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f8b5084084149/fau/Graduate_ComputerENG/Performance-Evaluation-of-Deep-Learning-Networks-in-Embedded-Systems/"/>
    </mc:Choice>
  </mc:AlternateContent>
  <xr:revisionPtr revIDLastSave="775" documentId="8_{035C5C4F-7639-4A9D-917C-3D9A15CD9DE9}" xr6:coauthVersionLast="47" xr6:coauthVersionMax="47" xr10:uidLastSave="{ACF45E00-855E-4359-915B-CBD88F04EB01}"/>
  <bookViews>
    <workbookView xWindow="21390" yWindow="2580" windowWidth="24030" windowHeight="15345" tabRatio="870" xr2:uid="{BE04AF1C-8FED-46E4-AD5C-37D4202FF091}"/>
  </bookViews>
  <sheets>
    <sheet name="template" sheetId="2" r:id="rId1"/>
    <sheet name="Sheet10" sheetId="23" r:id="rId2"/>
    <sheet name="2cdepthr_f_d64r_d10s" sheetId="22" r:id="rId3"/>
    <sheet name="d05_f_d64r_d10s" sheetId="21" r:id="rId4"/>
    <sheet name="f_d256_f_d64r_d10s" sheetId="20" r:id="rId5"/>
    <sheet name="f_d64_f_d64r_d10s" sheetId="19" r:id="rId6"/>
    <sheet name="norm_f_d64r_d10s" sheetId="18" r:id="rId7"/>
    <sheet name="2cnn3_f_d64r_d10s" sheetId="16" r:id="rId8"/>
    <sheet name="2cnn1_f_d64r_d10s" sheetId="15" r:id="rId9"/>
    <sheet name="2cnn1_44_f_d64r_d10s" sheetId="17" r:id="rId10"/>
    <sheet name="2cnn2_f_d64r_d10s" sheetId="14" r:id="rId11"/>
    <sheet name="2cnn4_f_d64r_d10s" sheetId="13" r:id="rId12"/>
    <sheet name="2mp1_f_d64r_d10s" sheetId="12" r:id="rId13"/>
    <sheet name="2mp4_f_d64r_d10s" sheetId="11" r:id="rId14"/>
    <sheet name="2p1_f_d64r_d10s" sheetId="10" r:id="rId15"/>
    <sheet name="2p2_f_d64r_d10s" sheetId="9" r:id="rId16"/>
    <sheet name="2p4_f_d64r_d10s" sheetId="8" r:id="rId17"/>
    <sheet name="f_f_d64r_d10s" sheetId="7" r:id="rId18"/>
    <sheet name="f_d16s_f_d64r_d10s" sheetId="6" r:id="rId19"/>
    <sheet name="f_d16r_f_d64r_d10s" sheetId="5" r:id="rId20"/>
    <sheet name="f_d64r_d10s" sheetId="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" l="1" a="1"/>
  <c r="E17" i="2" s="1"/>
  <c r="E10" i="2" s="1" a="1"/>
  <c r="E10" i="2" s="1"/>
  <c r="E17" i="4" a="1"/>
  <c r="E17" i="4" s="1"/>
  <c r="E10" i="4" s="1" a="1"/>
  <c r="E10" i="4" s="1"/>
  <c r="E17" i="5" a="1"/>
  <c r="E17" i="5" s="1"/>
  <c r="E17" i="6" a="1"/>
  <c r="E17" i="6" s="1"/>
  <c r="E10" i="6" s="1" a="1"/>
  <c r="E10" i="6" s="1"/>
  <c r="E17" i="7" a="1"/>
  <c r="E17" i="7" s="1"/>
  <c r="E10" i="7" s="1" a="1"/>
  <c r="E10" i="7" s="1"/>
  <c r="E17" i="8" a="1"/>
  <c r="E17" i="8" s="1"/>
  <c r="E10" i="8" s="1" a="1"/>
  <c r="E10" i="8" s="1"/>
  <c r="E17" i="9" a="1"/>
  <c r="E17" i="9" s="1"/>
  <c r="E17" i="10" a="1"/>
  <c r="E17" i="10" s="1"/>
  <c r="E10" i="10" s="1" a="1"/>
  <c r="E10" i="10" s="1"/>
  <c r="E17" i="11" a="1"/>
  <c r="E17" i="11" s="1"/>
  <c r="E10" i="11" s="1" a="1"/>
  <c r="E10" i="11" s="1"/>
  <c r="E17" i="12" a="1"/>
  <c r="E17" i="12" s="1"/>
  <c r="E10" i="12" s="1" a="1"/>
  <c r="E10" i="12" s="1"/>
  <c r="E17" i="13" a="1"/>
  <c r="E17" i="13" s="1"/>
  <c r="E10" i="13" s="1" a="1"/>
  <c r="E10" i="13" s="1"/>
  <c r="E17" i="14" a="1"/>
  <c r="E17" i="14" s="1"/>
  <c r="E10" i="14" s="1" a="1"/>
  <c r="E10" i="14" s="1"/>
  <c r="E17" i="17" a="1"/>
  <c r="E17" i="17" s="1"/>
  <c r="E17" i="15" a="1"/>
  <c r="E17" i="15" s="1"/>
  <c r="E10" i="15" s="1" a="1"/>
  <c r="E10" i="15" s="1"/>
  <c r="E17" i="16" a="1"/>
  <c r="E17" i="16" s="1"/>
  <c r="E10" i="16" s="1" a="1"/>
  <c r="E10" i="16" s="1"/>
  <c r="E17" i="18" a="1"/>
  <c r="E17" i="18" s="1"/>
  <c r="E10" i="18" s="1" a="1"/>
  <c r="E10" i="18" s="1"/>
  <c r="E17" i="19" a="1"/>
  <c r="E17" i="19" s="1"/>
  <c r="E10" i="19" s="1" a="1"/>
  <c r="E10" i="19" s="1"/>
  <c r="K3" i="19" s="1"/>
  <c r="E17" i="20" a="1"/>
  <c r="E17" i="20" s="1"/>
  <c r="E10" i="20" s="1" a="1"/>
  <c r="E10" i="20" s="1"/>
  <c r="E17" i="21" a="1"/>
  <c r="E17" i="21" s="1"/>
  <c r="E17" i="22" a="1"/>
  <c r="E17" i="22" s="1"/>
  <c r="E10" i="22" s="1" a="1"/>
  <c r="E10" i="22" s="1"/>
  <c r="E27" i="22" a="1"/>
  <c r="E27" i="22" s="1"/>
  <c r="E27" i="2" a="1"/>
  <c r="E27" i="2" s="1"/>
  <c r="E14" i="2" s="1"/>
  <c r="K14" i="2"/>
  <c r="J14" i="2"/>
  <c r="I14" i="2"/>
  <c r="K10" i="2" a="1"/>
  <c r="K10" i="2" s="1"/>
  <c r="J10" i="2" a="1"/>
  <c r="J10" i="2" s="1"/>
  <c r="I10" i="2" a="1"/>
  <c r="I10" i="2" s="1"/>
  <c r="H10" i="2" a="1"/>
  <c r="H10" i="2" s="1"/>
  <c r="I7" i="2"/>
  <c r="H7" i="2"/>
  <c r="G7" i="2"/>
  <c r="F7" i="2"/>
  <c r="E7" i="2"/>
  <c r="G3" i="2" s="1"/>
  <c r="J3" i="2" a="1"/>
  <c r="J3" i="2" s="1"/>
  <c r="I3" i="2" a="1"/>
  <c r="I3" i="2" s="1"/>
  <c r="H3" i="2"/>
  <c r="F3" i="2" a="1"/>
  <c r="F3" i="2" s="1"/>
  <c r="E3" i="2" a="1"/>
  <c r="E3" i="2" s="1"/>
  <c r="E27" i="4" a="1"/>
  <c r="E27" i="4" s="1"/>
  <c r="E14" i="4" s="1"/>
  <c r="K14" i="4"/>
  <c r="J14" i="4"/>
  <c r="I14" i="4"/>
  <c r="K10" i="4" a="1"/>
  <c r="K10" i="4" s="1"/>
  <c r="J10" i="4" a="1"/>
  <c r="J10" i="4" s="1"/>
  <c r="I10" i="4" a="1"/>
  <c r="I10" i="4" s="1"/>
  <c r="H10" i="4" a="1"/>
  <c r="H10" i="4" s="1"/>
  <c r="I7" i="4"/>
  <c r="H7" i="4"/>
  <c r="G7" i="4"/>
  <c r="F7" i="4"/>
  <c r="E7" i="4"/>
  <c r="G3" i="4" s="1"/>
  <c r="H3" i="4"/>
  <c r="E27" i="5" a="1"/>
  <c r="E27" i="5" s="1"/>
  <c r="E14" i="5" s="1"/>
  <c r="G10" i="5" a="1"/>
  <c r="G10" i="5" s="1"/>
  <c r="K14" i="5"/>
  <c r="J14" i="5"/>
  <c r="I14" i="5"/>
  <c r="K10" i="5" a="1"/>
  <c r="K10" i="5" s="1"/>
  <c r="J10" i="5" a="1"/>
  <c r="J10" i="5" s="1"/>
  <c r="I10" i="5" a="1"/>
  <c r="I10" i="5" s="1"/>
  <c r="H10" i="5" a="1"/>
  <c r="H10" i="5" s="1"/>
  <c r="I7" i="5"/>
  <c r="H7" i="5"/>
  <c r="G7" i="5"/>
  <c r="F7" i="5"/>
  <c r="E7" i="5"/>
  <c r="G3" i="5" s="1"/>
  <c r="H3" i="5"/>
  <c r="E27" i="6" a="1"/>
  <c r="E27" i="6" s="1"/>
  <c r="E14" i="6" s="1"/>
  <c r="K14" i="6"/>
  <c r="J14" i="6"/>
  <c r="I14" i="6"/>
  <c r="K10" i="6" a="1"/>
  <c r="K10" i="6" s="1"/>
  <c r="J10" i="6" a="1"/>
  <c r="J10" i="6" s="1"/>
  <c r="I10" i="6" a="1"/>
  <c r="I10" i="6" s="1"/>
  <c r="H10" i="6" a="1"/>
  <c r="H10" i="6" s="1"/>
  <c r="I7" i="6"/>
  <c r="H7" i="6"/>
  <c r="G7" i="6"/>
  <c r="F7" i="6"/>
  <c r="E7" i="6"/>
  <c r="G3" i="6" s="1"/>
  <c r="H3" i="6"/>
  <c r="E27" i="7" a="1"/>
  <c r="E27" i="7" s="1"/>
  <c r="E14" i="7" s="1"/>
  <c r="K14" i="7"/>
  <c r="J14" i="7"/>
  <c r="I14" i="7"/>
  <c r="K10" i="7" a="1"/>
  <c r="K10" i="7" s="1"/>
  <c r="J10" i="7" a="1"/>
  <c r="J10" i="7" s="1"/>
  <c r="I10" i="7" a="1"/>
  <c r="I10" i="7" s="1"/>
  <c r="H10" i="7" a="1"/>
  <c r="H10" i="7" s="1"/>
  <c r="I7" i="7"/>
  <c r="H7" i="7"/>
  <c r="G7" i="7"/>
  <c r="F7" i="7"/>
  <c r="E7" i="7"/>
  <c r="G3" i="7" s="1"/>
  <c r="H3" i="7"/>
  <c r="E27" i="8" a="1"/>
  <c r="E27" i="8" s="1"/>
  <c r="E14" i="8" s="1"/>
  <c r="K14" i="8"/>
  <c r="J14" i="8"/>
  <c r="I14" i="8"/>
  <c r="K10" i="8" a="1"/>
  <c r="K10" i="8" s="1"/>
  <c r="J10" i="8" a="1"/>
  <c r="J10" i="8" s="1"/>
  <c r="I10" i="8" a="1"/>
  <c r="I10" i="8" s="1"/>
  <c r="H10" i="8" a="1"/>
  <c r="H10" i="8" s="1"/>
  <c r="I7" i="8"/>
  <c r="H7" i="8"/>
  <c r="G7" i="8"/>
  <c r="F7" i="8"/>
  <c r="E7" i="8"/>
  <c r="G3" i="8" s="1"/>
  <c r="H3" i="8"/>
  <c r="E27" i="9" a="1"/>
  <c r="E27" i="9" s="1"/>
  <c r="E14" i="9" s="1"/>
  <c r="K14" i="9"/>
  <c r="J14" i="9"/>
  <c r="I14" i="9"/>
  <c r="K10" i="9" a="1"/>
  <c r="K10" i="9" s="1"/>
  <c r="J10" i="9" a="1"/>
  <c r="J10" i="9" s="1"/>
  <c r="I10" i="9" a="1"/>
  <c r="I10" i="9" s="1"/>
  <c r="H10" i="9" a="1"/>
  <c r="H10" i="9" s="1"/>
  <c r="I7" i="9"/>
  <c r="H7" i="9"/>
  <c r="G7" i="9"/>
  <c r="F7" i="9"/>
  <c r="E7" i="9"/>
  <c r="G3" i="9" s="1"/>
  <c r="H3" i="9"/>
  <c r="E27" i="10" a="1"/>
  <c r="E27" i="10" s="1"/>
  <c r="E14" i="10" s="1"/>
  <c r="K14" i="10"/>
  <c r="J14" i="10"/>
  <c r="I14" i="10"/>
  <c r="K10" i="10" a="1"/>
  <c r="K10" i="10" s="1"/>
  <c r="J10" i="10" a="1"/>
  <c r="J10" i="10" s="1"/>
  <c r="I10" i="10" a="1"/>
  <c r="I10" i="10" s="1"/>
  <c r="H10" i="10" a="1"/>
  <c r="H10" i="10" s="1"/>
  <c r="I7" i="10"/>
  <c r="H7" i="10"/>
  <c r="G7" i="10"/>
  <c r="F7" i="10"/>
  <c r="E7" i="10"/>
  <c r="G3" i="10" s="1"/>
  <c r="H3" i="10"/>
  <c r="E27" i="11" a="1"/>
  <c r="E27" i="11" s="1"/>
  <c r="E14" i="11" s="1"/>
  <c r="K14" i="11"/>
  <c r="J14" i="11"/>
  <c r="I14" i="11"/>
  <c r="K10" i="11" a="1"/>
  <c r="K10" i="11" s="1"/>
  <c r="J10" i="11" a="1"/>
  <c r="J10" i="11" s="1"/>
  <c r="I10" i="11" a="1"/>
  <c r="I10" i="11" s="1"/>
  <c r="H10" i="11" a="1"/>
  <c r="H10" i="11" s="1"/>
  <c r="I7" i="11"/>
  <c r="H7" i="11"/>
  <c r="G7" i="11"/>
  <c r="F7" i="11"/>
  <c r="E7" i="11"/>
  <c r="G3" i="11" s="1"/>
  <c r="H3" i="11"/>
  <c r="E27" i="12" a="1"/>
  <c r="E27" i="12" s="1"/>
  <c r="E14" i="12" s="1"/>
  <c r="K14" i="12"/>
  <c r="J14" i="12"/>
  <c r="I14" i="12"/>
  <c r="K10" i="12" a="1"/>
  <c r="K10" i="12" s="1"/>
  <c r="J10" i="12" a="1"/>
  <c r="J10" i="12" s="1"/>
  <c r="I10" i="12" a="1"/>
  <c r="I10" i="12" s="1"/>
  <c r="H10" i="12" a="1"/>
  <c r="H10" i="12" s="1"/>
  <c r="I7" i="12"/>
  <c r="H7" i="12"/>
  <c r="G7" i="12"/>
  <c r="F7" i="12"/>
  <c r="E7" i="12"/>
  <c r="G3" i="12" s="1"/>
  <c r="H3" i="12"/>
  <c r="E27" i="13" a="1"/>
  <c r="E27" i="13" s="1"/>
  <c r="E14" i="13" s="1"/>
  <c r="K14" i="13"/>
  <c r="J14" i="13"/>
  <c r="I14" i="13"/>
  <c r="K10" i="13" a="1"/>
  <c r="K10" i="13" s="1"/>
  <c r="J10" i="13" a="1"/>
  <c r="J10" i="13" s="1"/>
  <c r="I10" i="13" a="1"/>
  <c r="I10" i="13" s="1"/>
  <c r="H10" i="13" a="1"/>
  <c r="H10" i="13" s="1"/>
  <c r="I7" i="13"/>
  <c r="H7" i="13"/>
  <c r="G7" i="13"/>
  <c r="F7" i="13"/>
  <c r="E7" i="13"/>
  <c r="G3" i="13" s="1"/>
  <c r="H3" i="13"/>
  <c r="E27" i="14" a="1"/>
  <c r="E27" i="14" s="1"/>
  <c r="E14" i="14" s="1"/>
  <c r="K14" i="14"/>
  <c r="J14" i="14"/>
  <c r="I14" i="14"/>
  <c r="K10" i="14" a="1"/>
  <c r="K10" i="14" s="1"/>
  <c r="J10" i="14" a="1"/>
  <c r="J10" i="14" s="1"/>
  <c r="I10" i="14" a="1"/>
  <c r="I10" i="14" s="1"/>
  <c r="H10" i="14" a="1"/>
  <c r="H10" i="14" s="1"/>
  <c r="I7" i="14"/>
  <c r="H7" i="14"/>
  <c r="G7" i="14"/>
  <c r="F7" i="14"/>
  <c r="E7" i="14"/>
  <c r="G3" i="14" s="1"/>
  <c r="H3" i="14"/>
  <c r="E27" i="17" a="1"/>
  <c r="E27" i="17" s="1"/>
  <c r="E14" i="17" s="1"/>
  <c r="F10" i="17" a="1"/>
  <c r="F10" i="17" s="1"/>
  <c r="K14" i="17"/>
  <c r="J14" i="17"/>
  <c r="I14" i="17"/>
  <c r="K10" i="17" a="1"/>
  <c r="K10" i="17" s="1"/>
  <c r="J10" i="17" a="1"/>
  <c r="J10" i="17" s="1"/>
  <c r="I10" i="17" a="1"/>
  <c r="I10" i="17" s="1"/>
  <c r="H10" i="17" a="1"/>
  <c r="H10" i="17" s="1"/>
  <c r="I7" i="17"/>
  <c r="H7" i="17"/>
  <c r="G7" i="17"/>
  <c r="F7" i="17"/>
  <c r="E7" i="17"/>
  <c r="G3" i="17" s="1"/>
  <c r="H3" i="17"/>
  <c r="E27" i="15" a="1"/>
  <c r="E27" i="15" s="1"/>
  <c r="E14" i="15" s="1"/>
  <c r="K14" i="15"/>
  <c r="J14" i="15"/>
  <c r="I14" i="15"/>
  <c r="K10" i="15" a="1"/>
  <c r="K10" i="15" s="1"/>
  <c r="J10" i="15" a="1"/>
  <c r="J10" i="15" s="1"/>
  <c r="I10" i="15" a="1"/>
  <c r="I10" i="15" s="1"/>
  <c r="H10" i="15" a="1"/>
  <c r="H10" i="15" s="1"/>
  <c r="I7" i="15"/>
  <c r="H7" i="15"/>
  <c r="G7" i="15"/>
  <c r="F7" i="15"/>
  <c r="E7" i="15"/>
  <c r="G3" i="15" s="1"/>
  <c r="H3" i="15"/>
  <c r="E27" i="16" a="1"/>
  <c r="E27" i="16" s="1"/>
  <c r="E14" i="16" s="1"/>
  <c r="K14" i="16"/>
  <c r="J14" i="16"/>
  <c r="I14" i="16"/>
  <c r="K10" i="16" a="1"/>
  <c r="K10" i="16" s="1"/>
  <c r="J10" i="16" a="1"/>
  <c r="J10" i="16" s="1"/>
  <c r="I10" i="16" a="1"/>
  <c r="I10" i="16" s="1"/>
  <c r="H10" i="16" a="1"/>
  <c r="H10" i="16" s="1"/>
  <c r="I7" i="16"/>
  <c r="H7" i="16"/>
  <c r="G7" i="16"/>
  <c r="F7" i="16"/>
  <c r="E7" i="16"/>
  <c r="G3" i="16" s="1"/>
  <c r="H3" i="16"/>
  <c r="E27" i="18" a="1"/>
  <c r="E27" i="18" s="1"/>
  <c r="E14" i="18" s="1"/>
  <c r="K14" i="18"/>
  <c r="J14" i="18"/>
  <c r="I14" i="18"/>
  <c r="K10" i="18" a="1"/>
  <c r="K10" i="18" s="1"/>
  <c r="J10" i="18" a="1"/>
  <c r="J10" i="18" s="1"/>
  <c r="I10" i="18" a="1"/>
  <c r="I10" i="18" s="1"/>
  <c r="H10" i="18" a="1"/>
  <c r="H10" i="18" s="1"/>
  <c r="I7" i="18"/>
  <c r="H7" i="18"/>
  <c r="G7" i="18"/>
  <c r="F7" i="18"/>
  <c r="E7" i="18"/>
  <c r="G3" i="18" s="1"/>
  <c r="H3" i="18"/>
  <c r="E27" i="19" a="1"/>
  <c r="E27" i="19" s="1"/>
  <c r="E14" i="19" s="1"/>
  <c r="K14" i="19"/>
  <c r="J14" i="19"/>
  <c r="K10" i="19" a="1"/>
  <c r="K10" i="19" s="1"/>
  <c r="J10" i="19" a="1"/>
  <c r="J10" i="19" s="1"/>
  <c r="I10" i="19" a="1"/>
  <c r="I10" i="19" s="1"/>
  <c r="H10" i="19" a="1"/>
  <c r="H10" i="19" s="1"/>
  <c r="G10" i="19" a="1"/>
  <c r="G10" i="19" s="1"/>
  <c r="F10" i="19" a="1"/>
  <c r="F10" i="19" s="1"/>
  <c r="I7" i="19"/>
  <c r="H7" i="19"/>
  <c r="G7" i="19"/>
  <c r="F7" i="19"/>
  <c r="E7" i="19"/>
  <c r="G3" i="19" s="1"/>
  <c r="H3" i="19"/>
  <c r="E27" i="20" a="1"/>
  <c r="E27" i="20" s="1"/>
  <c r="E14" i="20" s="1"/>
  <c r="K14" i="20"/>
  <c r="J14" i="20"/>
  <c r="I14" i="20"/>
  <c r="K10" i="20" a="1"/>
  <c r="K10" i="20" s="1"/>
  <c r="J10" i="20" a="1"/>
  <c r="J10" i="20" s="1"/>
  <c r="I10" i="20" a="1"/>
  <c r="I10" i="20" s="1"/>
  <c r="H10" i="20" a="1"/>
  <c r="H10" i="20" s="1"/>
  <c r="G10" i="20" a="1"/>
  <c r="G10" i="20" s="1"/>
  <c r="I7" i="20"/>
  <c r="H7" i="20"/>
  <c r="G7" i="20"/>
  <c r="F7" i="20"/>
  <c r="E7" i="20"/>
  <c r="G3" i="20" s="1"/>
  <c r="H3" i="20"/>
  <c r="E27" i="21" a="1"/>
  <c r="E27" i="21" s="1"/>
  <c r="E14" i="21" s="1"/>
  <c r="K14" i="21"/>
  <c r="J14" i="21"/>
  <c r="I14" i="21"/>
  <c r="K10" i="21" a="1"/>
  <c r="K10" i="21" s="1"/>
  <c r="J10" i="21" a="1"/>
  <c r="J10" i="21" s="1"/>
  <c r="I10" i="21" a="1"/>
  <c r="I10" i="21" s="1"/>
  <c r="H10" i="21" a="1"/>
  <c r="H10" i="21" s="1"/>
  <c r="G10" i="21" a="1"/>
  <c r="G10" i="21" s="1"/>
  <c r="I7" i="21"/>
  <c r="H7" i="21"/>
  <c r="G7" i="21"/>
  <c r="F7" i="21"/>
  <c r="E7" i="21"/>
  <c r="G3" i="21" s="1"/>
  <c r="H3" i="21"/>
  <c r="K14" i="22"/>
  <c r="J14" i="22"/>
  <c r="I14" i="22"/>
  <c r="I3" i="9" a="1"/>
  <c r="I3" i="16" a="1"/>
  <c r="F3" i="16" a="1"/>
  <c r="J3" i="9" a="1"/>
  <c r="F3" i="9" a="1"/>
  <c r="E3" i="16" a="1"/>
  <c r="E3" i="15" a="1"/>
  <c r="E3" i="9" a="1"/>
  <c r="F3" i="13" a="1"/>
  <c r="J3" i="10" a="1"/>
  <c r="J3" i="18" a="1"/>
  <c r="F3" i="12" a="1"/>
  <c r="I3" i="10" a="1"/>
  <c r="I3" i="18" a="1"/>
  <c r="F3" i="18" a="1"/>
  <c r="F3" i="10" a="1"/>
  <c r="E3" i="21" a="1"/>
  <c r="E3" i="10" a="1"/>
  <c r="E3" i="18" a="1"/>
  <c r="J3" i="11" a="1"/>
  <c r="J3" i="19" a="1"/>
  <c r="F3" i="19" a="1"/>
  <c r="J3" i="16" a="1"/>
  <c r="I3" i="11" a="1"/>
  <c r="I3" i="19" a="1"/>
  <c r="I3" i="20" a="1"/>
  <c r="F3" i="7" a="1"/>
  <c r="F3" i="11" a="1"/>
  <c r="F3" i="20" a="1"/>
  <c r="E3" i="11" a="1"/>
  <c r="E3" i="19" a="1"/>
  <c r="F3" i="15" a="1"/>
  <c r="J3" i="4" a="1"/>
  <c r="J3" i="12" a="1"/>
  <c r="J3" i="20" a="1"/>
  <c r="I3" i="17" a="1"/>
  <c r="I3" i="8" a="1"/>
  <c r="I3" i="4" a="1"/>
  <c r="I3" i="12" a="1"/>
  <c r="E3" i="20" a="1"/>
  <c r="F3" i="4" a="1"/>
  <c r="E3" i="13" a="1"/>
  <c r="E3" i="4" a="1"/>
  <c r="E3" i="12" a="1"/>
  <c r="J3" i="8" a="1"/>
  <c r="E3" i="8" a="1"/>
  <c r="J3" i="5" a="1"/>
  <c r="J3" i="13" a="1"/>
  <c r="J3" i="21" a="1"/>
  <c r="I3" i="7" a="1"/>
  <c r="J3" i="15" a="1"/>
  <c r="I3" i="5" a="1"/>
  <c r="I3" i="13" a="1"/>
  <c r="I3" i="21" a="1"/>
  <c r="F3" i="21" a="1"/>
  <c r="F3" i="5" a="1"/>
  <c r="I3" i="15" a="1"/>
  <c r="E3" i="5" a="1"/>
  <c r="E3" i="17" a="1"/>
  <c r="J3" i="6" a="1"/>
  <c r="J3" i="14" a="1"/>
  <c r="F3" i="14" a="1"/>
  <c r="I3" i="6" a="1"/>
  <c r="I3" i="14" a="1"/>
  <c r="E3" i="14" a="1"/>
  <c r="F3" i="6" a="1"/>
  <c r="E3" i="6" a="1"/>
  <c r="J3" i="7" a="1"/>
  <c r="J3" i="17" a="1"/>
  <c r="F3" i="17" a="1"/>
  <c r="E3" i="7" a="1"/>
  <c r="F3" i="8" a="1"/>
  <c r="K3" i="2" l="1"/>
  <c r="G10" i="2" a="1"/>
  <c r="G10" i="2" s="1"/>
  <c r="F14" i="2"/>
  <c r="G14" i="2"/>
  <c r="H14" i="2"/>
  <c r="F10" i="2" a="1"/>
  <c r="F10" i="2" s="1"/>
  <c r="E3" i="4"/>
  <c r="F3" i="4"/>
  <c r="I3" i="4"/>
  <c r="J3" i="4"/>
  <c r="G10" i="4" a="1"/>
  <c r="G10" i="4" s="1"/>
  <c r="F14" i="4"/>
  <c r="G14" i="4"/>
  <c r="H14" i="4"/>
  <c r="F10" i="4" a="1"/>
  <c r="F10" i="4" s="1"/>
  <c r="K3" i="4" s="1"/>
  <c r="E3" i="5"/>
  <c r="F3" i="5"/>
  <c r="I3" i="5"/>
  <c r="J3" i="5"/>
  <c r="F10" i="5" a="1"/>
  <c r="F10" i="5" s="1"/>
  <c r="F14" i="5"/>
  <c r="G14" i="5"/>
  <c r="H14" i="5"/>
  <c r="E10" i="5" a="1"/>
  <c r="E10" i="5" s="1"/>
  <c r="E3" i="6"/>
  <c r="F3" i="6"/>
  <c r="I3" i="6"/>
  <c r="J3" i="6"/>
  <c r="F10" i="6" a="1"/>
  <c r="F10" i="6" s="1"/>
  <c r="G10" i="6" a="1"/>
  <c r="G10" i="6" s="1"/>
  <c r="F14" i="6"/>
  <c r="G14" i="6"/>
  <c r="H14" i="6"/>
  <c r="E3" i="7"/>
  <c r="F3" i="7"/>
  <c r="I3" i="7"/>
  <c r="J3" i="7"/>
  <c r="K3" i="7"/>
  <c r="G10" i="7" a="1"/>
  <c r="G10" i="7" s="1"/>
  <c r="F14" i="7"/>
  <c r="G14" i="7"/>
  <c r="F10" i="7" a="1"/>
  <c r="F10" i="7" s="1"/>
  <c r="H14" i="7"/>
  <c r="E3" i="8"/>
  <c r="F3" i="8"/>
  <c r="I3" i="8"/>
  <c r="J3" i="8"/>
  <c r="F14" i="8"/>
  <c r="G14" i="8"/>
  <c r="F10" i="8" a="1"/>
  <c r="F10" i="8" s="1"/>
  <c r="K3" i="8" s="1"/>
  <c r="H14" i="8"/>
  <c r="G10" i="8" a="1"/>
  <c r="G10" i="8" s="1"/>
  <c r="E3" i="9"/>
  <c r="F3" i="9"/>
  <c r="I3" i="9"/>
  <c r="J3" i="9"/>
  <c r="E10" i="9" a="1"/>
  <c r="E10" i="9" s="1"/>
  <c r="G10" i="9" a="1"/>
  <c r="G10" i="9" s="1"/>
  <c r="F10" i="9" a="1"/>
  <c r="F10" i="9" s="1"/>
  <c r="F14" i="9"/>
  <c r="G14" i="9"/>
  <c r="H14" i="9"/>
  <c r="E3" i="10"/>
  <c r="F3" i="10"/>
  <c r="I3" i="10"/>
  <c r="J3" i="10"/>
  <c r="F10" i="10" a="1"/>
  <c r="F10" i="10" s="1"/>
  <c r="K3" i="10" s="1"/>
  <c r="G10" i="10" a="1"/>
  <c r="G10" i="10" s="1"/>
  <c r="G14" i="10"/>
  <c r="H14" i="10"/>
  <c r="F14" i="10"/>
  <c r="E3" i="11"/>
  <c r="F3" i="11"/>
  <c r="I3" i="11"/>
  <c r="J3" i="11"/>
  <c r="F10" i="11" a="1"/>
  <c r="F10" i="11" s="1"/>
  <c r="K3" i="11" s="1"/>
  <c r="F14" i="11"/>
  <c r="G14" i="11"/>
  <c r="H14" i="11"/>
  <c r="G10" i="11" a="1"/>
  <c r="G10" i="11" s="1"/>
  <c r="E3" i="12"/>
  <c r="F3" i="12"/>
  <c r="I3" i="12"/>
  <c r="J3" i="12"/>
  <c r="G10" i="12" a="1"/>
  <c r="G10" i="12" s="1"/>
  <c r="F10" i="12" a="1"/>
  <c r="F10" i="12" s="1"/>
  <c r="K3" i="12" s="1"/>
  <c r="F14" i="12"/>
  <c r="G14" i="12"/>
  <c r="H14" i="12"/>
  <c r="F3" i="13"/>
  <c r="E3" i="13"/>
  <c r="I3" i="13"/>
  <c r="J3" i="13"/>
  <c r="G14" i="13"/>
  <c r="H14" i="13"/>
  <c r="G10" i="13" a="1"/>
  <c r="G10" i="13" s="1"/>
  <c r="F14" i="13"/>
  <c r="F10" i="13" a="1"/>
  <c r="F10" i="13" s="1"/>
  <c r="E3" i="14"/>
  <c r="F3" i="14"/>
  <c r="I3" i="14"/>
  <c r="J3" i="14"/>
  <c r="G14" i="14"/>
  <c r="H14" i="14"/>
  <c r="F10" i="14" a="1"/>
  <c r="F10" i="14" s="1"/>
  <c r="K3" i="14" s="1"/>
  <c r="G10" i="14" a="1"/>
  <c r="G10" i="14" s="1"/>
  <c r="F14" i="14"/>
  <c r="E3" i="17"/>
  <c r="F3" i="17"/>
  <c r="I3" i="17"/>
  <c r="J3" i="17"/>
  <c r="G14" i="17"/>
  <c r="G10" i="17" a="1"/>
  <c r="G10" i="17" s="1"/>
  <c r="H14" i="17"/>
  <c r="F14" i="17"/>
  <c r="E10" i="17" a="1"/>
  <c r="E10" i="17" s="1"/>
  <c r="K3" i="17" s="1"/>
  <c r="E3" i="15"/>
  <c r="F3" i="15"/>
  <c r="I3" i="15"/>
  <c r="J3" i="15"/>
  <c r="F10" i="15" a="1"/>
  <c r="F10" i="15" s="1"/>
  <c r="K3" i="15" s="1"/>
  <c r="F14" i="15"/>
  <c r="G14" i="15"/>
  <c r="H14" i="15"/>
  <c r="G10" i="15" a="1"/>
  <c r="G10" i="15" s="1"/>
  <c r="E3" i="16"/>
  <c r="F3" i="16"/>
  <c r="I3" i="16"/>
  <c r="J3" i="16"/>
  <c r="F10" i="16" a="1"/>
  <c r="F10" i="16" s="1"/>
  <c r="G10" i="16" a="1"/>
  <c r="G10" i="16" s="1"/>
  <c r="G14" i="16"/>
  <c r="H14" i="16"/>
  <c r="F14" i="16"/>
  <c r="E3" i="18"/>
  <c r="F3" i="18"/>
  <c r="I3" i="18"/>
  <c r="J3" i="18"/>
  <c r="F10" i="18" a="1"/>
  <c r="F10" i="18" s="1"/>
  <c r="K3" i="18" s="1"/>
  <c r="G10" i="18" a="1"/>
  <c r="G10" i="18" s="1"/>
  <c r="G14" i="18"/>
  <c r="H14" i="18"/>
  <c r="F14" i="18"/>
  <c r="E3" i="19"/>
  <c r="F3" i="19"/>
  <c r="I3" i="19"/>
  <c r="J3" i="19"/>
  <c r="F14" i="19"/>
  <c r="G14" i="19"/>
  <c r="H14" i="19"/>
  <c r="I14" i="19"/>
  <c r="F3" i="20"/>
  <c r="E3" i="20"/>
  <c r="I3" i="20"/>
  <c r="J3" i="20"/>
  <c r="F10" i="20" a="1"/>
  <c r="F10" i="20" s="1"/>
  <c r="K3" i="20" s="1"/>
  <c r="H14" i="20"/>
  <c r="F14" i="20"/>
  <c r="G14" i="20"/>
  <c r="F3" i="21"/>
  <c r="E3" i="21"/>
  <c r="I3" i="21"/>
  <c r="J3" i="21"/>
  <c r="F10" i="21" a="1"/>
  <c r="F10" i="21" s="1"/>
  <c r="E10" i="21" a="1"/>
  <c r="E10" i="21" s="1"/>
  <c r="K3" i="21" s="1"/>
  <c r="G14" i="21"/>
  <c r="H14" i="21"/>
  <c r="F14" i="21"/>
  <c r="K10" i="22" a="1"/>
  <c r="K10" i="22" s="1"/>
  <c r="J10" i="22" a="1"/>
  <c r="J10" i="22" s="1"/>
  <c r="I10" i="22" a="1"/>
  <c r="I10" i="22" s="1"/>
  <c r="H10" i="22" a="1"/>
  <c r="H10" i="22" s="1"/>
  <c r="G10" i="22" a="1"/>
  <c r="G10" i="22" s="1"/>
  <c r="I7" i="22"/>
  <c r="H7" i="22"/>
  <c r="G7" i="22"/>
  <c r="F7" i="22"/>
  <c r="E7" i="22"/>
  <c r="G3" i="22" s="1"/>
  <c r="H3" i="22"/>
  <c r="E3" i="22" a="1"/>
  <c r="F3" i="22" a="1"/>
  <c r="J3" i="22" a="1"/>
  <c r="I3" i="22" a="1"/>
  <c r="K3" i="5" l="1"/>
  <c r="K3" i="6"/>
  <c r="K3" i="9"/>
  <c r="K3" i="13"/>
  <c r="K3" i="16"/>
  <c r="E14" i="22"/>
  <c r="G14" i="22"/>
  <c r="F14" i="22"/>
  <c r="H14" i="22"/>
  <c r="F10" i="22" a="1"/>
  <c r="F10" i="22" s="1"/>
  <c r="K3" i="22" s="1"/>
  <c r="F3" i="22"/>
  <c r="I3" i="22"/>
  <c r="E3" i="22"/>
  <c r="J3" i="2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<sst xmlns="http://schemas.openxmlformats.org/spreadsheetml/2006/main" count="4909" uniqueCount="517">
  <si>
    <t>Half 0 Half 1</t>
  </si>
  <si>
    <t>All 1</t>
  </si>
  <si>
    <t>All 0</t>
  </si>
  <si>
    <t>Incorrect</t>
  </si>
  <si>
    <t>Correct</t>
  </si>
  <si>
    <t>From Training</t>
  </si>
  <si>
    <t>L_Flops</t>
  </si>
  <si>
    <t>Flops</t>
  </si>
  <si>
    <t>Total params:</t>
  </si>
  <si>
    <t>Avg Inf time</t>
  </si>
  <si>
    <t>Success Rate</t>
  </si>
  <si>
    <t>Model Accuracy</t>
  </si>
  <si>
    <t>Model Size</t>
  </si>
  <si>
    <t>Training Results</t>
  </si>
  <si>
    <t>Summary</t>
  </si>
  <si>
    <t>Number</t>
  </si>
  <si>
    <t>Pass(1)/Fail(2)</t>
  </si>
  <si>
    <t>Time</t>
  </si>
  <si>
    <t>flatten</t>
  </si>
  <si>
    <t>Dropout</t>
  </si>
  <si>
    <t>Dense(64)</t>
  </si>
  <si>
    <t>Normalization</t>
  </si>
  <si>
    <t>max pooling(stride1)</t>
  </si>
  <si>
    <t>avg pooling(stride1)</t>
  </si>
  <si>
    <t>avg pooling(stride2)</t>
  </si>
  <si>
    <t>Empty</t>
  </si>
  <si>
    <t>dense(16)softmax</t>
  </si>
  <si>
    <t>dense(16)relu</t>
  </si>
  <si>
    <t>Parameters</t>
  </si>
  <si>
    <t>inference(us)</t>
  </si>
  <si>
    <t>Layer 4</t>
  </si>
  <si>
    <t>Layer 1</t>
  </si>
  <si>
    <t>tflite Model Accuracy:  0.6912</t>
  </si>
  <si>
    <t>tflite model size: 205580 Bytes</t>
  </si>
  <si>
    <t>Optimization: None</t>
  </si>
  <si>
    <t>Model Size: 637384 Bytes</t>
  </si>
  <si>
    <t>Model Accuracy: 0.6912000179290771</t>
  </si>
  <si>
    <t>Model Loss: 1.4873405694961548</t>
  </si>
  <si>
    <t>Results</t>
  </si>
  <si>
    <t>{'optimizer': 'adam', 'loss': 'sparse_categorical_crossentropy', 'metrics': ['accuracy'], 'loss_weights': None, 'weighted_metrics': None, 'run_eagerly': None, 'steps_per_execution': None, 'jit_compile': None}</t>
  </si>
  <si>
    <t>val_accuracy [0.15150000154972076, 0.2231999933719635, 0.3003999888896942, 0.37119999527931213, 0.4359999895095825, 0.4993000030517578, 0.5644000172615051, 0.6186000108718872, 0.6601999998092651, 0.6912000179290771]</t>
  </si>
  <si>
    <t>val_loss [2.292799234390259, 2.1837477684020996, 2.084500312805176, 1.991316795349121, 1.901639699935913, 1.8142352104187012, 1.728787899017334, 1.6454977989196777, 1.564782977104187, 1.4873405694961548]</t>
  </si>
  <si>
    <t>accuracy [0.09440000355243683, 0.14425000548362732, 0.21610000729560852, 0.2939000129699707, 0.3627166748046875, 0.4260333478450775, 0.4926833212375641, 0.5545333623886108, 0.6103000044822693, 0.6507666707038879]</t>
  </si>
  <si>
    <t>loss [2.4178974628448486, 2.2948927879333496, 2.1864895820617676, 2.087923288345337, 1.9955470561981201, 1.9069937467575073, 1.8209148645401, 1.7369436025619507, 1.655362606048584, 1.576629400253296]</t>
  </si>
  <si>
    <t>Multiply accumulate operation:  50878</t>
  </si>
  <si>
    <t xml:space="preserve">                               ]</t>
  </si>
  <si>
    <t xml:space="preserve">                               }</t>
  </si>
  <si>
    <t xml:space="preserve">                                 }</t>
  </si>
  <si>
    <t xml:space="preserve">                                   }</t>
  </si>
  <si>
    <t xml:space="preserve">                                     size: 10</t>
  </si>
  <si>
    <t xml:space="preserve">                                   dim {</t>
  </si>
  <si>
    <t xml:space="preserve">                                 value {</t>
  </si>
  <si>
    <t xml:space="preserve">                                 key: 1</t>
  </si>
  <si>
    <t xml:space="preserve">                               input_shapes {</t>
  </si>
  <si>
    <t xml:space="preserve">                                     size: 1</t>
  </si>
  <si>
    <t xml:space="preserve">                                 key: 0</t>
  </si>
  <si>
    <t xml:space="preserve">                               total_float_ops: 10</t>
  </si>
  <si>
    <t xml:space="preserve">                               total_definition_count: 1</t>
  </si>
  <si>
    <t xml:space="preserve">                               float_ops: 10</t>
  </si>
  <si>
    <t xml:space="preserve">                               total_float_ops: 50</t>
  </si>
  <si>
    <t xml:space="preserve">                               float_ops: 50</t>
  </si>
  <si>
    <t xml:space="preserve">                                     size: 64</t>
  </si>
  <si>
    <t>us</t>
  </si>
  <si>
    <t>1s&amp;0s</t>
  </si>
  <si>
    <t>All_1s</t>
  </si>
  <si>
    <t>All_0s</t>
  </si>
  <si>
    <t>OutOf:</t>
  </si>
  <si>
    <t>Correct:</t>
  </si>
  <si>
    <t xml:space="preserve">                               total_float_ops: 64</t>
  </si>
  <si>
    <t xml:space="preserve">                               float_ops: 64</t>
  </si>
  <si>
    <t xml:space="preserve">                               total_float_ops: 1280</t>
  </si>
  <si>
    <t xml:space="preserve">                               float_ops: 1280</t>
  </si>
  <si>
    <t xml:space="preserve">                                     size: 784</t>
  </si>
  <si>
    <t xml:space="preserve">                               total_float_ops: 100352</t>
  </si>
  <si>
    <t xml:space="preserve">                               float_ops: 100352</t>
  </si>
  <si>
    <t>input_shapes                   {}</t>
  </si>
  <si>
    <t>shapes                         []</t>
  </si>
  <si>
    <t>total_float_ops                101756</t>
  </si>
  <si>
    <t>total_parameters               0</t>
  </si>
  <si>
    <t>total_output_bytes             0</t>
  </si>
  <si>
    <t>total_residual_bytes           0</t>
  </si>
  <si>
    <t>total_peak_bytes               0</t>
  </si>
  <si>
    <t>total_requested_bytes          0</t>
  </si>
  <si>
    <t>total_cpu_exec_micros          0</t>
  </si>
  <si>
    <t>total_accelerator_exec_micros  0</t>
  </si>
  <si>
    <t>total_exec_micros              0</t>
  </si>
  <si>
    <t>total_run_count                0</t>
  </si>
  <si>
    <t>total_definition_count         6</t>
  </si>
  <si>
    <t>devices                        []</t>
  </si>
  <si>
    <t>float_ops                      0</t>
  </si>
  <si>
    <t>parameters                     0</t>
  </si>
  <si>
    <t>output_bytes                   0</t>
  </si>
  <si>
    <t>residual_bytes                 0</t>
  </si>
  <si>
    <t>peak_bytes                     0</t>
  </si>
  <si>
    <t>requested_bytes                0</t>
  </si>
  <si>
    <t>cpu_exec_micros                0</t>
  </si>
  <si>
    <t>accelerator_exec_micros        0</t>
  </si>
  <si>
    <t>exec_micros                    0</t>
  </si>
  <si>
    <t>run_count                      0</t>
  </si>
  <si>
    <t>tensor_value</t>
  </si>
  <si>
    <t>name                           _TFProfRoot</t>
  </si>
  <si>
    <t>-----------------------------  ---------------------------------------</t>
  </si>
  <si>
    <t>Name                           Value</t>
  </si>
  <si>
    <t>_________________________________________________________________</t>
  </si>
  <si>
    <t>Non-trainable params: 0 (0.00 Byte)</t>
  </si>
  <si>
    <t>Trainable params: 50890 (198.79 KB)</t>
  </si>
  <si>
    <t>Total params: 50890 (198.79 KB)</t>
  </si>
  <si>
    <t>=================================================================</t>
  </si>
  <si>
    <t xml:space="preserve">                                                                 </t>
  </si>
  <si>
    <t xml:space="preserve"> Layer (type)                Output Shape              Param #   </t>
  </si>
  <si>
    <t>Model: "sequential"</t>
  </si>
  <si>
    <t>model_f_d64r_d10s</t>
  </si>
  <si>
    <t>model_f_d16r_f_d64r_d10s</t>
  </si>
  <si>
    <t xml:space="preserve"> L0.5_Flatten (Flatten)      (None, 784)               0         </t>
  </si>
  <si>
    <t>Total params: 14298 (55.85 KB)</t>
  </si>
  <si>
    <t>Trainable params: 14298 (55.85 KB)</t>
  </si>
  <si>
    <t>-----------------------------  ------------------------------------------</t>
  </si>
  <si>
    <t>total_definition_count         8</t>
  </si>
  <si>
    <t>total_float_ops                28556</t>
  </si>
  <si>
    <t xml:space="preserve">                               float_ops: 25088</t>
  </si>
  <si>
    <t xml:space="preserve">                               total_float_ops: 25088</t>
  </si>
  <si>
    <t xml:space="preserve">                                     size: 16</t>
  </si>
  <si>
    <t xml:space="preserve">                               float_ops: 2048</t>
  </si>
  <si>
    <t xml:space="preserve">                               total_float_ops: 2048</t>
  </si>
  <si>
    <t xml:space="preserve">                               float_ops: 16</t>
  </si>
  <si>
    <t xml:space="preserve">                               total_float_ops: 16</t>
  </si>
  <si>
    <t>Multiply accumulate operation:  14278</t>
  </si>
  <si>
    <t>loss [2.3119056224823, 2.284968852996826, 2.2606067657470703, 2.2387661933898926, 2.2185468673706055, 2.1986799240112305, 2.178164482116699, 2.1564486026763916, 2.1333200931549072, 2.108854055404663]</t>
  </si>
  <si>
    <t>accuracy [0.09626666456460953, 0.11353333294391632, 0.13156667351722717, 0.14835000038146973, 0.1639166623353958, 0.17730000615119934, 0.1882999986410141, 0.2006666660308838, 0.21230000257492065, 0.22450000047683716]</t>
  </si>
  <si>
    <t>val_loss [2.2830870151519775, 2.2579214572906494, 2.2352402210235596, 2.2142460346221924, 2.1937918663024902, 2.1729373931884766, 2.150960922241211, 2.1276211738586426, 2.102951765060425, 2.0771067142486572]</t>
  </si>
  <si>
    <t>val_accuracy [0.11230000108480453, 0.12939999997615814, 0.15029999613761902, 0.16599999368190765, 0.17910000681877136, 0.19179999828338623, 0.20389999449253082, 0.21529999375343323, 0.22779999673366547, 0.23919999599456787]</t>
  </si>
  <si>
    <t>Model Loss: 2.0771067142486572</t>
  </si>
  <si>
    <t>Model Accuracy: 0.23919999599456787</t>
  </si>
  <si>
    <t>Model Size: 205784 Bytes</t>
  </si>
  <si>
    <t>tflite model size: 59888 Bytes</t>
  </si>
  <si>
    <t>tflite Model Accuracy:  0.2392</t>
  </si>
  <si>
    <t>model_f_d16s_f_d64r_d10s</t>
  </si>
  <si>
    <t>total_definition_count         9</t>
  </si>
  <si>
    <t>total_float_ops                28636</t>
  </si>
  <si>
    <t xml:space="preserve">                               float_ops: 80</t>
  </si>
  <si>
    <t xml:space="preserve">                               total_float_ops: 80</t>
  </si>
  <si>
    <t>Multiply accumulate operation:  14318</t>
  </si>
  <si>
    <t>loss [2.30136775970459, 2.298884868621826, 2.2963669300079346, 2.2937936782836914, 2.2911558151245117, 2.2884414196014404, 2.2856433391571045, 2.2827541828155518, 2.2797739505767822, 2.276693344116211]</t>
  </si>
  <si>
    <t>accuracy [0.10761666297912598, 0.13660000264644623, 0.16351667046546936, 0.18516667187213898, 0.19984999299049377, 0.21128332614898682, 0.22228333353996277, 0.2373500019311905, 0.2648833394050598, 0.2972666621208191]</t>
  </si>
  <si>
    <t>val_loss [2.298675298690796, 2.296133518218994, 2.293534517288208, 2.290870428085327, 2.2881288528442383, 2.2853026390075684, 2.2823894023895264, 2.279386043548584, 2.2762770652770996, 2.2730462551116943]</t>
  </si>
  <si>
    <t>val_accuracy [0.13449999690055847, 0.16030000150203705, 0.18160000443458557, 0.19609999656677246, 0.2087000012397766, 0.22169999778270721, 0.23680000007152557, 0.2653000056743622, 0.29989999532699585, 0.32170000672340393]</t>
  </si>
  <si>
    <t>Model Loss: 2.2730462551116943</t>
  </si>
  <si>
    <t>Model Accuracy: 0.32170000672340393</t>
  </si>
  <si>
    <t>tflite model size: 60016 Bytes</t>
  </si>
  <si>
    <t>tflite Model Accuracy:  0.3217</t>
  </si>
  <si>
    <t>model_f_f_d64r_d10s</t>
  </si>
  <si>
    <t>loss [2.3639962673187256, 2.263552188873291, 2.173967123031616, 2.0918290615081787, 2.014084815979004, 1.9383668899536133, 1.8633675575256348, 1.7885265350341797, 1.7138005495071411, 1.639401912689209]</t>
  </si>
  <si>
    <t>accuracy [0.0914333313703537, 0.14843332767486572, 0.21271666884422302, 0.27498334646224976, 0.33719998598098755, 0.4064333438873291, 0.47993332147598267, 0.5410333275794983, 0.5868666768074036, 0.6238166689872742]</t>
  </si>
  <si>
    <t>val_loss [2.2628114223480225, 2.1710503101348877, 2.087076425552368, 2.007401466369629, 1.9298744201660156, 1.8532800674438477, 1.7768396139144897, 1.7005550861358643, 1.624688744544983, 1.5496852397918701]</t>
  </si>
  <si>
    <t>val_accuracy [0.14579999446868896, 0.21649999916553497, 0.2750999927520752, 0.3375000059604645, 0.413100004196167, 0.491100013256073, 0.5508000254631042, 0.5943999886512756, 0.6322000026702881, 0.661300003528595]</t>
  </si>
  <si>
    <t>Model Loss: 1.5496852397918701</t>
  </si>
  <si>
    <t>Model Accuracy: 0.661300003528595</t>
  </si>
  <si>
    <t>Model Size: 638192 Bytes</t>
  </si>
  <si>
    <t>tflite model size: 205608 Bytes</t>
  </si>
  <si>
    <t>tflite Model Accuracy:  0.6613</t>
  </si>
  <si>
    <t>model_2p4_f_d64r_d10s</t>
  </si>
  <si>
    <t xml:space="preserve"> ling2D)                                                         </t>
  </si>
  <si>
    <t>Total params: 3850 (15.04 KB)</t>
  </si>
  <si>
    <t>Trainable params: 3850 (15.04 KB)</t>
  </si>
  <si>
    <t>-----------------------------  -------------------------------------------</t>
  </si>
  <si>
    <t>total_definition_count         7</t>
  </si>
  <si>
    <t>total_float_ops                7872</t>
  </si>
  <si>
    <t xml:space="preserve">                               float_ops: 6272</t>
  </si>
  <si>
    <t xml:space="preserve">                               total_float_ops: 6272</t>
  </si>
  <si>
    <t xml:space="preserve">                                     size: 49</t>
  </si>
  <si>
    <t xml:space="preserve">                               float_ops: 196</t>
  </si>
  <si>
    <t xml:space="preserve">                               total_float_ops: 196</t>
  </si>
  <si>
    <t xml:space="preserve">                                     size: 28</t>
  </si>
  <si>
    <t>Multiply accumulate operation:  3936</t>
  </si>
  <si>
    <t>loss [2.3440043926239014, 2.3344318866729736, 2.3249759674072266, 2.3156280517578125, 2.306380033493042, 2.2972233295440674, 2.2881484031677246, 2.2791476249694824, 2.2702078819274902, 2.2613167762756348]</t>
  </si>
  <si>
    <t>accuracy [0.08470000326633453, 0.08811666816473007, 0.09205000102519989, 0.09671666473150253, 0.10181666910648346, 0.10740000009536743, 0.1140500009059906, 0.12113333493471146, 0.13079999387264252, 0.14178332686424255]</t>
  </si>
  <si>
    <t>val_loss [2.3359897136688232, 2.3262176513671875, 2.3165624141693115, 2.3070192337036133, 2.2975735664367676, 2.2882163524627686, 2.2789337635040283, 2.2697200775146484, 2.2605555057525635, 2.2514243125915527]</t>
  </si>
  <si>
    <t>val_accuracy [0.09000000357627869, 0.09290000051259995, 0.09880000352859497, 0.10379999876022339, 0.11069999635219574, 0.11779999732971191, 0.12600000202655792, 0.13570000231266022, 0.14650000631809235, 0.1589999943971634]</t>
  </si>
  <si>
    <t>Model Loss: 2.2514243125915527</t>
  </si>
  <si>
    <t>Model Accuracy: 0.1589999943971634</t>
  </si>
  <si>
    <t>Model Size: 73712 Bytes</t>
  </si>
  <si>
    <t>tflite model size: 17656 Bytes</t>
  </si>
  <si>
    <t>tflite Model Accuracy:  0.159</t>
  </si>
  <si>
    <t>model_2p2_f_d64r_d10s</t>
  </si>
  <si>
    <t>Total params: 13258 (51.79 KB)</t>
  </si>
  <si>
    <t>Trainable params: 13258 (51.79 KB)</t>
  </si>
  <si>
    <t>total_float_ops                27276</t>
  </si>
  <si>
    <t xml:space="preserve">                                     size: 196</t>
  </si>
  <si>
    <t xml:space="preserve">                               float_ops: 784</t>
  </si>
  <si>
    <t xml:space="preserve">                               total_float_ops: 784</t>
  </si>
  <si>
    <t>Multiply accumulate operation:  13638</t>
  </si>
  <si>
    <t>loss [2.408612012863159, 2.371375322341919, 2.3361735343933105, 2.302868127822876, 2.2712864875793457, 2.2412312030792236, 2.212517738342285, 2.1849703788757324, 2.1584253311157227, 2.1326956748962402]</t>
  </si>
  <si>
    <t>accuracy [0.052916668355464935, 0.06015000119805336, 0.06989999860525131, 0.0824500024318695, 0.09763333201408386, 0.11721666902303696, 0.14081667363643646, 0.16731666028499603, 0.1979166716337204, 0.233883336186409]</t>
  </si>
  <si>
    <t>val_loss [2.380796194076538, 2.344547748565674, 2.3102059364318848, 2.277616500854492, 2.2466142177581787, 2.2170305252075195, 2.1886584758758545, 2.161269187927246, 2.134737491607666, 2.1088881492614746]</t>
  </si>
  <si>
    <t>val_accuracy [0.057500001043081284, 0.0658000037074089, 0.07840000092983246, 0.09539999812841415, 0.11469999700784683, 0.13600000739097595, 0.1624000072479248, 0.19050000607967377, 0.22699999809265137, 0.26589998602867126]</t>
  </si>
  <si>
    <t>Model Loss: 2.1088881492614746</t>
  </si>
  <si>
    <t>Model Accuracy: 0.26589998602867126</t>
  </si>
  <si>
    <t>Model Size: 186608 Bytes</t>
  </si>
  <si>
    <t>tflite model size: 55288 Bytes</t>
  </si>
  <si>
    <t>tflite Model Accuracy:  0.2659</t>
  </si>
  <si>
    <t>model_2p1_f_d64r_d10s</t>
  </si>
  <si>
    <t>Total params: 47370 (185.04 KB)</t>
  </si>
  <si>
    <t>Trainable params: 47370 (185.04 KB)</t>
  </si>
  <si>
    <t>total_float_ops                97632</t>
  </si>
  <si>
    <t xml:space="preserve">                               float_ops: 93312</t>
  </si>
  <si>
    <t xml:space="preserve">                               total_float_ops: 93312</t>
  </si>
  <si>
    <t xml:space="preserve">                                     size: 729</t>
  </si>
  <si>
    <t xml:space="preserve">                               float_ops: 2916</t>
  </si>
  <si>
    <t xml:space="preserve">                               total_float_ops: 2916</t>
  </si>
  <si>
    <t>Multiply accumulate operation:  48816</t>
  </si>
  <si>
    <t>loss [2.4224462509155273, 2.3197853565216064, 2.2322452068328857, 2.1540517807006836, 2.0803091526031494, 2.007805824279785, 1.9348586797714233, 1.8608851432800293, 1.785995602607727, 1.7106448411941528]</t>
  </si>
  <si>
    <t>accuracy [0.07594999670982361, 0.1120000034570694, 0.16428333520889282, 0.22795000672340393, 0.30880001187324524, 0.39675000309944153, 0.4701666533946991, 0.5283166766166687, 0.571233332157135, 0.6104666590690613]</t>
  </si>
  <si>
    <t>val_loss [2.3101789951324463, 2.2225759029388428, 2.144404649734497, 2.070366621017456, 1.9972642660140991, 1.9235103130340576, 1.8485547304153442, 1.7724854946136475, 1.6958597898483276, 1.619431495666504]</t>
  </si>
  <si>
    <t>val_accuracy [0.11729999631643295, 0.17249999940395355, 0.2329999953508377, 0.313400000333786, 0.4020000100135803, 0.47690001130104065, 0.5364000201225281, 0.58160001039505, 0.6182000041007996, 0.6500999927520752]</t>
  </si>
  <si>
    <t>Model Loss: 1.619431495666504</t>
  </si>
  <si>
    <t>Model Accuracy: 0.6500999927520752</t>
  </si>
  <si>
    <t>Model Size: 595952 Bytes</t>
  </si>
  <si>
    <t>tflite model size: 191736 Bytes</t>
  </si>
  <si>
    <t>tflite Model Accuracy:  0.6501</t>
  </si>
  <si>
    <t>model_2mp4_f_d64r_d10s</t>
  </si>
  <si>
    <t xml:space="preserve"> 2D)                                                             </t>
  </si>
  <si>
    <t>loss [2.331686496734619, 2.3187012672424316, 2.305943250656128, 2.293400526046753, 2.2810676097869873, 2.2689244747161865, 2.2569565773010254, 2.245150089263916, 2.23348331451416, 2.2219369411468506]</t>
  </si>
  <si>
    <t>accuracy [0.11786666512489319, 0.125450000166893, 0.13333334028720856, 0.14123333990573883, 0.15035000443458557, 0.15960000455379486, 0.16963332891464233, 0.17916665971279144, 0.1894666701555252, 0.19928333163261414]</t>
  </si>
  <si>
    <t>val_loss [2.3291683197021484, 2.3158786296844482, 2.3028225898742676, 2.2899837493896484, 2.277355909347534, 2.264920234680176, 2.252662181854248, 2.2405595779418945, 2.2285947799682617, 2.216747760772705]</t>
  </si>
  <si>
    <t>val_accuracy [0.12210000306367874, 0.12890000641345978, 0.13760000467300415, 0.14640000462532043, 0.1565999984741211, 0.16529999673366547, 0.1745000034570694, 0.1842000037431717, 0.19380000233650208, 0.20509999990463257]</t>
  </si>
  <si>
    <t>Model Loss: 2.216747760772705</t>
  </si>
  <si>
    <t>Model Accuracy: 0.20509999990463257</t>
  </si>
  <si>
    <t>tflite Model Accuracy:  0.2051</t>
  </si>
  <si>
    <t>model_2mp1_f_d64r_d10s</t>
  </si>
  <si>
    <t>loss [2.415376663208008, 2.2606608867645264, 2.1347362995147705, 2.0237796306610107, 1.921163558959961, 1.823269248008728, 1.7283085584640503, 1.6359413862228394, 1.5462476015090942, 1.4595625400543213]</t>
  </si>
  <si>
    <t>accuracy [0.09353332966566086, 0.14063332974910736, 0.2214999943971634, 0.35713332891464233, 0.4646500051021576, 0.536466658115387, 0.5874166488647461, 0.6246500015258789, 0.6539499759674072, 0.6787833571434021]</t>
  </si>
  <si>
    <t>val_loss [2.2561044692993164, 2.1282401084899902, 2.0158531665802, 1.9118982553482056, 1.8128591775894165, 1.71711266040802, 1.6241456270217896, 1.5339187383651733, 1.4465159177780151, 1.3624738454818726]</t>
  </si>
  <si>
    <t>val_accuracy [0.14970000088214874, 0.23669999837875366, 0.36469998955726624, 0.4724999964237213, 0.542900025844574, 0.589900016784668, 0.6292999982833862, 0.6579999923706055, 0.6866000294685364, 0.7099999785423279]</t>
  </si>
  <si>
    <t>Model Loss: 1.3624738454818726</t>
  </si>
  <si>
    <t>Model Accuracy: 0.7099999785423279</t>
  </si>
  <si>
    <t>tflite Model Accuracy:  0.71</t>
  </si>
  <si>
    <t>model_2cnn4_f_d64r_d10s</t>
  </si>
  <si>
    <t>Total params: 187358 (731.87 KB)</t>
  </si>
  <si>
    <t>Trainable params: 187358 (731.87 KB)</t>
  </si>
  <si>
    <t>-----------------------------  -----------------------------------------</t>
  </si>
  <si>
    <t>total_float_ops                400896</t>
  </si>
  <si>
    <t xml:space="preserve">                               float_ops: 373248</t>
  </si>
  <si>
    <t xml:space="preserve">                               total_float_ops: 373248</t>
  </si>
  <si>
    <t xml:space="preserve">                                     size: 2916</t>
  </si>
  <si>
    <t xml:space="preserve">                               float_ops: 23328</t>
  </si>
  <si>
    <t xml:space="preserve">                               total_float_ops: 23328</t>
  </si>
  <si>
    <t xml:space="preserve">                                     size: 2</t>
  </si>
  <si>
    <t xml:space="preserve">                                     size: 4</t>
  </si>
  <si>
    <t xml:space="preserve">                                     size: 27</t>
  </si>
  <si>
    <t>Multiply accumulate operation:  200448</t>
  </si>
  <si>
    <t>loss [2.304222345352173, 2.2958438396453857, 2.287510395050049, 2.2789247035980225, 2.2699646949768066, 2.2603516578674316, 2.2498562335968018, 2.2382724285125732, 2.2254669666290283, 2.2113869190216064]</t>
  </si>
  <si>
    <t>accuracy [0.11631666868925095, 0.1758333295583725, 0.2469666600227356, 0.3168500065803528, 0.36551666259765625, 0.39629998803138733, 0.41786667704582214, 0.4340166747570038, 0.4470166563987732, 0.45864999294281006]</t>
  </si>
  <si>
    <t>val_loss [2.295640468597412, 2.287250280380249, 2.2785990238189697, 2.2695858478546143, 2.2599048614501953, 2.249328851699829, 2.237638473510742, 2.2246997356414795, 2.210453748703003, 2.194936513900757]</t>
  </si>
  <si>
    <t>val_accuracy [0.17419999837875366, 0.25049999356269836, 0.32179999351501465, 0.37220001220703125, 0.39750000834465027, 0.4171999990940094, 0.43220001459121704, 0.44749999046325684, 0.460999995470047, 0.4742000102996826]</t>
  </si>
  <si>
    <t>Model Loss: 2.194936513900757</t>
  </si>
  <si>
    <t>Model Accuracy: 0.4742000102996826</t>
  </si>
  <si>
    <t>Model Size: 2281408 Bytes</t>
  </si>
  <si>
    <t>tflite model size: 752004 Bytes</t>
  </si>
  <si>
    <t>tflite Model Accuracy:  0.4742</t>
  </si>
  <si>
    <t>model_2cnn2_f_d64r_d10s</t>
  </si>
  <si>
    <t>Total params: 94036 (367.33 KB)</t>
  </si>
  <si>
    <t>Trainable params: 94036 (367.33 KB)</t>
  </si>
  <si>
    <t>total_float_ops                201150</t>
  </si>
  <si>
    <t xml:space="preserve">                               float_ops: 186624</t>
  </si>
  <si>
    <t xml:space="preserve">                               total_float_ops: 186624</t>
  </si>
  <si>
    <t xml:space="preserve">                                     size: 1458</t>
  </si>
  <si>
    <t xml:space="preserve">                               float_ops: 11664</t>
  </si>
  <si>
    <t xml:space="preserve">                               total_float_ops: 11664</t>
  </si>
  <si>
    <t xml:space="preserve">                               float_ops: 1458</t>
  </si>
  <si>
    <t xml:space="preserve">                               total_float_ops: 1458</t>
  </si>
  <si>
    <t>Multiply accumulate operation:  100575</t>
  </si>
  <si>
    <t>loss [2.295436143875122, 2.2380564212799072, 2.180957078933716, 2.121070384979248, 2.0570218563079834, 1.988754391670227, 1.917020559310913, 1.8430854082107544, 1.7681478261947632, 1.6930427551269531]</t>
  </si>
  <si>
    <t>accuracy [0.08789999783039093, 0.1890166699886322, 0.31929999589920044, 0.43035000562667847, 0.5073333382606506, 0.5586666464805603, 0.5932499766349792, 0.623116672039032, 0.6481000185012817, 0.6688166856765747]</t>
  </si>
  <si>
    <t>val_loss [2.2351996898651123, 2.177441120147705, 2.1166131496429443, 2.051602602005005, 1.9822860956192017, 1.9094398021697998, 1.834354281425476, 1.7581508159637451, 1.681791067123413, 1.605904221534729]</t>
  </si>
  <si>
    <t>val_accuracy [0.19499999284744263, 0.328900009393692, 0.44130000472068787, 0.5135999917984009, 0.5625, 0.5985999703407288, 0.6252999901771545, 0.6503000259399414, 0.6729000210762024, 0.6929000020027161]</t>
  </si>
  <si>
    <t>Model Loss: 1.605904221534729</t>
  </si>
  <si>
    <t>Model Accuracy: 0.6929000020027161</t>
  </si>
  <si>
    <t>Model Size: 1161664 Bytes</t>
  </si>
  <si>
    <t>tflite model size: 378708 Bytes</t>
  </si>
  <si>
    <t>tflite Model Accuracy:  0.6929</t>
  </si>
  <si>
    <t>model_2cnn1_f_d64r_d10s</t>
  </si>
  <si>
    <t>model_2cnn3_f_d64r_d10s</t>
  </si>
  <si>
    <t>Total params: 140697 (549.60 KB)</t>
  </si>
  <si>
    <t>Trainable params: 140697 (549.60 KB)</t>
  </si>
  <si>
    <t>total_float_ops                301023</t>
  </si>
  <si>
    <t xml:space="preserve">                               float_ops: 279936</t>
  </si>
  <si>
    <t xml:space="preserve">                               total_float_ops: 279936</t>
  </si>
  <si>
    <t xml:space="preserve">                                     size: 2187</t>
  </si>
  <si>
    <t xml:space="preserve">                               float_ops: 17496</t>
  </si>
  <si>
    <t xml:space="preserve">                               total_float_ops: 17496</t>
  </si>
  <si>
    <t xml:space="preserve">                                     size: 3</t>
  </si>
  <si>
    <t xml:space="preserve">                               float_ops: 2187</t>
  </si>
  <si>
    <t xml:space="preserve">                               total_float_ops: 2187</t>
  </si>
  <si>
    <t>Multiply accumulate operation:  150511</t>
  </si>
  <si>
    <t>loss [2.3109371662139893, 2.2053942680358887, 2.104572296142578, 2.002596616744995, 1.8998266458511353, 1.7982425689697266, 1.6985818147659302, 1.6012364625930786, 1.5069471597671509, 1.4165626764297485]</t>
  </si>
  <si>
    <t>accuracy [0.07773333042860031, 0.22878333926200867, 0.35455000400543213, 0.43309998512268066, 0.48936668038368225, 0.5369499921798706, 0.5868333578109741, 0.6348000168800354, 0.6765833497047424, 0.7073333263397217]</t>
  </si>
  <si>
    <t>val_loss [2.204097032546997, 2.1016149520874023, 1.9979884624481201, 1.8934674263000488, 1.790162444114685, 1.688651204109192, 1.589449167251587, 1.493377685546875, 1.40133535861969, 1.313961148262024]</t>
  </si>
  <si>
    <t>val_accuracy [0.2313999980688095, 0.36309999227523804, 0.4401000142097473, 0.49639999866485596, 0.5450999736785889, 0.5942999720573425, 0.6420999765396118, 0.6794000267982483, 0.7129999995231628, 0.7382000088691711]</t>
  </si>
  <si>
    <t>Model Loss: 1.313961148262024</t>
  </si>
  <si>
    <t>Model Accuracy: 0.7382000088691711</t>
  </si>
  <si>
    <t>Model Size: 1721536 Bytes</t>
  </si>
  <si>
    <t>tflite model size: 565352 Bytes</t>
  </si>
  <si>
    <t>tflite Model Accuracy:  0.7382</t>
  </si>
  <si>
    <t>Total params: 47375 (185.06 KB)</t>
  </si>
  <si>
    <t>Trainable params: 47375 (185.06 KB)</t>
  </si>
  <si>
    <t>total_float_ops                101277</t>
  </si>
  <si>
    <t xml:space="preserve">                               float_ops: 5832</t>
  </si>
  <si>
    <t xml:space="preserve">                               total_float_ops: 5832</t>
  </si>
  <si>
    <t xml:space="preserve">                               float_ops: 729</t>
  </si>
  <si>
    <t xml:space="preserve">                               total_float_ops: 729</t>
  </si>
  <si>
    <t>Multiply accumulate operation:  50638</t>
  </si>
  <si>
    <t>loss [2.3035502433776855, 2.2898292541503906, 2.276193141937256, 2.262403726577759, 2.248394727706909, 2.233961343765259, 2.2188985347747803, 2.202988386154175, 2.1860222816467285, 2.167828321456909]</t>
  </si>
  <si>
    <t>accuracy [0.09148333221673965, 0.11349999904632568, 0.14486666023731232, 0.18561667203903198, 0.23303332924842834, 0.28769999742507935, 0.34360000491142273, 0.3981666564941406, 0.4423833191394806, 0.47893333435058594]</t>
  </si>
  <si>
    <t>val_loss [2.290018081665039, 2.276127576828003, 2.262092351913452, 2.2478222846984863, 2.2331318855285645, 2.2177999019622803, 2.201608896255493, 2.184356689453125, 2.1658577919006348, 2.145979166030884]</t>
  </si>
  <si>
    <t>val_accuracy [0.11500000208616257, 0.14650000631809235, 0.1882999986410141, 0.23690000176429749, 0.29260000586509705, 0.34869998693466187, 0.40139999985694885, 0.44690001010894775, 0.48260000348091125, 0.5109999775886536]</t>
  </si>
  <si>
    <t>Model Loss: 2.145979166030884</t>
  </si>
  <si>
    <t>Model Accuracy: 0.5109999775886536</t>
  </si>
  <si>
    <t>Model Size: 601792 Bytes</t>
  </si>
  <si>
    <t>tflite model size: 192064 Bytes</t>
  </si>
  <si>
    <t>tflite Model Accuracy:  0.511</t>
  </si>
  <si>
    <t>model_2cnn1_44_f_d64r_d10s</t>
  </si>
  <si>
    <t>Total params: 40731 (159.11 KB)</t>
  </si>
  <si>
    <t>Trainable params: 40731 (159.11 KB)</t>
  </si>
  <si>
    <t>total_float_ops                102029</t>
  </si>
  <si>
    <t xml:space="preserve">                               float_ops: 80000</t>
  </si>
  <si>
    <t xml:space="preserve">                               total_float_ops: 80000</t>
  </si>
  <si>
    <t xml:space="preserve">                                     size: 625</t>
  </si>
  <si>
    <t xml:space="preserve">                               float_ops: 20000</t>
  </si>
  <si>
    <t xml:space="preserve">                               total_float_ops: 20000</t>
  </si>
  <si>
    <t xml:space="preserve">                               float_ops: 625</t>
  </si>
  <si>
    <t xml:space="preserve">                               total_float_ops: 625</t>
  </si>
  <si>
    <t xml:space="preserve">                                     size: 25</t>
  </si>
  <si>
    <t>Multiply accumulate operation:  51014</t>
  </si>
  <si>
    <t>loss [2.3111202716827393, 2.291445016860962, 2.273085117340088, 2.254178047180176, 2.233942985534668, 2.2120301723480225, 2.188528537750244, 2.1630053520202637, 2.1352224349975586, 2.105004072189331]</t>
  </si>
  <si>
    <t>accuracy [0.07145000249147415, 0.09759999811649323, 0.12504999339580536, 0.15620000660419464, 0.1943666636943817, 0.23203332722187042, 0.2667500078678131, 0.29821667075157166, 0.32659998536109924, 0.35146665573120117]</t>
  </si>
  <si>
    <t>val_loss [2.292855739593506, 2.2744345664978027, 2.2554914951324463, 2.2352347373962402, 2.2133119106292725, 2.1898176670074463, 2.1642954349517822, 2.136465311050415, 2.1061768531799316, 2.0733182430267334]</t>
  </si>
  <si>
    <t>val_accuracy [0.09390000253915787, 0.1225999966263771, 0.1535000056028366, 0.19130000472068787, 0.22949999570846558, 0.2635999917984009, 0.2953000068664551, 0.32280001044273376, 0.3467999994754791, 0.3700999915599823]</t>
  </si>
  <si>
    <t>Model Loss: 2.0733182430267334</t>
  </si>
  <si>
    <t>Model Accuracy: 0.3700999915599823</t>
  </si>
  <si>
    <t>Model Size: 521920 Bytes</t>
  </si>
  <si>
    <t>tflite model size: 165488 Bytes</t>
  </si>
  <si>
    <t>tflite Model Accuracy:  0.3701</t>
  </si>
  <si>
    <t>model_norm_f_d64r_d10s</t>
  </si>
  <si>
    <t xml:space="preserve"> ion)                                                            </t>
  </si>
  <si>
    <t>Total params: 50947 (199.02 KB)</t>
  </si>
  <si>
    <t>Non-trainable params: 57 (232.00 Byte)</t>
  </si>
  <si>
    <t>total_float_ops                103352</t>
  </si>
  <si>
    <t xml:space="preserve">                               float_ops: 28</t>
  </si>
  <si>
    <t xml:space="preserve">                               total_float_ops: 28</t>
  </si>
  <si>
    <t>Multiply accumulate operation:  51676</t>
  </si>
  <si>
    <t>loss [2.338712453842163, 2.2438905239105225, 2.1567835807800293, 2.074064254760742, 1.9936003684997559, 1.914049744606018, 1.8347638845443726, 1.7555851936340332, 1.6767057180404663, 1.598644495010376]</t>
  </si>
  <si>
    <t>accuracy [0.089116670191288, 0.16138333082199097, 0.23983334004878998, 0.3193666636943817, 0.3950333297252655, 0.46956667304039, 0.5427833199501038, 0.6036666631698608, 0.6452500224113464, 0.6755833625793457]</t>
  </si>
  <si>
    <t>val_loss [2.246544122695923, 2.156795024871826, 2.0715811252593994, 1.9890154600143433, 1.907618522644043, 1.8266191482543945, 1.745815396308899, 1.6651911735534668, 1.5853917598724365, 1.5073806047439575]</t>
  </si>
  <si>
    <t>val_accuracy [0.15330000221729279, 0.23649999499320984, 0.321399986743927, 0.39959999918937683, 0.4788999855518341, 0.5494999885559082, 0.6110000014305115, 0.6513000130653381, 0.6797999739646912, 0.704200029373169]</t>
  </si>
  <si>
    <t>Model Loss: 1.5073806047439575</t>
  </si>
  <si>
    <t>Model Accuracy: 0.704200029373169</t>
  </si>
  <si>
    <t>Model Size: 640360 Bytes</t>
  </si>
  <si>
    <t>tflite model size: 205952 Bytes</t>
  </si>
  <si>
    <t>tflite Model Accuracy:  0.7042</t>
  </si>
  <si>
    <t>model_norm_f_d64_f_d64r_d10s</t>
  </si>
  <si>
    <t>Total params: 55050 (215.04 KB)</t>
  </si>
  <si>
    <t>Trainable params: 55050 (215.04 KB)</t>
  </si>
  <si>
    <t>total_float_ops                110012</t>
  </si>
  <si>
    <t xml:space="preserve">                               float_ops: 8192</t>
  </si>
  <si>
    <t xml:space="preserve">                               total_float_ops: 8192</t>
  </si>
  <si>
    <t>Multiply accumulate operation:  55006</t>
  </si>
  <si>
    <t>loss [2.346133232116699, 2.277749538421631, 2.2172038555145264, 2.159965991973877, 2.103095531463623, 2.045067071914673, 1.9858914613723755, 1.9258460998535156, 1.8647669553756714, 1.8022981882095337]</t>
  </si>
  <si>
    <t>accuracy [0.10956666618585587, 0.18119999766349792, 0.2564833462238312, 0.3101666569709778, 0.3532666563987732, 0.38928332924842834, 0.41830000281333923, 0.4467499852180481, 0.4804833233356476, 0.5156000256538391]</t>
  </si>
  <si>
    <t>val_loss [2.2756710052490234, 2.214235305786133, 2.1562366485595703, 2.098764181137085, 2.0402181148529053, 1.980376958847046, 1.919558048248291, 1.8576397895812988, 1.7941728830337524, 1.7290452718734741]</t>
  </si>
  <si>
    <t>val_accuracy [0.18799999356269836, 0.2612999975681305, 0.3147999942302704, 0.352400004863739, 0.38940000534057617, 0.41749998927116394, 0.44620001316070557, 0.4823000133037567, 0.5164999961853027, 0.550599992275238]</t>
  </si>
  <si>
    <t>Model Loss: 1.7290452718734741</t>
  </si>
  <si>
    <t>Model Accuracy: 0.550599992275238</t>
  </si>
  <si>
    <t>Model Size: 694232 Bytes</t>
  </si>
  <si>
    <t>tflite model size: 222892 Bytes</t>
  </si>
  <si>
    <t>tflite Model Accuracy:  0.5506</t>
  </si>
  <si>
    <t>model_norm_f_d256_f_d64r_d10s</t>
  </si>
  <si>
    <t>Total params: 218058 (851.79 KB)</t>
  </si>
  <si>
    <t>Trainable params: 218058 (851.79 KB)</t>
  </si>
  <si>
    <t>total_float_ops                435836</t>
  </si>
  <si>
    <t xml:space="preserve">                               float_ops: 401408</t>
  </si>
  <si>
    <t xml:space="preserve">                               total_float_ops: 401408</t>
  </si>
  <si>
    <t xml:space="preserve">                                     size: 256</t>
  </si>
  <si>
    <t xml:space="preserve">                               float_ops: 32768</t>
  </si>
  <si>
    <t xml:space="preserve">                               total_float_ops: 32768</t>
  </si>
  <si>
    <t xml:space="preserve">                               float_ops: 256</t>
  </si>
  <si>
    <t xml:space="preserve">                               total_float_ops: 256</t>
  </si>
  <si>
    <t>Multiply accumulate operation:  217918</t>
  </si>
  <si>
    <t>loss [2.373262643814087, 2.193621873855591, 2.052236318588257, 1.9165223836898804, 1.7786307334899902, 1.6396371126174927, 1.5029617547988892, 1.3713120222091675, 1.2462530136108398, 1.1292588710784912]</t>
  </si>
  <si>
    <t>accuracy [0.09260000288486481, 0.25314998626708984, 0.42383334040641785, 0.5200499892234802, 0.5842666625976562, 0.6337666511535645, 0.6785500049591064, 0.7163000106811523, 0.747083306312561, 0.768833339214325]</t>
  </si>
  <si>
    <t>val_loss [2.18789005279541, 2.0446856021881104, 1.907711148262024, 1.7685803174972534, 1.6280821561813354, 1.4899629354476929, 1.357072114944458, 1.2308789491653442, 1.1125515699386597, 1.0038117170333862]</t>
  </si>
  <si>
    <t>val_accuracy [0.2635999917984009, 0.4296000003814697, 0.5267999768257141, 0.5881999731063843, 0.635200023651123, 0.680400013923645, 0.7168999910354614, 0.7487000226974487, 0.772599995136261, 0.7888000011444092]</t>
  </si>
  <si>
    <t>Model Loss: 1.0038117170333862</t>
  </si>
  <si>
    <t>Model Accuracy: 0.7888000011444092</t>
  </si>
  <si>
    <t>Model Size: 2650072 Bytes</t>
  </si>
  <si>
    <t>tflite model size: 874928 Bytes</t>
  </si>
  <si>
    <t>tflite Model Accuracy:  0.7888</t>
  </si>
  <si>
    <t>model_d05_f_d64r_d10s</t>
  </si>
  <si>
    <t>loss [2.3990368843078613, 2.3020150661468506, 2.2160191535949707, 2.135697841644287, 2.0597221851348877, 1.989146113395691, 1.917484998703003, 1.8468434810638428, 1.7753984928131104, 1.7094407081604004]</t>
  </si>
  <si>
    <t>accuracy [0.10838333517313004, 0.12964999675750732, 0.1698666661977768, 0.21903333067893982, 0.2689499855041504, 0.3120333254337311, 0.35850000381469727, 0.40086665749549866, 0.44118332862854004, 0.47548332810401917]</t>
  </si>
  <si>
    <t>val_loss [2.245520830154419, 2.160621404647827, 2.0813233852386475, 2.0040485858917236, 1.9269564151763916, 1.8489124774932861, 1.7694902420043945, 1.6887060403823853, 1.6070878505706787, 1.5258607864379883]</t>
  </si>
  <si>
    <t>val_accuracy [0.15049999952316284, 0.22360000014305115, 0.2937000095844269, 0.3643999993801117, 0.43459999561309814, 0.5005999803543091, 0.5537999868392944, 0.6011000275611877, 0.6384000182151794, 0.6668000221252441]</t>
  </si>
  <si>
    <t>Model Loss: 1.5258607864379883</t>
  </si>
  <si>
    <t>Model Accuracy: 0.6668000221252441</t>
  </si>
  <si>
    <t>tflite Model Accuracy:  0.6668</t>
  </si>
  <si>
    <t>model_2cdepthr_f_d64r_d10s</t>
  </si>
  <si>
    <t xml:space="preserve"> nv2D)                                                           </t>
  </si>
  <si>
    <t>Total params: 13263 (51.81 KB)</t>
  </si>
  <si>
    <t>Trainable params: 13263 (51.81 KB)</t>
  </si>
  <si>
    <t>-----------------------------  --------------------------------------------</t>
  </si>
  <si>
    <t>total_float_ops                28256</t>
  </si>
  <si>
    <t xml:space="preserve">                               float_ops: 1568</t>
  </si>
  <si>
    <t xml:space="preserve">                               total_float_ops: 1568</t>
  </si>
  <si>
    <t xml:space="preserve">                                     size: 14</t>
  </si>
  <si>
    <t>Multiply accumulate operation:  14128</t>
  </si>
  <si>
    <t>loss [2.3020474910736084, 2.3011045455932617, 2.300154209136963, 2.2991719245910645, 2.2981579303741455, 2.297109365463257, 2.296020269393921, 2.2948830127716064, 2.2936885356903076, 2.2924280166625977]</t>
  </si>
  <si>
    <t>accuracy [0.10928333550691605, 0.132750004529953, 0.15058332681655884, 0.16276666522026062, 0.1753833293914795, 0.18543332815170288, 0.19308333098888397, 0.20091666281223297, 0.2059333324432373, 0.2107333391904831]</t>
  </si>
  <si>
    <t>val_loss [2.300764560699463, 2.299816608428955, 2.2988364696502686, 2.297821283340454, 2.296773672103882, 2.295689821243286, 2.294564962387085, 2.293384552001953, 2.292137384414673, 2.2908129692077637]</t>
  </si>
  <si>
    <t>val_accuracy [0.13609999418258667, 0.15610000491142273, 0.1712999939918518, 0.18279999494552612, 0.1915999948978424, 0.20180000364780426, 0.2094999998807907, 0.21410000324249268, 0.21719999611377716, 0.21969999372959137]</t>
  </si>
  <si>
    <t>Model Loss: 2.2908129692077637</t>
  </si>
  <si>
    <t>Model Accuracy: 0.21969999372959137</t>
  </si>
  <si>
    <t>Model Size: 192448 Bytes</t>
  </si>
  <si>
    <t>tflite model size: 55644 Bytes</t>
  </si>
  <si>
    <t>tflite Model Accuracy:  0.2197</t>
  </si>
  <si>
    <t>1st Layer Cost</t>
  </si>
  <si>
    <t>2nd+ Layer Cost</t>
  </si>
  <si>
    <t>Calulated Layer2+ Inf(us)</t>
  </si>
  <si>
    <t>Calculated Layer Inf(us)</t>
  </si>
  <si>
    <t>Layer Flops</t>
  </si>
  <si>
    <t>Model Size Bytes</t>
  </si>
  <si>
    <t>2DDepthwise(kernalsize=2)(Stride=2x2)</t>
  </si>
  <si>
    <t>max pooling(stride=4)</t>
  </si>
  <si>
    <t>avgpooling(stride=4)</t>
  </si>
  <si>
    <t>2CNN(filter=1)(stride=4x4)</t>
  </si>
  <si>
    <t>2CNN(filter=1)(stride=2x2)</t>
  </si>
  <si>
    <t>2CNN(filter=2)(stride=2x2)</t>
  </si>
  <si>
    <t>Dense(filter=256)</t>
  </si>
  <si>
    <t>2CNN(filter=3)(stride=2x2)</t>
  </si>
  <si>
    <t>2CNN(filter=4)(stride=2x2)</t>
  </si>
  <si>
    <t>Float Ops</t>
  </si>
  <si>
    <t>End Don't Touch Zone</t>
  </si>
  <si>
    <t>Don't Touch - For Layer Param Calcs</t>
  </si>
  <si>
    <t>Don’t Touch - For Float Ops Counts</t>
  </si>
  <si>
    <t xml:space="preserve"> LL2_flatten (Flatten)        (None, 196)               0         </t>
  </si>
  <si>
    <t xml:space="preserve"> LL3_Dense64 (Dense)          (None, 64)                12608     </t>
  </si>
  <si>
    <t xml:space="preserve"> LL4_Dense10 (Dense)          (None, 10)                650       </t>
  </si>
  <si>
    <t>Layer 2</t>
  </si>
  <si>
    <t>Layer 3</t>
  </si>
  <si>
    <t>Layer 5</t>
  </si>
  <si>
    <t>Layer 6</t>
  </si>
  <si>
    <t>Layer 7</t>
  </si>
  <si>
    <t>End Layer Param Calc (Max 7)</t>
  </si>
  <si>
    <t xml:space="preserve"> LL2_Flatten (Flatten)        (None, 784)               0         </t>
  </si>
  <si>
    <t xml:space="preserve"> LL3_Dense64 (Dense)          (None, 64)                50240     </t>
  </si>
  <si>
    <t xml:space="preserve"> LL0.5_Flatten (Flatten)      (None, 784)               0         </t>
  </si>
  <si>
    <t xml:space="preserve"> LL2_Flatten (Flatten)        (None, 256)               0         </t>
  </si>
  <si>
    <t xml:space="preserve"> LL3_Dense64 (Dense)          (None, 64)                16448     </t>
  </si>
  <si>
    <t xml:space="preserve"> LL2_Flatten (Flatten)        (None, 64)                0         </t>
  </si>
  <si>
    <t xml:space="preserve"> LL2_flatten (Flatten)        (None, 2187)              0         </t>
  </si>
  <si>
    <t xml:space="preserve"> LL2_flatten (Flatten)        (None, 729)               0         </t>
  </si>
  <si>
    <t xml:space="preserve"> LL2_flatten (Flatten)        (None, 625)               0         </t>
  </si>
  <si>
    <t xml:space="preserve"> LL2_flatten (Flatten)        (None, 1458)              0         </t>
  </si>
  <si>
    <t xml:space="preserve"> LL2_flatten (Flatten)        (None, 2916)              0         </t>
  </si>
  <si>
    <t xml:space="preserve"> LL2_flatten (Flatten)        (None, 49)                0         </t>
  </si>
  <si>
    <t xml:space="preserve"> LL2_Flatten (Flatten)        (None, 16)                0         </t>
  </si>
  <si>
    <t xml:space="preserve">                               , name: "sequential/CNG_LL1_2Ddepthr/depthwise"</t>
  </si>
  <si>
    <t xml:space="preserve">                               , name: "sequential/CNG_LL1_2Ddepthr/BiasAdd"</t>
  </si>
  <si>
    <t xml:space="preserve"> LL1_Flatten (Flatten)        (None, 784)               0         </t>
  </si>
  <si>
    <t>children                       [name: "sequential/LL3_Dense64/MatMul"</t>
  </si>
  <si>
    <t xml:space="preserve">                               , name: "sequential/LL3_Dense64/BiasAdd"</t>
  </si>
  <si>
    <t xml:space="preserve">                               , name: "sequential/LL3_Dense64/MatMul"</t>
  </si>
  <si>
    <t xml:space="preserve"> LL3_Dense64 (Dense)          (None, 64)                4160      </t>
  </si>
  <si>
    <t xml:space="preserve"> LL3_Dense64 (Dense)          (None, 64)                140032    </t>
  </si>
  <si>
    <t xml:space="preserve"> LL3_Dense64 (Dense)          (None, 64)                46720     </t>
  </si>
  <si>
    <t xml:space="preserve"> LL3_Dense64 (Dense)          (None, 64)                40064     </t>
  </si>
  <si>
    <t xml:space="preserve"> LL3_Dense64 (Dense)          (None, 64)                93376     </t>
  </si>
  <si>
    <t xml:space="preserve"> LL3_Dense64 (Dense)          (None, 64)                186688    </t>
  </si>
  <si>
    <t xml:space="preserve"> LL3_Dense64 (Dense)          (None, 64)                3200      </t>
  </si>
  <si>
    <t xml:space="preserve"> LL3_Dense64 (Dense)          (None, 64)                1088      </t>
  </si>
  <si>
    <t xml:space="preserve">                               , name: "sequential/LL4_Dense10/MatMul"</t>
  </si>
  <si>
    <t xml:space="preserve">                               , name: "sequential/LL4_Dense10/Softmax"</t>
  </si>
  <si>
    <t xml:space="preserve">                               , name: "sequential/LL4_Dense10/BiasAdd"</t>
  </si>
  <si>
    <t xml:space="preserve"> CNG_LL1_2Ddepthr (DepthwiseCo  (None, 14, 14, 1)         5         </t>
  </si>
  <si>
    <t xml:space="preserve"> CNG_LL1_Dropout (Dropout)      (None, 28, 28)            0         </t>
  </si>
  <si>
    <t xml:space="preserve"> CNG_LL1_dense256 (Dense)       (None, 256)               200960    </t>
  </si>
  <si>
    <t>children                       [name: "sequential/CNG_LL1_dense256/MatMul"</t>
  </si>
  <si>
    <t xml:space="preserve">                               , name: "sequential/CNG_LL1_dense256/BiasAdd"</t>
  </si>
  <si>
    <t xml:space="preserve"> CNG_LL1_dense64 (Dense)        (None, 64)                50240     </t>
  </si>
  <si>
    <t>children                       [name: "sequential/CNG_LL1_dense64/MatMul"</t>
  </si>
  <si>
    <t xml:space="preserve">                               , name: "sequential/CNG_LL1_dense64/BiasAdd"</t>
  </si>
  <si>
    <t xml:space="preserve"> CNG_LL1_Normalize (Normalizat  (None, 28, 28)            57        </t>
  </si>
  <si>
    <t xml:space="preserve">                               , name: "sequential/CNG_LL1_Normalize/sub"</t>
  </si>
  <si>
    <t xml:space="preserve">                               , name: "sequential/CNG_LL1_Normalize/truediv"</t>
  </si>
  <si>
    <t xml:space="preserve">                               , name: "sequential/CNG_LL1_Normalize/Maximum"</t>
  </si>
  <si>
    <t xml:space="preserve"> CNG_LL1_2cnn3 (Conv2D)         (None, 27, 27, 3)         15        </t>
  </si>
  <si>
    <t xml:space="preserve">                               , name: "sequential/CNG_LL1_2cnn3/Conv2D"</t>
  </si>
  <si>
    <t xml:space="preserve">                               , name: "sequential/CNG_LL1_2cnn3/BiasAdd"</t>
  </si>
  <si>
    <t xml:space="preserve"> CNG_LL1_2cnn1 (Conv2D)         (None, 27, 27, 1)         5         </t>
  </si>
  <si>
    <t xml:space="preserve">                               , name: "sequential/CNG_LL1_2cnn1/Conv2D"</t>
  </si>
  <si>
    <t xml:space="preserve">                               , name: "sequential/CNG_LL1_2cnn1/BiasAdd"</t>
  </si>
  <si>
    <t xml:space="preserve"> CNG_LL1_2cnn1 (Conv2D)         (None, 25, 25, 1)         17        </t>
  </si>
  <si>
    <t xml:space="preserve"> CNG_LL1_2cnn2 (Conv2D)         (None, 27, 27, 2)         10        </t>
  </si>
  <si>
    <t xml:space="preserve">                               , name: "sequential/CNG_LL1_2cnn2/Conv2D"</t>
  </si>
  <si>
    <t xml:space="preserve">                               , name: "sequential/CNG_LL1_2cnn2/BiasAdd"</t>
  </si>
  <si>
    <t xml:space="preserve"> CNG_LL1_2cnn256 (Conv2D)       (None, 27, 27, 4)         20        </t>
  </si>
  <si>
    <t xml:space="preserve">                               , name: "sequential/CNG_LL1_2cnn256/Conv2D"</t>
  </si>
  <si>
    <t xml:space="preserve">                               , name: "sequential/CNG_LL1_2cnn256/BiasAdd"</t>
  </si>
  <si>
    <t xml:space="preserve"> CNG_LL1_2DMaxPool (MaxPooling  (None, 27, 27, 1)         0         </t>
  </si>
  <si>
    <t xml:space="preserve">                               , name: "sequential/CNG_LL1_2DMaxPool/MaxPool"</t>
  </si>
  <si>
    <t xml:space="preserve"> CNG_LL1_2DMaxPool (MaxPooling  (None, 7, 7, 1)           0         </t>
  </si>
  <si>
    <t xml:space="preserve"> CNG_LL1_2DAvgPool (AveragePoo  (None, 27, 27, 1)         0         </t>
  </si>
  <si>
    <t xml:space="preserve">                               , name: "sequential/CNG_LL1_2DAvgPool/AvgPool"</t>
  </si>
  <si>
    <t xml:space="preserve"> CNG_LL1_2DAvgPool (AveragePoo  (None, 14, 14, 1)         0         </t>
  </si>
  <si>
    <t xml:space="preserve"> CNG_LL1_2DAvgPool (AveragePoo  (None, 7, 7, 1)           0         </t>
  </si>
  <si>
    <t xml:space="preserve"> CNG_LL1_Dense16r (Dense)       (None, 16)                12560     </t>
  </si>
  <si>
    <t>children                       [name: "sequential/CNG_LL1_Dense16r/MatMul"</t>
  </si>
  <si>
    <t xml:space="preserve">                               , name: "sequential/CNG_LL1_Dense16r/Softmax"</t>
  </si>
  <si>
    <t xml:space="preserve">                               , name: "sequential/CNG_LL1_Dense16r/BiasAdd"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</si>
</sst>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  <xf numFmtId="0" fontId="1" fillId="0" borderId="1" xfId="1"/>
    <xf numFmtId="0" fontId="0" fillId="0" borderId="0" xfId="0" applyAlignment="1">
      <alignment wrapText="1"/>
    </xf>
    <xf numFmtId="2" fontId="0" fillId="0" borderId="0" xfId="0" applyNumberFormat="1"/>
    <xf numFmtId="0" fontId="3" fillId="2" borderId="0" xfId="2"/>
    <xf numFmtId="0" fontId="1" fillId="0" borderId="1" xfId="1" applyAlignment="1">
      <alignment horizontal="center"/>
    </xf>
  </cellXfs>
  <cellStyles count="3">
    <cellStyle name="Bad" xfId="2" builtinId="27"/>
    <cellStyle name="Heading 1" xfId="1" builtinId="16"/>
    <cellStyle name="Normal" xfId="0" builtinId="0"/>
  </cellStyles>
  <dxfs count="6"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06/relationships/rdRichValueStructure" Target="richData/rdrichvaluestructure.xml"/><Relationship Id="rId30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F1C61E-A4F9-4C46-9C12-3C355CC1D029}" name="Table6" displayName="Table6" ref="A1:J20" totalsRowShown="0" headerRowDxfId="5">
  <autoFilter ref="A1:J20" xr:uid="{A7F1C61E-A4F9-4C46-9C12-3C355CC1D029}"/>
  <sortState xmlns:xlrd2="http://schemas.microsoft.com/office/spreadsheetml/2017/richdata2" ref="A2:J20">
    <sortCondition ref="C1:C20"/>
  </sortState>
  <tableColumns count="10">
    <tableColumn id="2" xr3:uid="{14670356-7CC3-48DB-B4A7-90D5691E4593}" name="Layer 1"/>
    <tableColumn id="6" xr3:uid="{8FE43C4C-2924-47AB-B285-D08171018473}" name="Model Size Bytes"/>
    <tableColumn id="9" xr3:uid="{A2933E6B-EBD1-4F25-AF62-69DB8227B888}" name="inference(us)" dataDxfId="4"/>
    <tableColumn id="10" xr3:uid="{3093DFB0-24B8-460A-97FE-A4822E78C35E}" name="Parameters"/>
    <tableColumn id="11" xr3:uid="{59C3B125-663F-4184-B109-333D7F651967}" name="Flops"/>
    <tableColumn id="12" xr3:uid="{DD276C5B-8F18-4C41-9612-B74BE7B79BBD}" name="Layer Flops"/>
    <tableColumn id="14" xr3:uid="{6A7DA065-D3FA-42CB-BB8D-D697512AED2C}" name="Calculated Layer Inf(us)" dataDxfId="3"/>
    <tableColumn id="15" xr3:uid="{AAE83687-B07B-4618-8F04-7C4473D3AEED}" name="Calulated Layer2+ Inf(us)" dataDxfId="2"/>
    <tableColumn id="16" xr3:uid="{28594C4C-7B88-45D8-8A35-DD2873E0376D}" name="1st Layer Cost" dataDxfId="1"/>
    <tableColumn id="17" xr3:uid="{FCCD9ACA-7871-4616-AC13-1D17B0D12A26}" name="2nd+ Layer Co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F3BC-C887-468D-A371-9F4E94BA2391}">
  <dimension ref="A1:P34"/>
  <sheetViews>
    <sheetView tabSelected="1" workbookViewId="0">
      <selection activeCell="E2" sqref="E1:K1048576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</row>
    <row r="3" spans="1:16" x14ac:dyDescent="0.25">
      <c r="E3" t="e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#N/A</v>
      </c>
      <c r="F3" s="3" t="e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#N/A</v>
      </c>
      <c r="G3" s="2">
        <f xml:space="preserve"> E7/100</f>
        <v>0</v>
      </c>
      <c r="H3" t="e">
        <f xml:space="preserve"> AVERAGE(A2:A100)</f>
        <v>#DIV/0!</v>
      </c>
      <c r="I3" s="1" t="e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#N/A</v>
      </c>
      <c r="J3" t="e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#N/A</v>
      </c>
      <c r="K3">
        <f>SUMIF(E10:K10,"&gt;0")</f>
        <v>0</v>
      </c>
    </row>
    <row r="5" spans="1:16" ht="20.25" thickBot="1" x14ac:dyDescent="0.35">
      <c r="E5" s="8" t="s">
        <v>5</v>
      </c>
      <c r="F5" s="8"/>
      <c r="G5" s="8"/>
      <c r="H5" s="8"/>
      <c r="I5" s="8"/>
      <c r="J5" s="8"/>
      <c r="K5" s="8"/>
    </row>
    <row r="6" spans="1:16" ht="15.75" thickTop="1" x14ac:dyDescent="0.25">
      <c r="E6" t="s">
        <v>4</v>
      </c>
      <c r="F6" t="s">
        <v>3</v>
      </c>
      <c r="G6" t="s">
        <v>2</v>
      </c>
      <c r="H6" t="s">
        <v>1</v>
      </c>
      <c r="I6" t="s">
        <v>0</v>
      </c>
    </row>
    <row r="7" spans="1:16" x14ac:dyDescent="0.25">
      <c r="E7">
        <f xml:space="preserve"> COUNTIF(B:B,1)</f>
        <v>0</v>
      </c>
      <c r="F7">
        <f xml:space="preserve"> COUNTIF(B:B,2)</f>
        <v>0</v>
      </c>
      <c r="G7">
        <f xml:space="preserve"> B103</f>
        <v>0</v>
      </c>
      <c r="H7">
        <f xml:space="preserve"> B104</f>
        <v>0</v>
      </c>
      <c r="I7">
        <f xml:space="preserve"> B105</f>
        <v>0</v>
      </c>
    </row>
    <row r="9" spans="1:16" ht="20.25" thickBot="1" x14ac:dyDescent="0.35">
      <c r="E9" s="8" t="s">
        <v>438</v>
      </c>
      <c r="F9" s="8"/>
      <c r="G9" s="8"/>
      <c r="H9" s="8"/>
      <c r="I9" s="8"/>
      <c r="J9" s="8"/>
      <c r="K9" s="8"/>
    </row>
    <row r="10" spans="1:16" ht="15.75" thickTop="1" x14ac:dyDescent="0.25">
      <c r="E10" s="6" t="e" cm="1">
        <f t="array" ref="E10" xml:space="preserve"> VALUE(RIGHT(INDEX(M2:M750,MATCH(E17,M2:M750,0)+1),LEN(INDEX(M2:M750,MATCH(E17,M2:M750,0)+1))-SEARCH(": ",INDEX(M2:M750,MATCH(E17,M2:M750,0)+1))))</f>
        <v>#N/A</v>
      </c>
      <c r="F10" s="6" t="e" cm="1">
        <f t="array" ref="F10">VALUE(RIGHT(INDEX(M2:M750,MATCH(E18,M2:M750,0)+1),LEN(INDEX(M2:M750,MATCH(E18,M2:M750,0)+1))-SEARCH(": ",INDEX(M2:M750,MATCH(E18,M2:M750,0)+1))))</f>
        <v>#N/A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</row>
    <row r="12" spans="1:16" ht="20.25" thickBot="1" x14ac:dyDescent="0.35">
      <c r="E12" s="8" t="s">
        <v>28</v>
      </c>
      <c r="F12" s="8"/>
      <c r="G12" s="8"/>
      <c r="H12" s="8"/>
      <c r="I12" s="8"/>
      <c r="J12" s="8"/>
      <c r="K12" s="8"/>
    </row>
    <row r="13" spans="1:16" ht="15.75" thickTop="1" x14ac:dyDescent="0.25"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</row>
    <row r="14" spans="1:16" x14ac:dyDescent="0.25">
      <c r="E14" t="e" vm="1">
        <f xml:space="preserve"> IF(ISBLANK(E27),"-",VALUE((_xlfn.TEXTAFTER(E27,")",-1))))</f>
        <v>#VALUE!</v>
      </c>
      <c r="F14" t="str">
        <f xml:space="preserve"> IF(ISBLANK(E28),"-",VALUE(_xlfn.TEXTAFTER(E28,")",-1)))</f>
        <v>-</v>
      </c>
      <c r="G14" t="str">
        <f xml:space="preserve"> IF(ISBLANK(E29),"-",VALUE(_xlfn.TEXTAFTER(E29,")",-1)))</f>
        <v>-</v>
      </c>
      <c r="H14" t="str">
        <f xml:space="preserve"> IF(ISBLANK(E30),"-",(_xlfn.TEXTAFTER(E30,")",-1)))</f>
        <v>-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</row>
    <row r="16" spans="1:16" x14ac:dyDescent="0.25">
      <c r="E16" s="7" t="s">
        <v>441</v>
      </c>
    </row>
    <row r="17" spans="5:5" x14ac:dyDescent="0.25">
      <c r="E17" s="7" cm="1">
        <f t="array" ref="E17">_xlfn._xlws.FILTER(M20:M500,ISNUMBER(SEARCH("CNG",M20:M500)),0)</f>
        <v>0</v>
      </c>
    </row>
    <row r="18" spans="5:5" x14ac:dyDescent="0.25">
      <c r="E18" s="7"/>
    </row>
    <row r="19" spans="5:5" x14ac:dyDescent="0.25">
      <c r="E19" s="7"/>
    </row>
    <row r="20" spans="5:5" x14ac:dyDescent="0.25">
      <c r="E20" s="7"/>
    </row>
    <row r="21" spans="5:5" x14ac:dyDescent="0.25">
      <c r="E21" s="7"/>
    </row>
    <row r="22" spans="5:5" x14ac:dyDescent="0.25">
      <c r="E22" s="7"/>
    </row>
    <row r="23" spans="5:5" x14ac:dyDescent="0.25">
      <c r="E23" s="7"/>
    </row>
    <row r="24" spans="5:5" x14ac:dyDescent="0.25">
      <c r="E24" s="7" t="s">
        <v>439</v>
      </c>
    </row>
    <row r="26" spans="5:5" x14ac:dyDescent="0.25">
      <c r="E26" s="7" t="s">
        <v>440</v>
      </c>
    </row>
    <row r="27" spans="5:5" x14ac:dyDescent="0.25">
      <c r="E27" s="7" t="e" cm="1" vm="2">
        <f t="array" ref="E27">_xlfn._xlws.FILTER(M2:M40,ISNUMBER(SEARCH("LL",M2:M40)))</f>
        <v>#VALUE!</v>
      </c>
    </row>
    <row r="28" spans="5:5" x14ac:dyDescent="0.25">
      <c r="E28" s="7"/>
    </row>
    <row r="29" spans="5:5" x14ac:dyDescent="0.25">
      <c r="E29" s="7"/>
    </row>
    <row r="30" spans="5:5" x14ac:dyDescent="0.25">
      <c r="E30" s="7"/>
    </row>
    <row r="31" spans="5:5" x14ac:dyDescent="0.25">
      <c r="E31" s="7"/>
    </row>
    <row r="32" spans="5:5" x14ac:dyDescent="0.25">
      <c r="E32" s="7"/>
    </row>
    <row r="33" spans="5:5" x14ac:dyDescent="0.25">
      <c r="E33" s="7"/>
    </row>
    <row r="34" spans="5:5" x14ac:dyDescent="0.25">
      <c r="E34" s="7" t="s">
        <v>450</v>
      </c>
    </row>
  </sheetData>
  <mergeCells count="5">
    <mergeCell ref="E1:K1"/>
    <mergeCell ref="E9:K9"/>
    <mergeCell ref="E12:K12"/>
    <mergeCell ref="M1:P1"/>
    <mergeCell ref="E5:K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294D-AAF3-446F-AE20-023574F4FC6C}">
  <dimension ref="A1:J20"/>
  <sheetViews>
    <sheetView workbookViewId="0">
      <selection activeCell="H25" sqref="H25"/>
    </sheetView>
  </sheetViews>
  <sheetFormatPr defaultRowHeight="15" x14ac:dyDescent="0.25"/>
  <cols>
    <col min="1" max="1" width="36.85546875" bestFit="1" customWidth="1"/>
    <col min="2" max="2" width="15" bestFit="1" customWidth="1"/>
    <col min="3" max="3" width="15.42578125" bestFit="1" customWidth="1"/>
    <col min="4" max="4" width="13.42578125" bestFit="1" customWidth="1"/>
    <col min="5" max="5" width="8" bestFit="1" customWidth="1"/>
    <col min="6" max="6" width="8" customWidth="1"/>
    <col min="7" max="7" width="15.7109375" customWidth="1"/>
    <col min="8" max="8" width="15.42578125" customWidth="1"/>
    <col min="9" max="9" width="8.85546875" customWidth="1"/>
    <col min="10" max="10" width="10" customWidth="1"/>
  </cols>
  <sheetData>
    <row r="1" spans="1:10" ht="45" x14ac:dyDescent="0.25">
      <c r="A1" s="5" t="s">
        <v>31</v>
      </c>
      <c r="B1" s="5" t="s">
        <v>428</v>
      </c>
      <c r="C1" s="5" t="s">
        <v>29</v>
      </c>
      <c r="D1" s="5" t="s">
        <v>28</v>
      </c>
      <c r="E1" s="5" t="s">
        <v>7</v>
      </c>
      <c r="F1" s="5" t="s">
        <v>427</v>
      </c>
      <c r="G1" s="5" t="s">
        <v>426</v>
      </c>
      <c r="H1" s="5" t="s">
        <v>425</v>
      </c>
      <c r="I1" s="5" t="s">
        <v>423</v>
      </c>
      <c r="J1" s="5" t="s">
        <v>424</v>
      </c>
    </row>
    <row r="2" spans="1:10" x14ac:dyDescent="0.25">
      <c r="A2" t="s">
        <v>431</v>
      </c>
      <c r="B2">
        <v>17656</v>
      </c>
      <c r="C2" s="6">
        <v>502.06060606060606</v>
      </c>
      <c r="D2">
        <v>3850</v>
      </c>
      <c r="E2">
        <v>7872</v>
      </c>
      <c r="F2">
        <v>196</v>
      </c>
      <c r="G2" s="6">
        <v>12.500492732200049</v>
      </c>
      <c r="H2" s="6">
        <v>489.56011332840603</v>
      </c>
      <c r="I2" s="3">
        <v>2.4898373983739838E-2</v>
      </c>
      <c r="J2" s="3">
        <v>0.97510162601626016</v>
      </c>
    </row>
    <row r="3" spans="1:10" x14ac:dyDescent="0.25">
      <c r="A3" t="s">
        <v>430</v>
      </c>
      <c r="B3">
        <v>17656</v>
      </c>
      <c r="C3" s="6">
        <v>512.91919191919192</v>
      </c>
      <c r="D3">
        <v>3850</v>
      </c>
      <c r="E3">
        <v>7872</v>
      </c>
      <c r="F3">
        <v>196</v>
      </c>
      <c r="G3" s="6">
        <v>12.770853863841669</v>
      </c>
      <c r="H3" s="6">
        <v>500.14833805535022</v>
      </c>
      <c r="I3" s="3">
        <v>2.4898373983739838E-2</v>
      </c>
      <c r="J3" s="3">
        <v>0.97510162601626016</v>
      </c>
    </row>
    <row r="4" spans="1:10" x14ac:dyDescent="0.25">
      <c r="A4" t="s">
        <v>27</v>
      </c>
      <c r="B4">
        <v>59888</v>
      </c>
      <c r="C4" s="6">
        <v>1445.8383838383838</v>
      </c>
      <c r="D4">
        <v>14298</v>
      </c>
      <c r="E4">
        <v>28556</v>
      </c>
      <c r="F4">
        <v>25104</v>
      </c>
      <c r="G4" s="6">
        <v>1271.0578087925055</v>
      </c>
      <c r="H4" s="6">
        <v>174.78057504587832</v>
      </c>
      <c r="I4" s="3">
        <v>0.87911472194985296</v>
      </c>
      <c r="J4" s="3">
        <v>0.12088527805014709</v>
      </c>
    </row>
    <row r="5" spans="1:10" x14ac:dyDescent="0.25">
      <c r="A5" t="s">
        <v>24</v>
      </c>
      <c r="B5">
        <v>55288</v>
      </c>
      <c r="C5" s="6">
        <v>1491.969696969697</v>
      </c>
      <c r="D5">
        <v>13258</v>
      </c>
      <c r="E5">
        <v>27276</v>
      </c>
      <c r="F5">
        <v>784</v>
      </c>
      <c r="G5" s="6">
        <v>42.884009474418626</v>
      </c>
      <c r="H5" s="6">
        <v>1449.0856874952783</v>
      </c>
      <c r="I5" s="3">
        <v>2.8743217480568999E-2</v>
      </c>
      <c r="J5" s="3">
        <v>0.97125678251943093</v>
      </c>
    </row>
    <row r="6" spans="1:10" x14ac:dyDescent="0.25">
      <c r="A6" t="s">
        <v>26</v>
      </c>
      <c r="B6">
        <v>60016</v>
      </c>
      <c r="C6" s="6">
        <v>1576.0202020202021</v>
      </c>
      <c r="D6">
        <v>14298</v>
      </c>
      <c r="E6">
        <v>28636</v>
      </c>
      <c r="F6">
        <v>24184</v>
      </c>
      <c r="G6" s="6">
        <v>1330.9984832258892</v>
      </c>
      <c r="H6" s="6">
        <v>245.02171879431285</v>
      </c>
      <c r="I6" s="3">
        <v>0.84453135912836985</v>
      </c>
      <c r="J6" s="3">
        <v>0.15546864087163018</v>
      </c>
    </row>
    <row r="7" spans="1:10" x14ac:dyDescent="0.25">
      <c r="A7" t="s">
        <v>429</v>
      </c>
      <c r="B7">
        <v>55644</v>
      </c>
      <c r="C7" s="6">
        <v>1635.4848484848485</v>
      </c>
      <c r="D7">
        <v>13263</v>
      </c>
      <c r="E7">
        <v>28256</v>
      </c>
      <c r="F7">
        <v>1764</v>
      </c>
      <c r="G7" s="6">
        <v>102.10204107896634</v>
      </c>
      <c r="H7" s="6">
        <v>1533.3828074058822</v>
      </c>
      <c r="I7" s="3">
        <v>6.2429218573046431E-2</v>
      </c>
      <c r="J7" s="3">
        <v>0.9375707814269536</v>
      </c>
    </row>
    <row r="8" spans="1:10" x14ac:dyDescent="0.25">
      <c r="A8" t="s">
        <v>19</v>
      </c>
      <c r="B8">
        <v>205580</v>
      </c>
      <c r="C8" s="6">
        <v>3818.9292929292928</v>
      </c>
      <c r="D8">
        <v>50890</v>
      </c>
      <c r="E8">
        <v>101756</v>
      </c>
      <c r="F8">
        <v>0</v>
      </c>
      <c r="G8" s="6">
        <v>0</v>
      </c>
      <c r="H8" s="6">
        <v>3818.9292929292928</v>
      </c>
      <c r="I8" s="3">
        <v>0</v>
      </c>
      <c r="J8" s="3">
        <v>1</v>
      </c>
    </row>
    <row r="9" spans="1:10" x14ac:dyDescent="0.25">
      <c r="A9" t="s">
        <v>18</v>
      </c>
      <c r="B9">
        <v>205608</v>
      </c>
      <c r="C9" s="6">
        <v>3818.9797979797981</v>
      </c>
      <c r="D9">
        <v>50890</v>
      </c>
      <c r="E9">
        <v>101756</v>
      </c>
      <c r="F9">
        <v>0</v>
      </c>
      <c r="G9" s="6">
        <v>0</v>
      </c>
      <c r="H9" s="6">
        <v>3818.9797979797981</v>
      </c>
      <c r="I9" s="3">
        <v>0</v>
      </c>
      <c r="J9" s="3">
        <v>1</v>
      </c>
    </row>
    <row r="10" spans="1:10" x14ac:dyDescent="0.25">
      <c r="A10" t="s">
        <v>25</v>
      </c>
      <c r="B10">
        <v>205580</v>
      </c>
      <c r="C10" s="6">
        <v>3819</v>
      </c>
      <c r="D10">
        <v>50890</v>
      </c>
      <c r="E10">
        <v>101756</v>
      </c>
      <c r="F10">
        <v>0</v>
      </c>
      <c r="G10" s="6">
        <v>0</v>
      </c>
      <c r="H10" s="6">
        <v>3819</v>
      </c>
      <c r="I10" s="3">
        <v>0</v>
      </c>
      <c r="J10" s="3">
        <v>1</v>
      </c>
    </row>
    <row r="11" spans="1:10" x14ac:dyDescent="0.25">
      <c r="A11" t="s">
        <v>20</v>
      </c>
      <c r="B11">
        <v>222892</v>
      </c>
      <c r="C11" s="6">
        <v>4138.4949494949497</v>
      </c>
      <c r="D11">
        <v>55050</v>
      </c>
      <c r="E11">
        <v>110012</v>
      </c>
      <c r="F11">
        <v>100416</v>
      </c>
      <c r="G11" s="6">
        <v>3777.507079668444</v>
      </c>
      <c r="H11" s="6">
        <v>360.98786982650563</v>
      </c>
      <c r="I11" s="3">
        <v>0.91277315201977971</v>
      </c>
      <c r="J11" s="3">
        <v>8.7226847980220346E-2</v>
      </c>
    </row>
    <row r="12" spans="1:10" x14ac:dyDescent="0.25">
      <c r="A12" t="s">
        <v>21</v>
      </c>
      <c r="B12">
        <v>205952</v>
      </c>
      <c r="C12" s="6">
        <v>5054.1313131313127</v>
      </c>
      <c r="D12">
        <v>50947</v>
      </c>
      <c r="E12">
        <v>103352</v>
      </c>
      <c r="F12">
        <v>1596</v>
      </c>
      <c r="G12" s="6">
        <v>78.047774360995192</v>
      </c>
      <c r="H12" s="6">
        <v>4976.0835387703173</v>
      </c>
      <c r="I12" s="3">
        <v>1.5442371700596022E-2</v>
      </c>
      <c r="J12" s="3">
        <v>0.98455762829940396</v>
      </c>
    </row>
    <row r="13" spans="1:10" x14ac:dyDescent="0.25">
      <c r="A13" t="s">
        <v>23</v>
      </c>
      <c r="B13">
        <v>191736</v>
      </c>
      <c r="C13" s="6">
        <v>5118.090909090909</v>
      </c>
      <c r="D13">
        <v>47370</v>
      </c>
      <c r="E13">
        <v>97632</v>
      </c>
      <c r="F13">
        <v>2916</v>
      </c>
      <c r="G13" s="6">
        <v>152.86333467417538</v>
      </c>
      <c r="H13" s="6">
        <v>4965.2275744167337</v>
      </c>
      <c r="I13" s="3">
        <v>2.9867256637168139E-2</v>
      </c>
      <c r="J13" s="3">
        <v>0.97013274336283184</v>
      </c>
    </row>
    <row r="14" spans="1:10" x14ac:dyDescent="0.25">
      <c r="A14" t="s">
        <v>22</v>
      </c>
      <c r="B14">
        <v>191736</v>
      </c>
      <c r="C14" s="6">
        <v>5278.8686868686873</v>
      </c>
      <c r="D14">
        <v>47370</v>
      </c>
      <c r="E14">
        <v>97632</v>
      </c>
      <c r="F14">
        <v>2916</v>
      </c>
      <c r="G14" s="6">
        <v>157.66532582461787</v>
      </c>
      <c r="H14" s="6">
        <v>5121.2033610440694</v>
      </c>
      <c r="I14" s="3">
        <v>2.9867256637168139E-2</v>
      </c>
      <c r="J14" s="3">
        <v>0.97013274336283184</v>
      </c>
    </row>
    <row r="15" spans="1:10" x14ac:dyDescent="0.25">
      <c r="A15" t="s">
        <v>433</v>
      </c>
      <c r="B15">
        <v>192064</v>
      </c>
      <c r="C15" s="6">
        <v>5842.0404040404037</v>
      </c>
      <c r="D15">
        <v>47375</v>
      </c>
      <c r="E15">
        <v>101277</v>
      </c>
      <c r="F15">
        <v>6561</v>
      </c>
      <c r="G15" s="6">
        <v>378.46329463658168</v>
      </c>
      <c r="H15" s="6">
        <v>5463.5771094038219</v>
      </c>
      <c r="I15" s="3">
        <v>6.4782724606771522E-2</v>
      </c>
      <c r="J15" s="3">
        <v>0.93521727539322841</v>
      </c>
    </row>
    <row r="16" spans="1:10" x14ac:dyDescent="0.25">
      <c r="A16" t="s">
        <v>432</v>
      </c>
      <c r="B16">
        <v>165488</v>
      </c>
      <c r="C16" s="6">
        <v>9409.4747474747473</v>
      </c>
      <c r="D16">
        <v>40731</v>
      </c>
      <c r="E16">
        <v>102029</v>
      </c>
      <c r="F16">
        <v>20625</v>
      </c>
      <c r="G16" s="6">
        <v>1902.1103477115983</v>
      </c>
      <c r="H16" s="6">
        <v>7507.3643997631489</v>
      </c>
      <c r="I16" s="3">
        <v>0.20214840878573739</v>
      </c>
      <c r="J16" s="3">
        <v>0.79785159121426263</v>
      </c>
    </row>
    <row r="17" spans="1:10" x14ac:dyDescent="0.25">
      <c r="A17" t="s">
        <v>434</v>
      </c>
      <c r="B17">
        <v>378708</v>
      </c>
      <c r="C17" s="6">
        <v>11379.616161616161</v>
      </c>
      <c r="D17">
        <v>94036</v>
      </c>
      <c r="E17">
        <v>201150</v>
      </c>
      <c r="F17">
        <v>13122</v>
      </c>
      <c r="G17" s="6">
        <v>742.34811470408783</v>
      </c>
      <c r="H17" s="6">
        <v>10637.268046912073</v>
      </c>
      <c r="I17" s="3">
        <v>6.5234899328859064E-2</v>
      </c>
      <c r="J17" s="3">
        <v>0.93476510067114094</v>
      </c>
    </row>
    <row r="18" spans="1:10" x14ac:dyDescent="0.25">
      <c r="A18" t="s">
        <v>435</v>
      </c>
      <c r="B18">
        <v>874928</v>
      </c>
      <c r="C18" s="6">
        <v>14915.565656565657</v>
      </c>
      <c r="D18">
        <v>218058</v>
      </c>
      <c r="E18">
        <v>435836</v>
      </c>
      <c r="F18">
        <v>401664</v>
      </c>
      <c r="G18" s="6">
        <v>13746.101202926762</v>
      </c>
      <c r="H18" s="6">
        <v>1169.4644536388951</v>
      </c>
      <c r="I18" s="3">
        <v>0.92159436118172888</v>
      </c>
      <c r="J18" s="3">
        <v>7.8405638818271062E-2</v>
      </c>
    </row>
    <row r="19" spans="1:10" x14ac:dyDescent="0.25">
      <c r="A19" t="s">
        <v>436</v>
      </c>
      <c r="B19">
        <v>565352</v>
      </c>
      <c r="C19" s="6">
        <v>16919.959595959597</v>
      </c>
      <c r="D19">
        <v>140697</v>
      </c>
      <c r="E19">
        <v>301023</v>
      </c>
      <c r="F19">
        <v>19683</v>
      </c>
      <c r="G19" s="6">
        <v>1106.34590953938</v>
      </c>
      <c r="H19" s="6">
        <v>15813.613686420216</v>
      </c>
      <c r="I19" s="3">
        <v>6.5387030226926185E-2</v>
      </c>
      <c r="J19" s="3">
        <v>0.93461296977307373</v>
      </c>
    </row>
    <row r="20" spans="1:10" x14ac:dyDescent="0.25">
      <c r="A20" t="s">
        <v>437</v>
      </c>
      <c r="B20">
        <v>752004</v>
      </c>
      <c r="C20" s="6">
        <v>22463.050505050505</v>
      </c>
      <c r="D20">
        <v>187358</v>
      </c>
      <c r="E20">
        <v>400896</v>
      </c>
      <c r="F20">
        <v>26236</v>
      </c>
      <c r="G20" s="6">
        <v>1470.0585514709678</v>
      </c>
      <c r="H20" s="6">
        <v>20992.991953579538</v>
      </c>
      <c r="I20" s="3">
        <v>6.5443406768837808E-2</v>
      </c>
      <c r="J20" s="3">
        <v>0.93455659323116225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25AA-5FAF-403C-B5DB-AA20E6287E71}">
  <dimension ref="A1:P242"/>
  <sheetViews>
    <sheetView workbookViewId="0">
      <selection activeCell="E17" sqref="E17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1636</v>
      </c>
      <c r="B2">
        <v>2</v>
      </c>
      <c r="C2">
        <v>7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404</v>
      </c>
    </row>
    <row r="3" spans="1:16" x14ac:dyDescent="0.25">
      <c r="A3">
        <v>1635</v>
      </c>
      <c r="B3">
        <v>2</v>
      </c>
      <c r="C3">
        <v>9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55644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0.21970000000000001</v>
      </c>
      <c r="G3" s="2">
        <f xml:space="preserve"> E7/100</f>
        <v>0.16</v>
      </c>
      <c r="H3">
        <f xml:space="preserve"> AVERAGE(A2:A100)</f>
        <v>1635.4795918367347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13263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28256</v>
      </c>
      <c r="K3">
        <f>SUMIF(E10:K10,"&gt;0")</f>
        <v>1764</v>
      </c>
      <c r="M3" t="s">
        <v>110</v>
      </c>
    </row>
    <row r="4" spans="1:16" x14ac:dyDescent="0.25">
      <c r="A4">
        <v>1636</v>
      </c>
      <c r="B4">
        <v>2</v>
      </c>
      <c r="C4">
        <v>8</v>
      </c>
      <c r="M4" t="s">
        <v>103</v>
      </c>
    </row>
    <row r="5" spans="1:16" ht="20.25" thickBot="1" x14ac:dyDescent="0.35">
      <c r="A5">
        <v>1637</v>
      </c>
      <c r="B5">
        <v>2</v>
      </c>
      <c r="C5">
        <v>3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1636</v>
      </c>
      <c r="B6">
        <v>2</v>
      </c>
      <c r="C6">
        <v>6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1636</v>
      </c>
      <c r="B7">
        <v>2</v>
      </c>
      <c r="C7">
        <v>6</v>
      </c>
      <c r="E7">
        <f xml:space="preserve"> COUNTIF(B:B,1)</f>
        <v>16</v>
      </c>
      <c r="F7">
        <f xml:space="preserve"> COUNTIF(B:B,2)</f>
        <v>84</v>
      </c>
      <c r="G7">
        <f xml:space="preserve"> B103</f>
        <v>1634</v>
      </c>
      <c r="H7">
        <f xml:space="preserve"> B104</f>
        <v>1636</v>
      </c>
      <c r="I7">
        <f xml:space="preserve"> B105</f>
        <v>1636</v>
      </c>
      <c r="M7" t="s">
        <v>481</v>
      </c>
    </row>
    <row r="8" spans="1:16" x14ac:dyDescent="0.25">
      <c r="A8">
        <v>1636</v>
      </c>
      <c r="B8">
        <v>2</v>
      </c>
      <c r="C8">
        <v>6</v>
      </c>
      <c r="M8" t="s">
        <v>405</v>
      </c>
    </row>
    <row r="9" spans="1:16" ht="20.25" thickBot="1" x14ac:dyDescent="0.35">
      <c r="A9">
        <v>1633</v>
      </c>
      <c r="B9">
        <v>2</v>
      </c>
      <c r="C9">
        <v>7</v>
      </c>
      <c r="E9" s="8" t="s">
        <v>438</v>
      </c>
      <c r="F9" s="8"/>
      <c r="G9" s="8"/>
      <c r="H9" s="8"/>
      <c r="I9" s="8"/>
      <c r="J9" s="8"/>
      <c r="K9" s="8"/>
      <c r="M9" t="s">
        <v>108</v>
      </c>
    </row>
    <row r="10" spans="1:16" ht="15.75" thickTop="1" x14ac:dyDescent="0.25">
      <c r="A10">
        <v>1636</v>
      </c>
      <c r="B10">
        <v>1</v>
      </c>
      <c r="C10">
        <v>1</v>
      </c>
      <c r="E10" s="6" cm="1">
        <f t="array" ref="E10" xml:space="preserve"> VALUE(RIGHT(INDEX(M2:M750,MATCH(E17,M2:M750,0)+1),LEN(INDEX(M2:M750,MATCH(E17,M2:M750,0)+1))-SEARCH(": ",INDEX(M2:M750,MATCH(E17,M2:M750,0)+1))))</f>
        <v>1568</v>
      </c>
      <c r="F10" s="6" cm="1">
        <f t="array" ref="F10">VALUE(RIGHT(INDEX(M2:M750,MATCH(E18,M2:M750,0)+1),LEN(INDEX(M2:M750,MATCH(E18,M2:M750,0)+1))-SEARCH(": ",INDEX(M2:M750,MATCH(E18,M2:M750,0)+1))))</f>
        <v>196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442</v>
      </c>
    </row>
    <row r="11" spans="1:16" x14ac:dyDescent="0.25">
      <c r="A11">
        <v>1636</v>
      </c>
      <c r="B11">
        <v>2</v>
      </c>
      <c r="C11">
        <v>6</v>
      </c>
      <c r="M11" t="s">
        <v>108</v>
      </c>
    </row>
    <row r="12" spans="1:16" ht="20.25" thickBot="1" x14ac:dyDescent="0.35">
      <c r="A12">
        <v>1637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443</v>
      </c>
    </row>
    <row r="13" spans="1:16" ht="15.75" thickTop="1" x14ac:dyDescent="0.25">
      <c r="A13">
        <v>1634</v>
      </c>
      <c r="B13">
        <v>2</v>
      </c>
      <c r="C13">
        <v>3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108</v>
      </c>
    </row>
    <row r="14" spans="1:16" x14ac:dyDescent="0.25">
      <c r="A14">
        <v>1636</v>
      </c>
      <c r="B14">
        <v>1</v>
      </c>
      <c r="C14">
        <v>1</v>
      </c>
      <c r="E14">
        <f xml:space="preserve"> IF(ISBLANK(E27),"-",VALUE((_xlfn.TEXTAFTER(E27,")",-1))))</f>
        <v>5</v>
      </c>
      <c r="F14">
        <f xml:space="preserve"> IF(ISBLANK(E28),"-",VALUE(_xlfn.TEXTAFTER(E28,")",-1)))</f>
        <v>0</v>
      </c>
      <c r="G14">
        <f xml:space="preserve"> IF(ISBLANK(E29),"-",VALUE(_xlfn.TEXTAFTER(E29,")",-1)))</f>
        <v>12608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444</v>
      </c>
    </row>
    <row r="15" spans="1:16" x14ac:dyDescent="0.25">
      <c r="A15">
        <v>1636</v>
      </c>
      <c r="B15">
        <v>1</v>
      </c>
      <c r="C15">
        <v>3</v>
      </c>
      <c r="M15" t="s">
        <v>108</v>
      </c>
    </row>
    <row r="16" spans="1:16" x14ac:dyDescent="0.25">
      <c r="A16">
        <v>1636</v>
      </c>
      <c r="B16">
        <v>2</v>
      </c>
      <c r="C16">
        <v>1</v>
      </c>
      <c r="E16" s="7" t="s">
        <v>441</v>
      </c>
      <c r="M16" t="s">
        <v>107</v>
      </c>
    </row>
    <row r="17" spans="1:13" x14ac:dyDescent="0.25">
      <c r="A17">
        <v>1637</v>
      </c>
      <c r="B17">
        <v>2</v>
      </c>
      <c r="C17">
        <v>6</v>
      </c>
      <c r="E17" s="7" t="str" cm="1">
        <f t="array" ref="E17:E18">_xlfn._xlws.FILTER(M20:M500,ISNUMBER(SEARCH("CNG",M20:M500)))</f>
        <v xml:space="preserve">                               , name: "sequential/CNG_LL1_2Ddepthr/depthwise"</v>
      </c>
      <c r="M17" t="s">
        <v>406</v>
      </c>
    </row>
    <row r="18" spans="1:13" x14ac:dyDescent="0.25">
      <c r="B18">
        <v>2</v>
      </c>
      <c r="C18">
        <v>6</v>
      </c>
      <c r="E18" s="7" t="str">
        <v xml:space="preserve">                               , name: "sequential/CNG_LL1_2Ddepthr/BiasAdd"</v>
      </c>
      <c r="M18" t="s">
        <v>407</v>
      </c>
    </row>
    <row r="19" spans="1:13" x14ac:dyDescent="0.25">
      <c r="A19">
        <v>1637</v>
      </c>
      <c r="B19">
        <v>2</v>
      </c>
      <c r="C19">
        <v>3</v>
      </c>
      <c r="E19" s="7"/>
      <c r="M19" t="s">
        <v>104</v>
      </c>
    </row>
    <row r="20" spans="1:13" x14ac:dyDescent="0.25">
      <c r="A20">
        <v>1634</v>
      </c>
      <c r="B20">
        <v>2</v>
      </c>
      <c r="C20">
        <v>4</v>
      </c>
      <c r="E20" s="7"/>
      <c r="M20" t="s">
        <v>103</v>
      </c>
    </row>
    <row r="21" spans="1:13" x14ac:dyDescent="0.25">
      <c r="A21">
        <v>1635</v>
      </c>
      <c r="B21">
        <v>2</v>
      </c>
      <c r="C21">
        <v>2</v>
      </c>
      <c r="E21" s="7"/>
      <c r="M21" t="s">
        <v>102</v>
      </c>
    </row>
    <row r="22" spans="1:13" x14ac:dyDescent="0.25">
      <c r="A22">
        <v>1636</v>
      </c>
      <c r="B22">
        <v>2</v>
      </c>
      <c r="C22">
        <v>3</v>
      </c>
      <c r="E22" s="7"/>
      <c r="M22" t="s">
        <v>408</v>
      </c>
    </row>
    <row r="23" spans="1:13" x14ac:dyDescent="0.25">
      <c r="A23">
        <v>1635</v>
      </c>
      <c r="B23">
        <v>2</v>
      </c>
      <c r="C23">
        <v>0</v>
      </c>
      <c r="E23" s="7"/>
      <c r="M23" t="s">
        <v>100</v>
      </c>
    </row>
    <row r="24" spans="1:13" x14ac:dyDescent="0.25">
      <c r="A24">
        <v>1636</v>
      </c>
      <c r="B24">
        <v>1</v>
      </c>
      <c r="C24">
        <v>3</v>
      </c>
      <c r="E24" s="7" t="s">
        <v>439</v>
      </c>
      <c r="M24" t="s">
        <v>99</v>
      </c>
    </row>
    <row r="25" spans="1:13" x14ac:dyDescent="0.25">
      <c r="A25">
        <v>1636</v>
      </c>
      <c r="B25">
        <v>2</v>
      </c>
      <c r="C25">
        <v>9</v>
      </c>
      <c r="M25" t="s">
        <v>98</v>
      </c>
    </row>
    <row r="26" spans="1:13" x14ac:dyDescent="0.25">
      <c r="A26">
        <v>1636</v>
      </c>
      <c r="B26">
        <v>2</v>
      </c>
      <c r="C26">
        <v>4</v>
      </c>
      <c r="E26" s="7" t="s">
        <v>440</v>
      </c>
      <c r="M26" t="s">
        <v>97</v>
      </c>
    </row>
    <row r="27" spans="1:13" x14ac:dyDescent="0.25">
      <c r="A27">
        <v>1636</v>
      </c>
      <c r="B27">
        <v>1</v>
      </c>
      <c r="C27">
        <v>3</v>
      </c>
      <c r="E27" s="7" t="str" cm="1">
        <f t="array" ref="E27:E30">_xlfn._xlws.FILTER(M2:M40,ISNUMBER(SEARCH("LL",M2:M40)))</f>
        <v xml:space="preserve"> CNG_LL1_2Ddepthr (DepthwiseCo  (None, 14, 14, 1)         5         </v>
      </c>
      <c r="M27" t="s">
        <v>96</v>
      </c>
    </row>
    <row r="28" spans="1:13" x14ac:dyDescent="0.25">
      <c r="A28">
        <v>1636</v>
      </c>
      <c r="B28">
        <v>2</v>
      </c>
      <c r="C28">
        <v>6</v>
      </c>
      <c r="E28" s="7" t="str">
        <v xml:space="preserve"> LL2_flatten (Flatten)        (None, 196)               0         </v>
      </c>
      <c r="M28" t="s">
        <v>95</v>
      </c>
    </row>
    <row r="29" spans="1:13" x14ac:dyDescent="0.25">
      <c r="A29">
        <v>1636</v>
      </c>
      <c r="B29">
        <v>2</v>
      </c>
      <c r="C29">
        <v>9</v>
      </c>
      <c r="E29" s="7" t="str">
        <v xml:space="preserve"> LL3_Dense64 (Dense)          (None, 64)                12608     </v>
      </c>
      <c r="M29" t="s">
        <v>94</v>
      </c>
    </row>
    <row r="30" spans="1:13" x14ac:dyDescent="0.25">
      <c r="A30">
        <v>1635</v>
      </c>
      <c r="B30">
        <v>2</v>
      </c>
      <c r="C30">
        <v>6</v>
      </c>
      <c r="E30" s="7" t="str">
        <v xml:space="preserve"> LL4_Dense10 (Dense)          (None, 10)                650       </v>
      </c>
      <c r="M30" t="s">
        <v>93</v>
      </c>
    </row>
    <row r="31" spans="1:13" x14ac:dyDescent="0.25">
      <c r="A31">
        <v>1635</v>
      </c>
      <c r="B31">
        <v>2</v>
      </c>
      <c r="C31">
        <v>6</v>
      </c>
      <c r="E31" s="7"/>
      <c r="M31" t="s">
        <v>92</v>
      </c>
    </row>
    <row r="32" spans="1:13" x14ac:dyDescent="0.25">
      <c r="A32">
        <v>1634</v>
      </c>
      <c r="B32">
        <v>2</v>
      </c>
      <c r="C32">
        <v>1</v>
      </c>
      <c r="E32" s="7"/>
      <c r="M32" t="s">
        <v>91</v>
      </c>
    </row>
    <row r="33" spans="1:13" x14ac:dyDescent="0.25">
      <c r="A33">
        <v>1634</v>
      </c>
      <c r="B33">
        <v>2</v>
      </c>
      <c r="C33">
        <v>8</v>
      </c>
      <c r="E33" s="7"/>
      <c r="M33" t="s">
        <v>90</v>
      </c>
    </row>
    <row r="34" spans="1:13" x14ac:dyDescent="0.25">
      <c r="A34">
        <v>1635</v>
      </c>
      <c r="B34">
        <v>2</v>
      </c>
      <c r="C34">
        <v>5</v>
      </c>
      <c r="E34" s="7" t="s">
        <v>450</v>
      </c>
      <c r="M34" t="s">
        <v>89</v>
      </c>
    </row>
    <row r="35" spans="1:13" x14ac:dyDescent="0.25">
      <c r="A35">
        <v>1634</v>
      </c>
      <c r="B35">
        <v>2</v>
      </c>
      <c r="C35">
        <v>3</v>
      </c>
      <c r="M35" t="s">
        <v>88</v>
      </c>
    </row>
    <row r="36" spans="1:13" x14ac:dyDescent="0.25">
      <c r="A36">
        <v>1635</v>
      </c>
      <c r="B36">
        <v>1</v>
      </c>
      <c r="C36">
        <v>6</v>
      </c>
      <c r="M36" t="s">
        <v>117</v>
      </c>
    </row>
    <row r="37" spans="1:13" x14ac:dyDescent="0.25">
      <c r="A37">
        <v>1634</v>
      </c>
      <c r="B37">
        <v>2</v>
      </c>
      <c r="C37">
        <v>4</v>
      </c>
      <c r="M37" t="s">
        <v>86</v>
      </c>
    </row>
    <row r="38" spans="1:13" x14ac:dyDescent="0.25">
      <c r="A38">
        <v>1635</v>
      </c>
      <c r="B38">
        <v>2</v>
      </c>
      <c r="C38">
        <v>8</v>
      </c>
      <c r="M38" t="s">
        <v>85</v>
      </c>
    </row>
    <row r="39" spans="1:13" x14ac:dyDescent="0.25">
      <c r="A39">
        <v>1635</v>
      </c>
      <c r="B39">
        <v>2</v>
      </c>
      <c r="C39">
        <v>2</v>
      </c>
      <c r="M39" t="s">
        <v>84</v>
      </c>
    </row>
    <row r="40" spans="1:13" x14ac:dyDescent="0.25">
      <c r="A40">
        <v>1635</v>
      </c>
      <c r="B40">
        <v>2</v>
      </c>
      <c r="C40">
        <v>7</v>
      </c>
      <c r="M40" t="s">
        <v>83</v>
      </c>
    </row>
    <row r="41" spans="1:13" x14ac:dyDescent="0.25">
      <c r="A41">
        <v>1635</v>
      </c>
      <c r="B41">
        <v>2</v>
      </c>
      <c r="C41">
        <v>7</v>
      </c>
      <c r="M41" t="s">
        <v>82</v>
      </c>
    </row>
    <row r="42" spans="1:13" x14ac:dyDescent="0.25">
      <c r="A42">
        <v>1637</v>
      </c>
      <c r="B42">
        <v>1</v>
      </c>
      <c r="C42">
        <v>8</v>
      </c>
      <c r="M42" t="s">
        <v>81</v>
      </c>
    </row>
    <row r="43" spans="1:13" x14ac:dyDescent="0.25">
      <c r="A43">
        <v>1635</v>
      </c>
      <c r="B43">
        <v>2</v>
      </c>
      <c r="C43">
        <v>6</v>
      </c>
      <c r="M43" t="s">
        <v>80</v>
      </c>
    </row>
    <row r="44" spans="1:13" x14ac:dyDescent="0.25">
      <c r="A44">
        <v>1636</v>
      </c>
      <c r="B44">
        <v>2</v>
      </c>
      <c r="C44">
        <v>4</v>
      </c>
      <c r="M44" t="s">
        <v>79</v>
      </c>
    </row>
    <row r="45" spans="1:13" x14ac:dyDescent="0.25">
      <c r="A45">
        <v>1637</v>
      </c>
      <c r="B45">
        <v>2</v>
      </c>
      <c r="C45">
        <v>1</v>
      </c>
      <c r="M45" t="s">
        <v>78</v>
      </c>
    </row>
    <row r="46" spans="1:13" x14ac:dyDescent="0.25">
      <c r="A46">
        <v>1635</v>
      </c>
      <c r="B46">
        <v>2</v>
      </c>
      <c r="C46">
        <v>5</v>
      </c>
      <c r="M46" t="s">
        <v>409</v>
      </c>
    </row>
    <row r="47" spans="1:13" x14ac:dyDescent="0.25">
      <c r="A47">
        <v>1635</v>
      </c>
      <c r="B47">
        <v>2</v>
      </c>
      <c r="C47">
        <v>3</v>
      </c>
      <c r="M47" t="s">
        <v>76</v>
      </c>
    </row>
    <row r="48" spans="1:13" x14ac:dyDescent="0.25">
      <c r="A48">
        <v>1636</v>
      </c>
      <c r="B48">
        <v>2</v>
      </c>
      <c r="C48">
        <v>6</v>
      </c>
      <c r="M48" t="s">
        <v>75</v>
      </c>
    </row>
    <row r="49" spans="1:13" x14ac:dyDescent="0.25">
      <c r="A49">
        <v>1637</v>
      </c>
      <c r="B49">
        <v>2</v>
      </c>
      <c r="C49">
        <v>8</v>
      </c>
      <c r="M49" t="s">
        <v>467</v>
      </c>
    </row>
    <row r="50" spans="1:13" x14ac:dyDescent="0.25">
      <c r="A50">
        <v>1636</v>
      </c>
      <c r="B50">
        <v>1</v>
      </c>
      <c r="C50">
        <v>4</v>
      </c>
      <c r="M50" t="s">
        <v>119</v>
      </c>
    </row>
    <row r="51" spans="1:13" x14ac:dyDescent="0.25">
      <c r="A51">
        <v>1636</v>
      </c>
      <c r="B51">
        <v>1</v>
      </c>
      <c r="C51">
        <v>6</v>
      </c>
      <c r="M51" t="s">
        <v>57</v>
      </c>
    </row>
    <row r="52" spans="1:13" x14ac:dyDescent="0.25">
      <c r="A52">
        <v>1637</v>
      </c>
      <c r="B52">
        <v>2</v>
      </c>
      <c r="C52">
        <v>1</v>
      </c>
      <c r="M52" t="s">
        <v>120</v>
      </c>
    </row>
    <row r="53" spans="1:13" x14ac:dyDescent="0.25">
      <c r="A53">
        <v>1635</v>
      </c>
      <c r="B53">
        <v>2</v>
      </c>
      <c r="C53">
        <v>6</v>
      </c>
      <c r="M53" t="s">
        <v>53</v>
      </c>
    </row>
    <row r="54" spans="1:13" x14ac:dyDescent="0.25">
      <c r="A54">
        <v>1633</v>
      </c>
      <c r="B54">
        <v>2</v>
      </c>
      <c r="C54">
        <v>2</v>
      </c>
      <c r="M54" t="s">
        <v>55</v>
      </c>
    </row>
    <row r="55" spans="1:13" x14ac:dyDescent="0.25">
      <c r="A55">
        <v>1636</v>
      </c>
      <c r="B55">
        <v>1</v>
      </c>
      <c r="C55">
        <v>4</v>
      </c>
      <c r="M55" t="s">
        <v>51</v>
      </c>
    </row>
    <row r="56" spans="1:13" x14ac:dyDescent="0.25">
      <c r="A56">
        <v>1636</v>
      </c>
      <c r="B56">
        <v>2</v>
      </c>
      <c r="C56">
        <v>3</v>
      </c>
      <c r="M56" t="s">
        <v>50</v>
      </c>
    </row>
    <row r="57" spans="1:13" x14ac:dyDescent="0.25">
      <c r="A57">
        <v>1635</v>
      </c>
      <c r="B57">
        <v>2</v>
      </c>
      <c r="C57">
        <v>6</v>
      </c>
      <c r="M57" t="s">
        <v>54</v>
      </c>
    </row>
    <row r="58" spans="1:13" x14ac:dyDescent="0.25">
      <c r="A58">
        <v>1635</v>
      </c>
      <c r="B58">
        <v>2</v>
      </c>
      <c r="C58">
        <v>3</v>
      </c>
      <c r="M58" t="s">
        <v>48</v>
      </c>
    </row>
    <row r="59" spans="1:13" x14ac:dyDescent="0.25">
      <c r="A59">
        <v>1634</v>
      </c>
      <c r="B59">
        <v>2</v>
      </c>
      <c r="C59">
        <v>3</v>
      </c>
      <c r="M59" t="s">
        <v>50</v>
      </c>
    </row>
    <row r="60" spans="1:13" x14ac:dyDescent="0.25">
      <c r="A60">
        <v>1637</v>
      </c>
      <c r="B60">
        <v>2</v>
      </c>
      <c r="C60">
        <v>4</v>
      </c>
      <c r="M60" t="s">
        <v>187</v>
      </c>
    </row>
    <row r="61" spans="1:13" x14ac:dyDescent="0.25">
      <c r="A61">
        <v>1636</v>
      </c>
      <c r="B61">
        <v>2</v>
      </c>
      <c r="C61">
        <v>6</v>
      </c>
      <c r="M61" t="s">
        <v>48</v>
      </c>
    </row>
    <row r="62" spans="1:13" x14ac:dyDescent="0.25">
      <c r="A62">
        <v>1637</v>
      </c>
      <c r="B62">
        <v>2</v>
      </c>
      <c r="C62">
        <v>6</v>
      </c>
      <c r="M62" t="s">
        <v>47</v>
      </c>
    </row>
    <row r="63" spans="1:13" x14ac:dyDescent="0.25">
      <c r="A63">
        <v>1635</v>
      </c>
      <c r="B63">
        <v>2</v>
      </c>
      <c r="C63">
        <v>6</v>
      </c>
      <c r="M63" t="s">
        <v>46</v>
      </c>
    </row>
    <row r="64" spans="1:13" x14ac:dyDescent="0.25">
      <c r="A64">
        <v>1634</v>
      </c>
      <c r="B64">
        <v>2</v>
      </c>
      <c r="C64">
        <v>1</v>
      </c>
      <c r="M64" t="s">
        <v>53</v>
      </c>
    </row>
    <row r="65" spans="1:13" x14ac:dyDescent="0.25">
      <c r="A65">
        <v>1635</v>
      </c>
      <c r="B65">
        <v>2</v>
      </c>
      <c r="C65">
        <v>8</v>
      </c>
      <c r="M65" t="s">
        <v>52</v>
      </c>
    </row>
    <row r="66" spans="1:13" x14ac:dyDescent="0.25">
      <c r="A66">
        <v>1635</v>
      </c>
      <c r="B66">
        <v>2</v>
      </c>
      <c r="C66">
        <v>8</v>
      </c>
      <c r="M66" t="s">
        <v>51</v>
      </c>
    </row>
    <row r="67" spans="1:13" x14ac:dyDescent="0.25">
      <c r="A67">
        <v>1632</v>
      </c>
      <c r="B67">
        <v>2</v>
      </c>
      <c r="C67">
        <v>9</v>
      </c>
      <c r="M67" t="s">
        <v>50</v>
      </c>
    </row>
    <row r="68" spans="1:13" x14ac:dyDescent="0.25">
      <c r="A68">
        <v>1635</v>
      </c>
      <c r="B68">
        <v>2</v>
      </c>
      <c r="C68">
        <v>8</v>
      </c>
      <c r="M68" t="s">
        <v>187</v>
      </c>
    </row>
    <row r="69" spans="1:13" x14ac:dyDescent="0.25">
      <c r="A69">
        <v>1634</v>
      </c>
      <c r="B69">
        <v>2</v>
      </c>
      <c r="C69">
        <v>1</v>
      </c>
      <c r="M69" t="s">
        <v>48</v>
      </c>
    </row>
    <row r="70" spans="1:13" x14ac:dyDescent="0.25">
      <c r="A70">
        <v>1634</v>
      </c>
      <c r="B70">
        <v>2</v>
      </c>
      <c r="C70">
        <v>6</v>
      </c>
      <c r="M70" t="s">
        <v>50</v>
      </c>
    </row>
    <row r="71" spans="1:13" x14ac:dyDescent="0.25">
      <c r="A71">
        <v>1635</v>
      </c>
      <c r="B71">
        <v>2</v>
      </c>
      <c r="C71">
        <v>1</v>
      </c>
      <c r="M71" t="s">
        <v>61</v>
      </c>
    </row>
    <row r="72" spans="1:13" x14ac:dyDescent="0.25">
      <c r="A72">
        <v>1635</v>
      </c>
      <c r="B72">
        <v>1</v>
      </c>
      <c r="C72">
        <v>8</v>
      </c>
      <c r="M72" t="s">
        <v>48</v>
      </c>
    </row>
    <row r="73" spans="1:13" x14ac:dyDescent="0.25">
      <c r="A73">
        <v>1635</v>
      </c>
      <c r="B73">
        <v>2</v>
      </c>
      <c r="C73">
        <v>1</v>
      </c>
      <c r="M73" t="s">
        <v>47</v>
      </c>
    </row>
    <row r="74" spans="1:13" x14ac:dyDescent="0.25">
      <c r="A74">
        <v>1635</v>
      </c>
      <c r="B74">
        <v>2</v>
      </c>
      <c r="C74">
        <v>3</v>
      </c>
      <c r="M74" t="s">
        <v>46</v>
      </c>
    </row>
    <row r="75" spans="1:13" x14ac:dyDescent="0.25">
      <c r="A75">
        <v>1637</v>
      </c>
      <c r="B75">
        <v>1</v>
      </c>
      <c r="C75">
        <v>6</v>
      </c>
      <c r="M75" t="s">
        <v>464</v>
      </c>
    </row>
    <row r="76" spans="1:13" x14ac:dyDescent="0.25">
      <c r="A76">
        <v>1636</v>
      </c>
      <c r="B76">
        <v>2</v>
      </c>
      <c r="C76">
        <v>2</v>
      </c>
      <c r="M76" t="s">
        <v>410</v>
      </c>
    </row>
    <row r="77" spans="1:13" x14ac:dyDescent="0.25">
      <c r="A77">
        <v>1636</v>
      </c>
      <c r="B77">
        <v>2</v>
      </c>
      <c r="C77">
        <v>8</v>
      </c>
      <c r="M77" t="s">
        <v>57</v>
      </c>
    </row>
    <row r="78" spans="1:13" x14ac:dyDescent="0.25">
      <c r="A78">
        <v>1636</v>
      </c>
      <c r="B78">
        <v>2</v>
      </c>
      <c r="C78">
        <v>2</v>
      </c>
      <c r="M78" t="s">
        <v>411</v>
      </c>
    </row>
    <row r="79" spans="1:13" x14ac:dyDescent="0.25">
      <c r="A79">
        <v>1636</v>
      </c>
      <c r="B79">
        <v>2</v>
      </c>
      <c r="C79">
        <v>6</v>
      </c>
      <c r="M79" t="s">
        <v>53</v>
      </c>
    </row>
    <row r="80" spans="1:13" x14ac:dyDescent="0.25">
      <c r="A80">
        <v>1637</v>
      </c>
      <c r="B80">
        <v>2</v>
      </c>
      <c r="C80">
        <v>8</v>
      </c>
      <c r="M80" t="s">
        <v>55</v>
      </c>
    </row>
    <row r="81" spans="1:13" x14ac:dyDescent="0.25">
      <c r="A81">
        <v>1635</v>
      </c>
      <c r="B81">
        <v>2</v>
      </c>
      <c r="C81">
        <v>8</v>
      </c>
      <c r="M81" t="s">
        <v>51</v>
      </c>
    </row>
    <row r="82" spans="1:13" x14ac:dyDescent="0.25">
      <c r="A82">
        <v>1636</v>
      </c>
      <c r="B82">
        <v>2</v>
      </c>
      <c r="C82">
        <v>6</v>
      </c>
      <c r="M82" t="s">
        <v>50</v>
      </c>
    </row>
    <row r="83" spans="1:13" x14ac:dyDescent="0.25">
      <c r="A83">
        <v>1635</v>
      </c>
      <c r="B83">
        <v>2</v>
      </c>
      <c r="C83">
        <v>9</v>
      </c>
      <c r="M83" t="s">
        <v>54</v>
      </c>
    </row>
    <row r="84" spans="1:13" x14ac:dyDescent="0.25">
      <c r="A84">
        <v>1636</v>
      </c>
      <c r="B84">
        <v>2</v>
      </c>
      <c r="C84">
        <v>5</v>
      </c>
      <c r="M84" t="s">
        <v>48</v>
      </c>
    </row>
    <row r="85" spans="1:13" x14ac:dyDescent="0.25">
      <c r="A85">
        <v>1636</v>
      </c>
      <c r="B85">
        <v>2</v>
      </c>
      <c r="C85">
        <v>6</v>
      </c>
      <c r="M85" t="s">
        <v>50</v>
      </c>
    </row>
    <row r="86" spans="1:13" x14ac:dyDescent="0.25">
      <c r="A86">
        <v>1636</v>
      </c>
      <c r="B86">
        <v>2</v>
      </c>
      <c r="C86">
        <v>8</v>
      </c>
      <c r="M86" t="s">
        <v>172</v>
      </c>
    </row>
    <row r="87" spans="1:13" x14ac:dyDescent="0.25">
      <c r="A87">
        <v>1637</v>
      </c>
      <c r="B87">
        <v>1</v>
      </c>
      <c r="C87">
        <v>6</v>
      </c>
      <c r="M87" t="s">
        <v>48</v>
      </c>
    </row>
    <row r="88" spans="1:13" x14ac:dyDescent="0.25">
      <c r="A88">
        <v>1637</v>
      </c>
      <c r="B88">
        <v>2</v>
      </c>
      <c r="C88">
        <v>6</v>
      </c>
      <c r="M88" t="s">
        <v>50</v>
      </c>
    </row>
    <row r="89" spans="1:13" x14ac:dyDescent="0.25">
      <c r="A89">
        <v>1637</v>
      </c>
      <c r="B89">
        <v>2</v>
      </c>
      <c r="C89">
        <v>4</v>
      </c>
      <c r="M89" t="s">
        <v>172</v>
      </c>
    </row>
    <row r="90" spans="1:13" x14ac:dyDescent="0.25">
      <c r="A90">
        <v>1636</v>
      </c>
      <c r="B90">
        <v>2</v>
      </c>
      <c r="C90">
        <v>6</v>
      </c>
      <c r="M90" t="s">
        <v>48</v>
      </c>
    </row>
    <row r="91" spans="1:13" x14ac:dyDescent="0.25">
      <c r="A91">
        <v>1634</v>
      </c>
      <c r="B91">
        <v>2</v>
      </c>
      <c r="C91">
        <v>9</v>
      </c>
      <c r="M91" t="s">
        <v>50</v>
      </c>
    </row>
    <row r="92" spans="1:13" x14ac:dyDescent="0.25">
      <c r="A92">
        <v>1636</v>
      </c>
      <c r="B92">
        <v>2</v>
      </c>
      <c r="C92">
        <v>1</v>
      </c>
      <c r="M92" t="s">
        <v>54</v>
      </c>
    </row>
    <row r="93" spans="1:13" x14ac:dyDescent="0.25">
      <c r="A93">
        <v>1636</v>
      </c>
      <c r="B93">
        <v>1</v>
      </c>
      <c r="C93">
        <v>8</v>
      </c>
      <c r="M93" t="s">
        <v>48</v>
      </c>
    </row>
    <row r="94" spans="1:13" x14ac:dyDescent="0.25">
      <c r="A94">
        <v>1637</v>
      </c>
      <c r="B94">
        <v>2</v>
      </c>
      <c r="C94">
        <v>4</v>
      </c>
      <c r="M94" t="s">
        <v>47</v>
      </c>
    </row>
    <row r="95" spans="1:13" x14ac:dyDescent="0.25">
      <c r="A95">
        <v>1636</v>
      </c>
      <c r="B95">
        <v>1</v>
      </c>
      <c r="C95">
        <v>8</v>
      </c>
      <c r="M95" t="s">
        <v>46</v>
      </c>
    </row>
    <row r="96" spans="1:13" x14ac:dyDescent="0.25">
      <c r="A96">
        <v>1635</v>
      </c>
      <c r="B96">
        <v>2</v>
      </c>
      <c r="C96">
        <v>3</v>
      </c>
      <c r="M96" t="s">
        <v>53</v>
      </c>
    </row>
    <row r="97" spans="1:13" x14ac:dyDescent="0.25">
      <c r="A97">
        <v>1636</v>
      </c>
      <c r="B97">
        <v>2</v>
      </c>
      <c r="C97">
        <v>8</v>
      </c>
      <c r="M97" t="s">
        <v>52</v>
      </c>
    </row>
    <row r="98" spans="1:13" x14ac:dyDescent="0.25">
      <c r="A98">
        <v>1633</v>
      </c>
      <c r="B98">
        <v>2</v>
      </c>
      <c r="C98">
        <v>6</v>
      </c>
      <c r="M98" t="s">
        <v>51</v>
      </c>
    </row>
    <row r="99" spans="1:13" x14ac:dyDescent="0.25">
      <c r="A99">
        <v>1633</v>
      </c>
      <c r="B99">
        <v>2</v>
      </c>
      <c r="C99">
        <v>2</v>
      </c>
      <c r="M99" t="s">
        <v>50</v>
      </c>
    </row>
    <row r="100" spans="1:13" x14ac:dyDescent="0.25">
      <c r="A100">
        <v>1635</v>
      </c>
      <c r="B100">
        <v>2</v>
      </c>
      <c r="C100">
        <v>4</v>
      </c>
      <c r="M100" t="s">
        <v>246</v>
      </c>
    </row>
    <row r="101" spans="1:13" x14ac:dyDescent="0.25">
      <c r="A101">
        <v>1634</v>
      </c>
      <c r="B101">
        <v>2</v>
      </c>
      <c r="C101">
        <v>3</v>
      </c>
      <c r="M101" t="s">
        <v>48</v>
      </c>
    </row>
    <row r="102" spans="1:13" x14ac:dyDescent="0.25">
      <c r="A102" t="s">
        <v>67</v>
      </c>
      <c r="B102">
        <v>16</v>
      </c>
      <c r="C102" t="s">
        <v>66</v>
      </c>
      <c r="D102">
        <v>100</v>
      </c>
      <c r="M102" t="s">
        <v>50</v>
      </c>
    </row>
    <row r="103" spans="1:13" x14ac:dyDescent="0.25">
      <c r="A103" t="s">
        <v>65</v>
      </c>
      <c r="B103">
        <v>1634</v>
      </c>
      <c r="C103" t="s">
        <v>62</v>
      </c>
      <c r="M103" t="s">
        <v>246</v>
      </c>
    </row>
    <row r="104" spans="1:13" x14ac:dyDescent="0.25">
      <c r="A104" t="s">
        <v>64</v>
      </c>
      <c r="B104">
        <v>1636</v>
      </c>
      <c r="C104" t="s">
        <v>62</v>
      </c>
      <c r="M104" t="s">
        <v>48</v>
      </c>
    </row>
    <row r="105" spans="1:13" x14ac:dyDescent="0.25">
      <c r="A105" t="s">
        <v>63</v>
      </c>
      <c r="B105">
        <v>1636</v>
      </c>
      <c r="C105" t="s">
        <v>62</v>
      </c>
      <c r="M105" t="s">
        <v>50</v>
      </c>
    </row>
    <row r="106" spans="1:13" x14ac:dyDescent="0.25">
      <c r="M106" t="s">
        <v>54</v>
      </c>
    </row>
    <row r="107" spans="1:13" x14ac:dyDescent="0.25">
      <c r="M107" t="s">
        <v>48</v>
      </c>
    </row>
    <row r="108" spans="1:13" x14ac:dyDescent="0.25">
      <c r="M108" t="s">
        <v>50</v>
      </c>
    </row>
    <row r="109" spans="1:13" x14ac:dyDescent="0.25">
      <c r="M109" t="s">
        <v>54</v>
      </c>
    </row>
    <row r="110" spans="1:13" x14ac:dyDescent="0.25">
      <c r="M110" t="s">
        <v>48</v>
      </c>
    </row>
    <row r="111" spans="1:13" x14ac:dyDescent="0.25">
      <c r="M111" t="s">
        <v>47</v>
      </c>
    </row>
    <row r="112" spans="1:13" x14ac:dyDescent="0.25">
      <c r="M112" t="s">
        <v>46</v>
      </c>
    </row>
    <row r="113" spans="13:13" x14ac:dyDescent="0.25">
      <c r="M113" t="s">
        <v>478</v>
      </c>
    </row>
    <row r="114" spans="13:13" x14ac:dyDescent="0.25">
      <c r="M114" t="s">
        <v>71</v>
      </c>
    </row>
    <row r="115" spans="13:13" x14ac:dyDescent="0.25">
      <c r="M115" t="s">
        <v>57</v>
      </c>
    </row>
    <row r="116" spans="13:13" x14ac:dyDescent="0.25">
      <c r="M116" t="s">
        <v>70</v>
      </c>
    </row>
    <row r="117" spans="13:13" x14ac:dyDescent="0.25">
      <c r="M117" t="s">
        <v>53</v>
      </c>
    </row>
    <row r="118" spans="13:13" x14ac:dyDescent="0.25">
      <c r="M118" t="s">
        <v>55</v>
      </c>
    </row>
    <row r="119" spans="13:13" x14ac:dyDescent="0.25">
      <c r="M119" t="s">
        <v>51</v>
      </c>
    </row>
    <row r="120" spans="13:13" x14ac:dyDescent="0.25">
      <c r="M120" t="s">
        <v>50</v>
      </c>
    </row>
    <row r="121" spans="13:13" x14ac:dyDescent="0.25">
      <c r="M121" t="s">
        <v>54</v>
      </c>
    </row>
    <row r="122" spans="13:13" x14ac:dyDescent="0.25">
      <c r="M122" t="s">
        <v>48</v>
      </c>
    </row>
    <row r="123" spans="13:13" x14ac:dyDescent="0.25">
      <c r="M123" t="s">
        <v>50</v>
      </c>
    </row>
    <row r="124" spans="13:13" x14ac:dyDescent="0.25">
      <c r="M124" t="s">
        <v>61</v>
      </c>
    </row>
    <row r="125" spans="13:13" x14ac:dyDescent="0.25">
      <c r="M125" t="s">
        <v>48</v>
      </c>
    </row>
    <row r="126" spans="13:13" x14ac:dyDescent="0.25">
      <c r="M126" t="s">
        <v>47</v>
      </c>
    </row>
    <row r="127" spans="13:13" x14ac:dyDescent="0.25">
      <c r="M127" t="s">
        <v>46</v>
      </c>
    </row>
    <row r="128" spans="13:13" x14ac:dyDescent="0.25">
      <c r="M128" t="s">
        <v>53</v>
      </c>
    </row>
    <row r="129" spans="13:13" x14ac:dyDescent="0.25">
      <c r="M129" t="s">
        <v>52</v>
      </c>
    </row>
    <row r="130" spans="13:13" x14ac:dyDescent="0.25">
      <c r="M130" t="s">
        <v>51</v>
      </c>
    </row>
    <row r="131" spans="13:13" x14ac:dyDescent="0.25">
      <c r="M131" t="s">
        <v>50</v>
      </c>
    </row>
    <row r="132" spans="13:13" x14ac:dyDescent="0.25">
      <c r="M132" t="s">
        <v>61</v>
      </c>
    </row>
    <row r="133" spans="13:13" x14ac:dyDescent="0.25">
      <c r="M133" t="s">
        <v>48</v>
      </c>
    </row>
    <row r="134" spans="13:13" x14ac:dyDescent="0.25">
      <c r="M134" t="s">
        <v>50</v>
      </c>
    </row>
    <row r="135" spans="13:13" x14ac:dyDescent="0.25">
      <c r="M135" t="s">
        <v>49</v>
      </c>
    </row>
    <row r="136" spans="13:13" x14ac:dyDescent="0.25">
      <c r="M136" t="s">
        <v>48</v>
      </c>
    </row>
    <row r="137" spans="13:13" x14ac:dyDescent="0.25">
      <c r="M137" t="s">
        <v>47</v>
      </c>
    </row>
    <row r="138" spans="13:13" x14ac:dyDescent="0.25">
      <c r="M138" t="s">
        <v>46</v>
      </c>
    </row>
    <row r="139" spans="13:13" x14ac:dyDescent="0.25">
      <c r="M139" t="s">
        <v>465</v>
      </c>
    </row>
    <row r="140" spans="13:13" x14ac:dyDescent="0.25">
      <c r="M140" t="s">
        <v>170</v>
      </c>
    </row>
    <row r="141" spans="13:13" x14ac:dyDescent="0.25">
      <c r="M141" t="s">
        <v>57</v>
      </c>
    </row>
    <row r="142" spans="13:13" x14ac:dyDescent="0.25">
      <c r="M142" t="s">
        <v>171</v>
      </c>
    </row>
    <row r="143" spans="13:13" x14ac:dyDescent="0.25">
      <c r="M143" t="s">
        <v>53</v>
      </c>
    </row>
    <row r="144" spans="13:13" x14ac:dyDescent="0.25">
      <c r="M144" t="s">
        <v>55</v>
      </c>
    </row>
    <row r="145" spans="13:13" x14ac:dyDescent="0.25">
      <c r="M145" t="s">
        <v>51</v>
      </c>
    </row>
    <row r="146" spans="13:13" x14ac:dyDescent="0.25">
      <c r="M146" t="s">
        <v>50</v>
      </c>
    </row>
    <row r="147" spans="13:13" x14ac:dyDescent="0.25">
      <c r="M147" t="s">
        <v>54</v>
      </c>
    </row>
    <row r="148" spans="13:13" x14ac:dyDescent="0.25">
      <c r="M148" t="s">
        <v>48</v>
      </c>
    </row>
    <row r="149" spans="13:13" x14ac:dyDescent="0.25">
      <c r="M149" t="s">
        <v>50</v>
      </c>
    </row>
    <row r="150" spans="13:13" x14ac:dyDescent="0.25">
      <c r="M150" t="s">
        <v>412</v>
      </c>
    </row>
    <row r="151" spans="13:13" x14ac:dyDescent="0.25">
      <c r="M151" t="s">
        <v>48</v>
      </c>
    </row>
    <row r="152" spans="13:13" x14ac:dyDescent="0.25">
      <c r="M152" t="s">
        <v>50</v>
      </c>
    </row>
    <row r="153" spans="13:13" x14ac:dyDescent="0.25">
      <c r="M153" t="s">
        <v>412</v>
      </c>
    </row>
    <row r="154" spans="13:13" x14ac:dyDescent="0.25">
      <c r="M154" t="s">
        <v>48</v>
      </c>
    </row>
    <row r="155" spans="13:13" x14ac:dyDescent="0.25">
      <c r="M155" t="s">
        <v>50</v>
      </c>
    </row>
    <row r="156" spans="13:13" x14ac:dyDescent="0.25">
      <c r="M156" t="s">
        <v>54</v>
      </c>
    </row>
    <row r="157" spans="13:13" x14ac:dyDescent="0.25">
      <c r="M157" t="s">
        <v>48</v>
      </c>
    </row>
    <row r="158" spans="13:13" x14ac:dyDescent="0.25">
      <c r="M158" t="s">
        <v>47</v>
      </c>
    </row>
    <row r="159" spans="13:13" x14ac:dyDescent="0.25">
      <c r="M159" t="s">
        <v>46</v>
      </c>
    </row>
    <row r="160" spans="13:13" x14ac:dyDescent="0.25">
      <c r="M160" t="s">
        <v>53</v>
      </c>
    </row>
    <row r="161" spans="13:13" x14ac:dyDescent="0.25">
      <c r="M161" t="s">
        <v>52</v>
      </c>
    </row>
    <row r="162" spans="13:13" x14ac:dyDescent="0.25">
      <c r="M162" t="s">
        <v>51</v>
      </c>
    </row>
    <row r="163" spans="13:13" x14ac:dyDescent="0.25">
      <c r="M163" t="s">
        <v>50</v>
      </c>
    </row>
    <row r="164" spans="13:13" x14ac:dyDescent="0.25">
      <c r="M164" t="s">
        <v>54</v>
      </c>
    </row>
    <row r="165" spans="13:13" x14ac:dyDescent="0.25">
      <c r="M165" t="s">
        <v>48</v>
      </c>
    </row>
    <row r="166" spans="13:13" x14ac:dyDescent="0.25">
      <c r="M166" t="s">
        <v>47</v>
      </c>
    </row>
    <row r="167" spans="13:13" x14ac:dyDescent="0.25">
      <c r="M167" t="s">
        <v>46</v>
      </c>
    </row>
    <row r="168" spans="13:13" x14ac:dyDescent="0.25">
      <c r="M168" t="s">
        <v>468</v>
      </c>
    </row>
    <row r="169" spans="13:13" x14ac:dyDescent="0.25">
      <c r="M169" t="s">
        <v>69</v>
      </c>
    </row>
    <row r="170" spans="13:13" x14ac:dyDescent="0.25">
      <c r="M170" t="s">
        <v>57</v>
      </c>
    </row>
    <row r="171" spans="13:13" x14ac:dyDescent="0.25">
      <c r="M171" t="s">
        <v>68</v>
      </c>
    </row>
    <row r="172" spans="13:13" x14ac:dyDescent="0.25">
      <c r="M172" t="s">
        <v>53</v>
      </c>
    </row>
    <row r="173" spans="13:13" x14ac:dyDescent="0.25">
      <c r="M173" t="s">
        <v>55</v>
      </c>
    </row>
    <row r="174" spans="13:13" x14ac:dyDescent="0.25">
      <c r="M174" t="s">
        <v>51</v>
      </c>
    </row>
    <row r="175" spans="13:13" x14ac:dyDescent="0.25">
      <c r="M175" t="s">
        <v>50</v>
      </c>
    </row>
    <row r="176" spans="13:13" x14ac:dyDescent="0.25">
      <c r="M176" t="s">
        <v>54</v>
      </c>
    </row>
    <row r="177" spans="13:13" x14ac:dyDescent="0.25">
      <c r="M177" t="s">
        <v>48</v>
      </c>
    </row>
    <row r="178" spans="13:13" x14ac:dyDescent="0.25">
      <c r="M178" t="s">
        <v>50</v>
      </c>
    </row>
    <row r="179" spans="13:13" x14ac:dyDescent="0.25">
      <c r="M179" t="s">
        <v>61</v>
      </c>
    </row>
    <row r="180" spans="13:13" x14ac:dyDescent="0.25">
      <c r="M180" t="s">
        <v>48</v>
      </c>
    </row>
    <row r="181" spans="13:13" x14ac:dyDescent="0.25">
      <c r="M181" t="s">
        <v>47</v>
      </c>
    </row>
    <row r="182" spans="13:13" x14ac:dyDescent="0.25">
      <c r="M182" t="s">
        <v>46</v>
      </c>
    </row>
    <row r="183" spans="13:13" x14ac:dyDescent="0.25">
      <c r="M183" t="s">
        <v>53</v>
      </c>
    </row>
    <row r="184" spans="13:13" x14ac:dyDescent="0.25">
      <c r="M184" t="s">
        <v>52</v>
      </c>
    </row>
    <row r="185" spans="13:13" x14ac:dyDescent="0.25">
      <c r="M185" t="s">
        <v>51</v>
      </c>
    </row>
    <row r="186" spans="13:13" x14ac:dyDescent="0.25">
      <c r="M186" t="s">
        <v>50</v>
      </c>
    </row>
    <row r="187" spans="13:13" x14ac:dyDescent="0.25">
      <c r="M187" t="s">
        <v>61</v>
      </c>
    </row>
    <row r="188" spans="13:13" x14ac:dyDescent="0.25">
      <c r="M188" t="s">
        <v>48</v>
      </c>
    </row>
    <row r="189" spans="13:13" x14ac:dyDescent="0.25">
      <c r="M189" t="s">
        <v>47</v>
      </c>
    </row>
    <row r="190" spans="13:13" x14ac:dyDescent="0.25">
      <c r="M190" t="s">
        <v>46</v>
      </c>
    </row>
    <row r="191" spans="13:13" x14ac:dyDescent="0.25">
      <c r="M191" t="s">
        <v>479</v>
      </c>
    </row>
    <row r="192" spans="13:13" x14ac:dyDescent="0.25">
      <c r="M192" t="s">
        <v>60</v>
      </c>
    </row>
    <row r="193" spans="13:13" x14ac:dyDescent="0.25">
      <c r="M193" t="s">
        <v>57</v>
      </c>
    </row>
    <row r="194" spans="13:13" x14ac:dyDescent="0.25">
      <c r="M194" t="s">
        <v>59</v>
      </c>
    </row>
    <row r="195" spans="13:13" x14ac:dyDescent="0.25">
      <c r="M195" t="s">
        <v>53</v>
      </c>
    </row>
    <row r="196" spans="13:13" x14ac:dyDescent="0.25">
      <c r="M196" t="s">
        <v>55</v>
      </c>
    </row>
    <row r="197" spans="13:13" x14ac:dyDescent="0.25">
      <c r="M197" t="s">
        <v>51</v>
      </c>
    </row>
    <row r="198" spans="13:13" x14ac:dyDescent="0.25">
      <c r="M198" t="s">
        <v>50</v>
      </c>
    </row>
    <row r="199" spans="13:13" x14ac:dyDescent="0.25">
      <c r="M199" t="s">
        <v>54</v>
      </c>
    </row>
    <row r="200" spans="13:13" x14ac:dyDescent="0.25">
      <c r="M200" t="s">
        <v>48</v>
      </c>
    </row>
    <row r="201" spans="13:13" x14ac:dyDescent="0.25">
      <c r="M201" t="s">
        <v>50</v>
      </c>
    </row>
    <row r="202" spans="13:13" x14ac:dyDescent="0.25">
      <c r="M202" t="s">
        <v>49</v>
      </c>
    </row>
    <row r="203" spans="13:13" x14ac:dyDescent="0.25">
      <c r="M203" t="s">
        <v>48</v>
      </c>
    </row>
    <row r="204" spans="13:13" x14ac:dyDescent="0.25">
      <c r="M204" t="s">
        <v>47</v>
      </c>
    </row>
    <row r="205" spans="13:13" x14ac:dyDescent="0.25">
      <c r="M205" t="s">
        <v>46</v>
      </c>
    </row>
    <row r="206" spans="13:13" x14ac:dyDescent="0.25">
      <c r="M206" t="s">
        <v>480</v>
      </c>
    </row>
    <row r="207" spans="13:13" x14ac:dyDescent="0.25">
      <c r="M207" t="s">
        <v>58</v>
      </c>
    </row>
    <row r="208" spans="13:13" x14ac:dyDescent="0.25">
      <c r="M208" t="s">
        <v>57</v>
      </c>
    </row>
    <row r="209" spans="13:13" x14ac:dyDescent="0.25">
      <c r="M209" t="s">
        <v>56</v>
      </c>
    </row>
    <row r="210" spans="13:13" x14ac:dyDescent="0.25">
      <c r="M210" t="s">
        <v>53</v>
      </c>
    </row>
    <row r="211" spans="13:13" x14ac:dyDescent="0.25">
      <c r="M211" t="s">
        <v>55</v>
      </c>
    </row>
    <row r="212" spans="13:13" x14ac:dyDescent="0.25">
      <c r="M212" t="s">
        <v>51</v>
      </c>
    </row>
    <row r="213" spans="13:13" x14ac:dyDescent="0.25">
      <c r="M213" t="s">
        <v>50</v>
      </c>
    </row>
    <row r="214" spans="13:13" x14ac:dyDescent="0.25">
      <c r="M214" t="s">
        <v>54</v>
      </c>
    </row>
    <row r="215" spans="13:13" x14ac:dyDescent="0.25">
      <c r="M215" t="s">
        <v>48</v>
      </c>
    </row>
    <row r="216" spans="13:13" x14ac:dyDescent="0.25">
      <c r="M216" t="s">
        <v>50</v>
      </c>
    </row>
    <row r="217" spans="13:13" x14ac:dyDescent="0.25">
      <c r="M217" t="s">
        <v>49</v>
      </c>
    </row>
    <row r="218" spans="13:13" x14ac:dyDescent="0.25">
      <c r="M218" t="s">
        <v>48</v>
      </c>
    </row>
    <row r="219" spans="13:13" x14ac:dyDescent="0.25">
      <c r="M219" t="s">
        <v>47</v>
      </c>
    </row>
    <row r="220" spans="13:13" x14ac:dyDescent="0.25">
      <c r="M220" t="s">
        <v>46</v>
      </c>
    </row>
    <row r="221" spans="13:13" x14ac:dyDescent="0.25">
      <c r="M221" t="s">
        <v>53</v>
      </c>
    </row>
    <row r="222" spans="13:13" x14ac:dyDescent="0.25">
      <c r="M222" t="s">
        <v>52</v>
      </c>
    </row>
    <row r="223" spans="13:13" x14ac:dyDescent="0.25">
      <c r="M223" t="s">
        <v>51</v>
      </c>
    </row>
    <row r="224" spans="13:13" x14ac:dyDescent="0.25">
      <c r="M224" t="s">
        <v>50</v>
      </c>
    </row>
    <row r="225" spans="13:13" x14ac:dyDescent="0.25">
      <c r="M225" t="s">
        <v>49</v>
      </c>
    </row>
    <row r="226" spans="13:13" x14ac:dyDescent="0.25">
      <c r="M226" t="s">
        <v>48</v>
      </c>
    </row>
    <row r="227" spans="13:13" x14ac:dyDescent="0.25">
      <c r="M227" t="s">
        <v>47</v>
      </c>
    </row>
    <row r="228" spans="13:13" x14ac:dyDescent="0.25">
      <c r="M228" t="s">
        <v>46</v>
      </c>
    </row>
    <row r="229" spans="13:13" x14ac:dyDescent="0.25">
      <c r="M229" t="s">
        <v>45</v>
      </c>
    </row>
    <row r="230" spans="13:13" x14ac:dyDescent="0.25">
      <c r="M230" t="s">
        <v>413</v>
      </c>
    </row>
    <row r="231" spans="13:13" x14ac:dyDescent="0.25">
      <c r="M231" t="s">
        <v>414</v>
      </c>
    </row>
    <row r="232" spans="13:13" x14ac:dyDescent="0.25">
      <c r="M232" t="s">
        <v>415</v>
      </c>
    </row>
    <row r="233" spans="13:13" x14ac:dyDescent="0.25">
      <c r="M233" t="s">
        <v>416</v>
      </c>
    </row>
    <row r="234" spans="13:13" x14ac:dyDescent="0.25">
      <c r="M234" t="s">
        <v>417</v>
      </c>
    </row>
    <row r="235" spans="13:13" x14ac:dyDescent="0.25">
      <c r="M235" t="s">
        <v>39</v>
      </c>
    </row>
    <row r="236" spans="13:13" x14ac:dyDescent="0.25">
      <c r="M236" t="s">
        <v>38</v>
      </c>
    </row>
    <row r="237" spans="13:13" x14ac:dyDescent="0.25">
      <c r="M237" t="s">
        <v>418</v>
      </c>
    </row>
    <row r="238" spans="13:13" x14ac:dyDescent="0.25">
      <c r="M238" t="s">
        <v>419</v>
      </c>
    </row>
    <row r="239" spans="13:13" x14ac:dyDescent="0.25">
      <c r="M239" t="s">
        <v>420</v>
      </c>
    </row>
    <row r="240" spans="13:13" x14ac:dyDescent="0.25">
      <c r="M240" t="s">
        <v>34</v>
      </c>
    </row>
    <row r="241" spans="13:13" x14ac:dyDescent="0.25">
      <c r="M241" t="s">
        <v>421</v>
      </c>
    </row>
    <row r="242" spans="13:13" x14ac:dyDescent="0.25">
      <c r="M242" t="s">
        <v>422</v>
      </c>
    </row>
  </sheetData>
  <mergeCells count="5">
    <mergeCell ref="E9:K9"/>
    <mergeCell ref="E12:K12"/>
    <mergeCell ref="M1:P1"/>
    <mergeCell ref="E1:K1"/>
    <mergeCell ref="E5:K5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D5D0-EDA0-4FA9-B87E-E54C26B331A3}">
  <dimension ref="A1:P174"/>
  <sheetViews>
    <sheetView workbookViewId="0">
      <selection activeCell="E17" sqref="E17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3819</v>
      </c>
      <c r="B2">
        <v>1</v>
      </c>
      <c r="C2">
        <v>0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396</v>
      </c>
    </row>
    <row r="3" spans="1:16" x14ac:dyDescent="0.25">
      <c r="A3">
        <v>3819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205580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0.66679999999999995</v>
      </c>
      <c r="G3" s="2">
        <f xml:space="preserve"> E7/100</f>
        <v>0.56000000000000005</v>
      </c>
      <c r="H3">
        <f xml:space="preserve"> AVERAGE(A2:A100)</f>
        <v>3818.9292929292928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50890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101756</v>
      </c>
      <c r="K3">
        <f>SUMIF(E10:K10,"&gt;0")</f>
        <v>0</v>
      </c>
      <c r="M3" t="s">
        <v>110</v>
      </c>
    </row>
    <row r="4" spans="1:16" x14ac:dyDescent="0.25">
      <c r="A4">
        <v>3818</v>
      </c>
      <c r="B4">
        <v>1</v>
      </c>
      <c r="C4">
        <v>0</v>
      </c>
      <c r="M4" t="s">
        <v>103</v>
      </c>
    </row>
    <row r="5" spans="1:16" ht="20.25" thickBot="1" x14ac:dyDescent="0.35">
      <c r="A5">
        <v>3820</v>
      </c>
      <c r="B5">
        <v>1</v>
      </c>
      <c r="C5">
        <v>0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3819</v>
      </c>
      <c r="B6">
        <v>1</v>
      </c>
      <c r="C6">
        <v>0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3819</v>
      </c>
      <c r="B7">
        <v>1</v>
      </c>
      <c r="C7">
        <v>1</v>
      </c>
      <c r="E7">
        <f xml:space="preserve"> COUNTIF(B:B,1)</f>
        <v>56</v>
      </c>
      <c r="F7">
        <f xml:space="preserve"> COUNTIF(B:B,2)</f>
        <v>44</v>
      </c>
      <c r="G7">
        <f xml:space="preserve"> B103</f>
        <v>3819</v>
      </c>
      <c r="H7">
        <f xml:space="preserve"> B104</f>
        <v>3818</v>
      </c>
      <c r="I7">
        <f xml:space="preserve"> B105</f>
        <v>3817</v>
      </c>
      <c r="M7" t="s">
        <v>482</v>
      </c>
    </row>
    <row r="8" spans="1:16" x14ac:dyDescent="0.25">
      <c r="A8">
        <v>3819</v>
      </c>
      <c r="B8">
        <v>1</v>
      </c>
      <c r="C8">
        <v>1</v>
      </c>
      <c r="M8" t="s">
        <v>108</v>
      </c>
    </row>
    <row r="9" spans="1:16" ht="20.25" thickBot="1" x14ac:dyDescent="0.35">
      <c r="A9">
        <v>3819</v>
      </c>
      <c r="B9">
        <v>2</v>
      </c>
      <c r="C9">
        <v>3</v>
      </c>
      <c r="E9" s="8" t="s">
        <v>438</v>
      </c>
      <c r="F9" s="8"/>
      <c r="G9" s="8"/>
      <c r="H9" s="8"/>
      <c r="I9" s="8"/>
      <c r="J9" s="8"/>
      <c r="K9" s="8"/>
      <c r="M9" t="s">
        <v>451</v>
      </c>
    </row>
    <row r="10" spans="1:16" ht="15.75" thickTop="1" x14ac:dyDescent="0.25">
      <c r="A10">
        <v>3819</v>
      </c>
      <c r="B10">
        <v>1</v>
      </c>
      <c r="C10">
        <v>1</v>
      </c>
      <c r="E10" s="6" t="e" cm="1">
        <f t="array" ref="E10" xml:space="preserve"> VALUE(RIGHT(INDEX(M2:M750,MATCH(E17,M2:M750,0)+1),LEN(INDEX(M2:M750,MATCH(E17,M2:M750,0)+1))-SEARCH(": ",INDEX(M2:M750,MATCH(E17,M2:M750,0)+1))))</f>
        <v>#N/A</v>
      </c>
      <c r="F10" s="6" t="e" cm="1">
        <f t="array" ref="F10">VALUE(RIGHT(INDEX(M2:M750,MATCH(E18,M2:M750,0)+1),LEN(INDEX(M2:M750,MATCH(E18,M2:M750,0)+1))-SEARCH(": ",INDEX(M2:M750,MATCH(E18,M2:M750,0)+1))))</f>
        <v>#N/A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108</v>
      </c>
    </row>
    <row r="11" spans="1:16" x14ac:dyDescent="0.25">
      <c r="A11">
        <v>3818</v>
      </c>
      <c r="B11">
        <v>1</v>
      </c>
      <c r="C11">
        <v>1</v>
      </c>
      <c r="M11" t="s">
        <v>452</v>
      </c>
    </row>
    <row r="12" spans="1:16" ht="20.25" thickBot="1" x14ac:dyDescent="0.35">
      <c r="A12">
        <v>3819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108</v>
      </c>
    </row>
    <row r="13" spans="1:16" ht="15.75" thickTop="1" x14ac:dyDescent="0.25">
      <c r="A13">
        <v>3819</v>
      </c>
      <c r="B13">
        <v>1</v>
      </c>
      <c r="C13">
        <v>1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444</v>
      </c>
    </row>
    <row r="14" spans="1:16" x14ac:dyDescent="0.25">
      <c r="A14">
        <v>3819</v>
      </c>
      <c r="B14">
        <v>1</v>
      </c>
      <c r="C14">
        <v>1</v>
      </c>
      <c r="E14">
        <f xml:space="preserve"> IF(ISBLANK(E27),"-",VALUE((_xlfn.TEXTAFTER(E27,")",-1))))</f>
        <v>0</v>
      </c>
      <c r="F14">
        <f xml:space="preserve"> IF(ISBLANK(E28),"-",VALUE(_xlfn.TEXTAFTER(E28,")",-1)))</f>
        <v>0</v>
      </c>
      <c r="G14">
        <f xml:space="preserve"> IF(ISBLANK(E29),"-",VALUE(_xlfn.TEXTAFTER(E29,")",-1)))</f>
        <v>50240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108</v>
      </c>
    </row>
    <row r="15" spans="1:16" x14ac:dyDescent="0.25">
      <c r="A15">
        <v>3819</v>
      </c>
      <c r="B15">
        <v>1</v>
      </c>
      <c r="C15">
        <v>3</v>
      </c>
      <c r="M15" t="s">
        <v>107</v>
      </c>
    </row>
    <row r="16" spans="1:16" x14ac:dyDescent="0.25">
      <c r="A16">
        <v>3819</v>
      </c>
      <c r="B16">
        <v>1</v>
      </c>
      <c r="C16">
        <v>3</v>
      </c>
      <c r="E16" s="7" t="s">
        <v>441</v>
      </c>
      <c r="M16" t="s">
        <v>106</v>
      </c>
    </row>
    <row r="17" spans="1:13" x14ac:dyDescent="0.25">
      <c r="A17">
        <v>3818</v>
      </c>
      <c r="B17">
        <v>2</v>
      </c>
      <c r="C17">
        <v>9</v>
      </c>
      <c r="E17" s="7" cm="1">
        <f t="array" ref="E17">_xlfn._xlws.FILTER(M20:M500,ISNUMBER(SEARCH("CNG",M20:M500)),0)</f>
        <v>0</v>
      </c>
      <c r="M17" t="s">
        <v>105</v>
      </c>
    </row>
    <row r="18" spans="1:13" x14ac:dyDescent="0.25">
      <c r="A18">
        <v>3819</v>
      </c>
      <c r="B18">
        <v>1</v>
      </c>
      <c r="C18">
        <v>0</v>
      </c>
      <c r="E18" s="7"/>
      <c r="M18" t="s">
        <v>104</v>
      </c>
    </row>
    <row r="19" spans="1:13" x14ac:dyDescent="0.25">
      <c r="A19">
        <v>3819</v>
      </c>
      <c r="B19">
        <v>1</v>
      </c>
      <c r="C19">
        <v>2</v>
      </c>
      <c r="E19" s="7"/>
      <c r="M19" t="s">
        <v>103</v>
      </c>
    </row>
    <row r="20" spans="1:13" x14ac:dyDescent="0.25">
      <c r="A20">
        <v>3819</v>
      </c>
      <c r="B20">
        <v>1</v>
      </c>
      <c r="C20">
        <v>0</v>
      </c>
      <c r="E20" s="7"/>
      <c r="M20" t="s">
        <v>102</v>
      </c>
    </row>
    <row r="21" spans="1:13" x14ac:dyDescent="0.25">
      <c r="A21">
        <v>3818</v>
      </c>
      <c r="B21">
        <v>1</v>
      </c>
      <c r="C21">
        <v>0</v>
      </c>
      <c r="E21" s="7"/>
      <c r="M21" t="s">
        <v>101</v>
      </c>
    </row>
    <row r="22" spans="1:13" x14ac:dyDescent="0.25">
      <c r="A22">
        <v>3819</v>
      </c>
      <c r="B22">
        <v>1</v>
      </c>
      <c r="C22">
        <v>0</v>
      </c>
      <c r="E22" s="7"/>
      <c r="M22" t="s">
        <v>100</v>
      </c>
    </row>
    <row r="23" spans="1:13" x14ac:dyDescent="0.25">
      <c r="A23">
        <v>3819</v>
      </c>
      <c r="B23">
        <v>1</v>
      </c>
      <c r="C23">
        <v>2</v>
      </c>
      <c r="E23" s="7"/>
      <c r="M23" t="s">
        <v>99</v>
      </c>
    </row>
    <row r="24" spans="1:13" x14ac:dyDescent="0.25">
      <c r="A24">
        <v>3818</v>
      </c>
      <c r="B24">
        <v>1</v>
      </c>
      <c r="C24">
        <v>3</v>
      </c>
      <c r="E24" s="7" t="s">
        <v>439</v>
      </c>
      <c r="M24" t="s">
        <v>98</v>
      </c>
    </row>
    <row r="25" spans="1:13" x14ac:dyDescent="0.25">
      <c r="A25">
        <v>3819</v>
      </c>
      <c r="B25">
        <v>2</v>
      </c>
      <c r="C25">
        <v>8</v>
      </c>
      <c r="M25" t="s">
        <v>97</v>
      </c>
    </row>
    <row r="26" spans="1:13" x14ac:dyDescent="0.25">
      <c r="A26">
        <v>3819</v>
      </c>
      <c r="B26">
        <v>1</v>
      </c>
      <c r="C26">
        <v>3</v>
      </c>
      <c r="E26" s="7" t="s">
        <v>440</v>
      </c>
      <c r="M26" t="s">
        <v>96</v>
      </c>
    </row>
    <row r="27" spans="1:13" x14ac:dyDescent="0.25">
      <c r="A27">
        <v>3819</v>
      </c>
      <c r="B27">
        <v>1</v>
      </c>
      <c r="C27">
        <v>3</v>
      </c>
      <c r="E27" s="7" t="str" cm="1">
        <f t="array" ref="E27:E30">_xlfn._xlws.FILTER(M2:M40,ISNUMBER(SEARCH("LL",M2:M40)))</f>
        <v xml:space="preserve"> CNG_LL1_Dropout (Dropout)      (None, 28, 28)            0         </v>
      </c>
      <c r="M27" t="s">
        <v>95</v>
      </c>
    </row>
    <row r="28" spans="1:13" x14ac:dyDescent="0.25">
      <c r="A28">
        <v>3819</v>
      </c>
      <c r="B28">
        <v>1</v>
      </c>
      <c r="C28">
        <v>2</v>
      </c>
      <c r="E28" s="7" t="str">
        <v xml:space="preserve"> LL2_Flatten (Flatten)        (None, 784)               0         </v>
      </c>
      <c r="M28" t="s">
        <v>94</v>
      </c>
    </row>
    <row r="29" spans="1:13" x14ac:dyDescent="0.25">
      <c r="A29">
        <v>3820</v>
      </c>
      <c r="B29">
        <v>1</v>
      </c>
      <c r="C29">
        <v>2</v>
      </c>
      <c r="E29" s="7" t="str">
        <v xml:space="preserve"> LL3_Dense64 (Dense)          (None, 64)                50240     </v>
      </c>
      <c r="M29" t="s">
        <v>93</v>
      </c>
    </row>
    <row r="30" spans="1:13" x14ac:dyDescent="0.25">
      <c r="A30">
        <v>3817</v>
      </c>
      <c r="B30">
        <v>1</v>
      </c>
      <c r="C30">
        <v>3</v>
      </c>
      <c r="E30" s="7" t="str">
        <v xml:space="preserve"> LL4_Dense10 (Dense)          (None, 10)                650       </v>
      </c>
      <c r="M30" t="s">
        <v>92</v>
      </c>
    </row>
    <row r="31" spans="1:13" x14ac:dyDescent="0.25">
      <c r="A31">
        <v>3818</v>
      </c>
      <c r="B31">
        <v>2</v>
      </c>
      <c r="C31">
        <v>5</v>
      </c>
      <c r="E31" s="7"/>
      <c r="M31" t="s">
        <v>91</v>
      </c>
    </row>
    <row r="32" spans="1:13" x14ac:dyDescent="0.25">
      <c r="A32">
        <v>3820</v>
      </c>
      <c r="B32">
        <v>2</v>
      </c>
      <c r="C32">
        <v>3</v>
      </c>
      <c r="E32" s="7"/>
      <c r="M32" t="s">
        <v>90</v>
      </c>
    </row>
    <row r="33" spans="1:13" x14ac:dyDescent="0.25">
      <c r="A33">
        <v>3819</v>
      </c>
      <c r="B33">
        <v>2</v>
      </c>
      <c r="C33">
        <v>3</v>
      </c>
      <c r="E33" s="7"/>
      <c r="M33" t="s">
        <v>89</v>
      </c>
    </row>
    <row r="34" spans="1:13" x14ac:dyDescent="0.25">
      <c r="A34">
        <v>3820</v>
      </c>
      <c r="B34">
        <v>2</v>
      </c>
      <c r="C34">
        <v>5</v>
      </c>
      <c r="E34" s="7" t="s">
        <v>450</v>
      </c>
      <c r="M34" t="s">
        <v>88</v>
      </c>
    </row>
    <row r="35" spans="1:13" x14ac:dyDescent="0.25">
      <c r="A35">
        <v>3819</v>
      </c>
      <c r="B35">
        <v>2</v>
      </c>
      <c r="C35">
        <v>3</v>
      </c>
      <c r="M35" t="s">
        <v>87</v>
      </c>
    </row>
    <row r="36" spans="1:13" x14ac:dyDescent="0.25">
      <c r="A36">
        <v>3819</v>
      </c>
      <c r="B36">
        <v>1</v>
      </c>
      <c r="C36">
        <v>6</v>
      </c>
      <c r="M36" t="s">
        <v>86</v>
      </c>
    </row>
    <row r="37" spans="1:13" x14ac:dyDescent="0.25">
      <c r="A37">
        <v>3818</v>
      </c>
      <c r="B37">
        <v>1</v>
      </c>
      <c r="C37">
        <v>2</v>
      </c>
      <c r="M37" t="s">
        <v>85</v>
      </c>
    </row>
    <row r="38" spans="1:13" x14ac:dyDescent="0.25">
      <c r="A38">
        <v>3820</v>
      </c>
      <c r="B38">
        <v>2</v>
      </c>
      <c r="C38">
        <v>3</v>
      </c>
      <c r="M38" t="s">
        <v>84</v>
      </c>
    </row>
    <row r="39" spans="1:13" x14ac:dyDescent="0.25">
      <c r="A39">
        <v>3819</v>
      </c>
      <c r="B39">
        <v>2</v>
      </c>
      <c r="C39">
        <v>9</v>
      </c>
      <c r="M39" t="s">
        <v>83</v>
      </c>
    </row>
    <row r="40" spans="1:13" x14ac:dyDescent="0.25">
      <c r="A40">
        <v>3818</v>
      </c>
      <c r="B40">
        <v>1</v>
      </c>
      <c r="C40">
        <v>4</v>
      </c>
      <c r="M40" t="s">
        <v>82</v>
      </c>
    </row>
    <row r="41" spans="1:13" x14ac:dyDescent="0.25">
      <c r="A41">
        <v>3820</v>
      </c>
      <c r="B41">
        <v>1</v>
      </c>
      <c r="C41">
        <v>4</v>
      </c>
      <c r="M41" t="s">
        <v>81</v>
      </c>
    </row>
    <row r="42" spans="1:13" x14ac:dyDescent="0.25">
      <c r="A42">
        <v>3820</v>
      </c>
      <c r="B42">
        <v>2</v>
      </c>
      <c r="C42">
        <v>0</v>
      </c>
      <c r="M42" t="s">
        <v>80</v>
      </c>
    </row>
    <row r="43" spans="1:13" x14ac:dyDescent="0.25">
      <c r="A43">
        <v>3817</v>
      </c>
      <c r="B43">
        <v>2</v>
      </c>
      <c r="C43">
        <v>3</v>
      </c>
      <c r="M43" t="s">
        <v>79</v>
      </c>
    </row>
    <row r="44" spans="1:13" x14ac:dyDescent="0.25">
      <c r="A44">
        <v>3820</v>
      </c>
      <c r="B44">
        <v>2</v>
      </c>
      <c r="C44">
        <v>3</v>
      </c>
      <c r="M44" t="s">
        <v>78</v>
      </c>
    </row>
    <row r="45" spans="1:13" x14ac:dyDescent="0.25">
      <c r="A45">
        <v>3819</v>
      </c>
      <c r="B45">
        <v>1</v>
      </c>
      <c r="C45">
        <v>2</v>
      </c>
      <c r="M45" t="s">
        <v>77</v>
      </c>
    </row>
    <row r="46" spans="1:13" x14ac:dyDescent="0.25">
      <c r="A46">
        <v>3820</v>
      </c>
      <c r="B46">
        <v>1</v>
      </c>
      <c r="C46">
        <v>6</v>
      </c>
      <c r="M46" t="s">
        <v>76</v>
      </c>
    </row>
    <row r="47" spans="1:13" x14ac:dyDescent="0.25">
      <c r="A47">
        <v>3819</v>
      </c>
      <c r="B47">
        <v>1</v>
      </c>
      <c r="C47">
        <v>0</v>
      </c>
      <c r="M47" t="s">
        <v>75</v>
      </c>
    </row>
    <row r="48" spans="1:13" x14ac:dyDescent="0.25">
      <c r="A48">
        <v>3820</v>
      </c>
      <c r="B48">
        <v>1</v>
      </c>
      <c r="C48">
        <v>2</v>
      </c>
      <c r="M48" t="s">
        <v>467</v>
      </c>
    </row>
    <row r="49" spans="1:13" x14ac:dyDescent="0.25">
      <c r="A49">
        <v>3819</v>
      </c>
      <c r="B49">
        <v>1</v>
      </c>
      <c r="C49">
        <v>5</v>
      </c>
      <c r="M49" t="s">
        <v>74</v>
      </c>
    </row>
    <row r="50" spans="1:13" x14ac:dyDescent="0.25">
      <c r="A50">
        <v>3818</v>
      </c>
      <c r="B50">
        <v>1</v>
      </c>
      <c r="C50">
        <v>4</v>
      </c>
      <c r="M50" t="s">
        <v>57</v>
      </c>
    </row>
    <row r="51" spans="1:13" x14ac:dyDescent="0.25">
      <c r="A51">
        <v>3819</v>
      </c>
      <c r="B51">
        <v>2</v>
      </c>
      <c r="C51">
        <v>0</v>
      </c>
      <c r="M51" t="s">
        <v>73</v>
      </c>
    </row>
    <row r="52" spans="1:13" x14ac:dyDescent="0.25">
      <c r="A52">
        <v>3820</v>
      </c>
      <c r="B52">
        <v>2</v>
      </c>
      <c r="C52">
        <v>4</v>
      </c>
      <c r="M52" t="s">
        <v>53</v>
      </c>
    </row>
    <row r="53" spans="1:13" x14ac:dyDescent="0.25">
      <c r="A53">
        <v>3820</v>
      </c>
      <c r="B53">
        <v>2</v>
      </c>
      <c r="C53">
        <v>9</v>
      </c>
      <c r="M53" t="s">
        <v>55</v>
      </c>
    </row>
    <row r="54" spans="1:13" x14ac:dyDescent="0.25">
      <c r="A54">
        <v>3819</v>
      </c>
      <c r="B54">
        <v>2</v>
      </c>
      <c r="C54">
        <v>9</v>
      </c>
      <c r="M54" t="s">
        <v>51</v>
      </c>
    </row>
    <row r="55" spans="1:13" x14ac:dyDescent="0.25">
      <c r="A55">
        <v>3819</v>
      </c>
      <c r="B55">
        <v>1</v>
      </c>
      <c r="C55">
        <v>4</v>
      </c>
      <c r="M55" t="s">
        <v>50</v>
      </c>
    </row>
    <row r="56" spans="1:13" x14ac:dyDescent="0.25">
      <c r="A56">
        <v>3818</v>
      </c>
      <c r="B56">
        <v>1</v>
      </c>
      <c r="C56">
        <v>5</v>
      </c>
      <c r="M56" t="s">
        <v>54</v>
      </c>
    </row>
    <row r="57" spans="1:13" x14ac:dyDescent="0.25">
      <c r="A57">
        <v>3819</v>
      </c>
      <c r="B57">
        <v>2</v>
      </c>
      <c r="C57">
        <v>3</v>
      </c>
      <c r="M57" t="s">
        <v>48</v>
      </c>
    </row>
    <row r="58" spans="1:13" x14ac:dyDescent="0.25">
      <c r="A58">
        <v>3820</v>
      </c>
      <c r="B58">
        <v>2</v>
      </c>
      <c r="C58">
        <v>0</v>
      </c>
      <c r="M58" t="s">
        <v>50</v>
      </c>
    </row>
    <row r="59" spans="1:13" x14ac:dyDescent="0.25">
      <c r="A59">
        <v>3819</v>
      </c>
      <c r="B59">
        <v>2</v>
      </c>
      <c r="C59">
        <v>3</v>
      </c>
      <c r="M59" t="s">
        <v>72</v>
      </c>
    </row>
    <row r="60" spans="1:13" x14ac:dyDescent="0.25">
      <c r="A60">
        <v>3819</v>
      </c>
      <c r="B60">
        <v>2</v>
      </c>
      <c r="C60">
        <v>2</v>
      </c>
      <c r="M60" t="s">
        <v>48</v>
      </c>
    </row>
    <row r="61" spans="1:13" x14ac:dyDescent="0.25">
      <c r="A61">
        <v>3819</v>
      </c>
      <c r="B61">
        <v>2</v>
      </c>
      <c r="C61">
        <v>4</v>
      </c>
      <c r="M61" t="s">
        <v>47</v>
      </c>
    </row>
    <row r="62" spans="1:13" x14ac:dyDescent="0.25">
      <c r="A62">
        <v>3818</v>
      </c>
      <c r="B62">
        <v>2</v>
      </c>
      <c r="C62">
        <v>5</v>
      </c>
      <c r="M62" t="s">
        <v>46</v>
      </c>
    </row>
    <row r="63" spans="1:13" x14ac:dyDescent="0.25">
      <c r="A63">
        <v>3819</v>
      </c>
      <c r="B63">
        <v>1</v>
      </c>
      <c r="C63">
        <v>3</v>
      </c>
      <c r="M63" t="s">
        <v>53</v>
      </c>
    </row>
    <row r="64" spans="1:13" x14ac:dyDescent="0.25">
      <c r="A64">
        <v>3820</v>
      </c>
      <c r="B64">
        <v>1</v>
      </c>
      <c r="C64">
        <v>4</v>
      </c>
      <c r="M64" t="s">
        <v>52</v>
      </c>
    </row>
    <row r="65" spans="1:13" x14ac:dyDescent="0.25">
      <c r="A65">
        <v>3820</v>
      </c>
      <c r="B65">
        <v>1</v>
      </c>
      <c r="C65">
        <v>4</v>
      </c>
      <c r="M65" t="s">
        <v>51</v>
      </c>
    </row>
    <row r="66" spans="1:13" x14ac:dyDescent="0.25">
      <c r="A66">
        <v>3819</v>
      </c>
      <c r="B66">
        <v>2</v>
      </c>
      <c r="C66">
        <v>6</v>
      </c>
      <c r="M66" t="s">
        <v>50</v>
      </c>
    </row>
    <row r="67" spans="1:13" x14ac:dyDescent="0.25">
      <c r="A67">
        <v>3819</v>
      </c>
      <c r="B67">
        <v>2</v>
      </c>
      <c r="C67">
        <v>4</v>
      </c>
      <c r="M67" t="s">
        <v>72</v>
      </c>
    </row>
    <row r="68" spans="1:13" x14ac:dyDescent="0.25">
      <c r="A68">
        <v>3819</v>
      </c>
      <c r="B68">
        <v>1</v>
      </c>
      <c r="C68">
        <v>9</v>
      </c>
      <c r="M68" t="s">
        <v>48</v>
      </c>
    </row>
    <row r="69" spans="1:13" x14ac:dyDescent="0.25">
      <c r="A69">
        <v>3818</v>
      </c>
      <c r="B69">
        <v>1</v>
      </c>
      <c r="C69">
        <v>8</v>
      </c>
      <c r="M69" t="s">
        <v>50</v>
      </c>
    </row>
    <row r="70" spans="1:13" x14ac:dyDescent="0.25">
      <c r="A70">
        <v>3820</v>
      </c>
      <c r="B70">
        <v>1</v>
      </c>
      <c r="C70">
        <v>8</v>
      </c>
      <c r="M70" t="s">
        <v>61</v>
      </c>
    </row>
    <row r="71" spans="1:13" x14ac:dyDescent="0.25">
      <c r="A71">
        <v>3819</v>
      </c>
      <c r="B71">
        <v>2</v>
      </c>
      <c r="C71">
        <v>3</v>
      </c>
      <c r="M71" t="s">
        <v>48</v>
      </c>
    </row>
    <row r="72" spans="1:13" x14ac:dyDescent="0.25">
      <c r="A72">
        <v>3819</v>
      </c>
      <c r="B72">
        <v>2</v>
      </c>
      <c r="C72">
        <v>9</v>
      </c>
      <c r="M72" t="s">
        <v>47</v>
      </c>
    </row>
    <row r="73" spans="1:13" x14ac:dyDescent="0.25">
      <c r="A73">
        <v>3819</v>
      </c>
      <c r="B73">
        <v>2</v>
      </c>
      <c r="C73">
        <v>0</v>
      </c>
      <c r="M73" t="s">
        <v>46</v>
      </c>
    </row>
    <row r="74" spans="1:13" x14ac:dyDescent="0.25">
      <c r="A74">
        <v>3819</v>
      </c>
      <c r="B74">
        <v>1</v>
      </c>
      <c r="C74">
        <v>6</v>
      </c>
      <c r="M74" t="s">
        <v>478</v>
      </c>
    </row>
    <row r="75" spans="1:13" x14ac:dyDescent="0.25">
      <c r="A75">
        <v>3819</v>
      </c>
      <c r="B75">
        <v>2</v>
      </c>
      <c r="C75">
        <v>0</v>
      </c>
      <c r="M75" t="s">
        <v>71</v>
      </c>
    </row>
    <row r="76" spans="1:13" x14ac:dyDescent="0.25">
      <c r="A76">
        <v>3818</v>
      </c>
      <c r="B76">
        <v>1</v>
      </c>
      <c r="C76">
        <v>6</v>
      </c>
      <c r="M76" t="s">
        <v>57</v>
      </c>
    </row>
    <row r="77" spans="1:13" x14ac:dyDescent="0.25">
      <c r="A77">
        <v>3819</v>
      </c>
      <c r="B77">
        <v>2</v>
      </c>
      <c r="C77">
        <v>4</v>
      </c>
      <c r="M77" t="s">
        <v>70</v>
      </c>
    </row>
    <row r="78" spans="1:13" x14ac:dyDescent="0.25">
      <c r="A78">
        <v>3820</v>
      </c>
      <c r="B78">
        <v>2</v>
      </c>
      <c r="C78">
        <v>2</v>
      </c>
      <c r="M78" t="s">
        <v>53</v>
      </c>
    </row>
    <row r="79" spans="1:13" x14ac:dyDescent="0.25">
      <c r="A79">
        <v>3820</v>
      </c>
      <c r="B79">
        <v>2</v>
      </c>
      <c r="C79">
        <v>2</v>
      </c>
      <c r="M79" t="s">
        <v>55</v>
      </c>
    </row>
    <row r="80" spans="1:13" x14ac:dyDescent="0.25">
      <c r="A80">
        <v>3819</v>
      </c>
      <c r="B80">
        <v>1</v>
      </c>
      <c r="C80">
        <v>7</v>
      </c>
      <c r="M80" t="s">
        <v>51</v>
      </c>
    </row>
    <row r="81" spans="1:13" x14ac:dyDescent="0.25">
      <c r="A81">
        <v>3818</v>
      </c>
      <c r="B81">
        <v>2</v>
      </c>
      <c r="C81">
        <v>9</v>
      </c>
      <c r="M81" t="s">
        <v>50</v>
      </c>
    </row>
    <row r="82" spans="1:13" x14ac:dyDescent="0.25">
      <c r="A82">
        <v>3819</v>
      </c>
      <c r="B82">
        <v>2</v>
      </c>
      <c r="C82">
        <v>3</v>
      </c>
      <c r="M82" t="s">
        <v>54</v>
      </c>
    </row>
    <row r="83" spans="1:13" x14ac:dyDescent="0.25">
      <c r="A83">
        <v>3819</v>
      </c>
      <c r="B83">
        <v>1</v>
      </c>
      <c r="C83">
        <v>7</v>
      </c>
      <c r="M83" t="s">
        <v>48</v>
      </c>
    </row>
    <row r="84" spans="1:13" x14ac:dyDescent="0.25">
      <c r="A84">
        <v>3818</v>
      </c>
      <c r="B84">
        <v>2</v>
      </c>
      <c r="C84">
        <v>9</v>
      </c>
      <c r="M84" t="s">
        <v>50</v>
      </c>
    </row>
    <row r="85" spans="1:13" x14ac:dyDescent="0.25">
      <c r="A85">
        <v>3819</v>
      </c>
      <c r="B85">
        <v>1</v>
      </c>
      <c r="C85">
        <v>7</v>
      </c>
      <c r="M85" t="s">
        <v>61</v>
      </c>
    </row>
    <row r="86" spans="1:13" x14ac:dyDescent="0.25">
      <c r="A86">
        <v>3818</v>
      </c>
      <c r="B86">
        <v>1</v>
      </c>
      <c r="C86">
        <v>7</v>
      </c>
      <c r="M86" t="s">
        <v>48</v>
      </c>
    </row>
    <row r="87" spans="1:13" x14ac:dyDescent="0.25">
      <c r="A87">
        <v>3818</v>
      </c>
      <c r="B87">
        <v>2</v>
      </c>
      <c r="C87">
        <v>0</v>
      </c>
      <c r="M87" t="s">
        <v>47</v>
      </c>
    </row>
    <row r="88" spans="1:13" x14ac:dyDescent="0.25">
      <c r="A88">
        <v>3819</v>
      </c>
      <c r="B88">
        <v>2</v>
      </c>
      <c r="C88">
        <v>3</v>
      </c>
      <c r="M88" t="s">
        <v>46</v>
      </c>
    </row>
    <row r="89" spans="1:13" x14ac:dyDescent="0.25">
      <c r="A89">
        <v>3819</v>
      </c>
      <c r="B89">
        <v>1</v>
      </c>
      <c r="C89">
        <v>9</v>
      </c>
      <c r="M89" t="s">
        <v>53</v>
      </c>
    </row>
    <row r="90" spans="1:13" x14ac:dyDescent="0.25">
      <c r="A90">
        <v>3819</v>
      </c>
      <c r="B90">
        <v>1</v>
      </c>
      <c r="C90">
        <v>9</v>
      </c>
      <c r="M90" t="s">
        <v>52</v>
      </c>
    </row>
    <row r="91" spans="1:13" x14ac:dyDescent="0.25">
      <c r="A91">
        <v>3819</v>
      </c>
      <c r="B91">
        <v>1</v>
      </c>
      <c r="C91">
        <v>3</v>
      </c>
      <c r="M91" t="s">
        <v>51</v>
      </c>
    </row>
    <row r="92" spans="1:13" x14ac:dyDescent="0.25">
      <c r="A92">
        <v>3819</v>
      </c>
      <c r="B92">
        <v>1</v>
      </c>
      <c r="C92">
        <v>5</v>
      </c>
      <c r="M92" t="s">
        <v>50</v>
      </c>
    </row>
    <row r="93" spans="1:13" x14ac:dyDescent="0.25">
      <c r="A93">
        <v>3818</v>
      </c>
      <c r="B93">
        <v>2</v>
      </c>
      <c r="C93">
        <v>0</v>
      </c>
      <c r="M93" t="s">
        <v>61</v>
      </c>
    </row>
    <row r="94" spans="1:13" x14ac:dyDescent="0.25">
      <c r="A94">
        <v>3819</v>
      </c>
      <c r="B94">
        <v>2</v>
      </c>
      <c r="C94">
        <v>0</v>
      </c>
      <c r="M94" t="s">
        <v>48</v>
      </c>
    </row>
    <row r="95" spans="1:13" x14ac:dyDescent="0.25">
      <c r="A95">
        <v>3819</v>
      </c>
      <c r="B95">
        <v>2</v>
      </c>
      <c r="C95">
        <v>3</v>
      </c>
      <c r="M95" t="s">
        <v>50</v>
      </c>
    </row>
    <row r="96" spans="1:13" x14ac:dyDescent="0.25">
      <c r="A96">
        <v>3819</v>
      </c>
      <c r="B96">
        <v>2</v>
      </c>
      <c r="C96">
        <v>3</v>
      </c>
      <c r="M96" t="s">
        <v>49</v>
      </c>
    </row>
    <row r="97" spans="1:13" x14ac:dyDescent="0.25">
      <c r="A97">
        <v>3819</v>
      </c>
      <c r="B97">
        <v>2</v>
      </c>
      <c r="C97">
        <v>9</v>
      </c>
      <c r="M97" t="s">
        <v>48</v>
      </c>
    </row>
    <row r="98" spans="1:13" x14ac:dyDescent="0.25">
      <c r="A98">
        <v>3818</v>
      </c>
      <c r="B98">
        <v>2</v>
      </c>
      <c r="C98">
        <v>7</v>
      </c>
      <c r="M98" t="s">
        <v>47</v>
      </c>
    </row>
    <row r="99" spans="1:13" x14ac:dyDescent="0.25">
      <c r="A99">
        <v>3818</v>
      </c>
      <c r="B99">
        <v>1</v>
      </c>
      <c r="C99">
        <v>9</v>
      </c>
      <c r="M99" t="s">
        <v>46</v>
      </c>
    </row>
    <row r="100" spans="1:13" x14ac:dyDescent="0.25">
      <c r="A100">
        <v>3818</v>
      </c>
      <c r="B100">
        <v>1</v>
      </c>
      <c r="C100">
        <v>9</v>
      </c>
      <c r="M100" t="s">
        <v>468</v>
      </c>
    </row>
    <row r="101" spans="1:13" x14ac:dyDescent="0.25">
      <c r="A101">
        <v>3820</v>
      </c>
      <c r="B101">
        <v>2</v>
      </c>
      <c r="C101">
        <v>9</v>
      </c>
      <c r="M101" t="s">
        <v>69</v>
      </c>
    </row>
    <row r="102" spans="1:13" x14ac:dyDescent="0.25">
      <c r="A102" t="s">
        <v>67</v>
      </c>
      <c r="B102">
        <v>56</v>
      </c>
      <c r="C102" t="s">
        <v>66</v>
      </c>
      <c r="D102">
        <v>100</v>
      </c>
      <c r="M102" t="s">
        <v>57</v>
      </c>
    </row>
    <row r="103" spans="1:13" x14ac:dyDescent="0.25">
      <c r="A103" t="s">
        <v>65</v>
      </c>
      <c r="B103">
        <v>3819</v>
      </c>
      <c r="C103" t="s">
        <v>62</v>
      </c>
      <c r="M103" t="s">
        <v>68</v>
      </c>
    </row>
    <row r="104" spans="1:13" x14ac:dyDescent="0.25">
      <c r="A104" t="s">
        <v>64</v>
      </c>
      <c r="B104">
        <v>3818</v>
      </c>
      <c r="C104" t="s">
        <v>62</v>
      </c>
      <c r="M104" t="s">
        <v>53</v>
      </c>
    </row>
    <row r="105" spans="1:13" x14ac:dyDescent="0.25">
      <c r="A105" t="s">
        <v>63</v>
      </c>
      <c r="B105">
        <v>3817</v>
      </c>
      <c r="C105" t="s">
        <v>62</v>
      </c>
      <c r="M105" t="s">
        <v>55</v>
      </c>
    </row>
    <row r="106" spans="1:13" x14ac:dyDescent="0.25">
      <c r="M106" t="s">
        <v>51</v>
      </c>
    </row>
    <row r="107" spans="1:13" x14ac:dyDescent="0.25">
      <c r="M107" t="s">
        <v>50</v>
      </c>
    </row>
    <row r="108" spans="1:13" x14ac:dyDescent="0.25">
      <c r="M108" t="s">
        <v>54</v>
      </c>
    </row>
    <row r="109" spans="1:13" x14ac:dyDescent="0.25">
      <c r="M109" t="s">
        <v>48</v>
      </c>
    </row>
    <row r="110" spans="1:13" x14ac:dyDescent="0.25">
      <c r="M110" t="s">
        <v>50</v>
      </c>
    </row>
    <row r="111" spans="1:13" x14ac:dyDescent="0.25">
      <c r="M111" t="s">
        <v>61</v>
      </c>
    </row>
    <row r="112" spans="1:13" x14ac:dyDescent="0.25">
      <c r="M112" t="s">
        <v>48</v>
      </c>
    </row>
    <row r="113" spans="13:13" x14ac:dyDescent="0.25">
      <c r="M113" t="s">
        <v>47</v>
      </c>
    </row>
    <row r="114" spans="13:13" x14ac:dyDescent="0.25">
      <c r="M114" t="s">
        <v>46</v>
      </c>
    </row>
    <row r="115" spans="13:13" x14ac:dyDescent="0.25">
      <c r="M115" t="s">
        <v>53</v>
      </c>
    </row>
    <row r="116" spans="13:13" x14ac:dyDescent="0.25">
      <c r="M116" t="s">
        <v>52</v>
      </c>
    </row>
    <row r="117" spans="13:13" x14ac:dyDescent="0.25">
      <c r="M117" t="s">
        <v>51</v>
      </c>
    </row>
    <row r="118" spans="13:13" x14ac:dyDescent="0.25">
      <c r="M118" t="s">
        <v>50</v>
      </c>
    </row>
    <row r="119" spans="13:13" x14ac:dyDescent="0.25">
      <c r="M119" t="s">
        <v>61</v>
      </c>
    </row>
    <row r="120" spans="13:13" x14ac:dyDescent="0.25">
      <c r="M120" t="s">
        <v>48</v>
      </c>
    </row>
    <row r="121" spans="13:13" x14ac:dyDescent="0.25">
      <c r="M121" t="s">
        <v>47</v>
      </c>
    </row>
    <row r="122" spans="13:13" x14ac:dyDescent="0.25">
      <c r="M122" t="s">
        <v>46</v>
      </c>
    </row>
    <row r="123" spans="13:13" x14ac:dyDescent="0.25">
      <c r="M123" t="s">
        <v>479</v>
      </c>
    </row>
    <row r="124" spans="13:13" x14ac:dyDescent="0.25">
      <c r="M124" t="s">
        <v>60</v>
      </c>
    </row>
    <row r="125" spans="13:13" x14ac:dyDescent="0.25">
      <c r="M125" t="s">
        <v>57</v>
      </c>
    </row>
    <row r="126" spans="13:13" x14ac:dyDescent="0.25">
      <c r="M126" t="s">
        <v>59</v>
      </c>
    </row>
    <row r="127" spans="13:13" x14ac:dyDescent="0.25">
      <c r="M127" t="s">
        <v>53</v>
      </c>
    </row>
    <row r="128" spans="13:13" x14ac:dyDescent="0.25">
      <c r="M128" t="s">
        <v>55</v>
      </c>
    </row>
    <row r="129" spans="13:13" x14ac:dyDescent="0.25">
      <c r="M129" t="s">
        <v>51</v>
      </c>
    </row>
    <row r="130" spans="13:13" x14ac:dyDescent="0.25">
      <c r="M130" t="s">
        <v>50</v>
      </c>
    </row>
    <row r="131" spans="13:13" x14ac:dyDescent="0.25">
      <c r="M131" t="s">
        <v>54</v>
      </c>
    </row>
    <row r="132" spans="13:13" x14ac:dyDescent="0.25">
      <c r="M132" t="s">
        <v>48</v>
      </c>
    </row>
    <row r="133" spans="13:13" x14ac:dyDescent="0.25">
      <c r="M133" t="s">
        <v>50</v>
      </c>
    </row>
    <row r="134" spans="13:13" x14ac:dyDescent="0.25">
      <c r="M134" t="s">
        <v>49</v>
      </c>
    </row>
    <row r="135" spans="13:13" x14ac:dyDescent="0.25">
      <c r="M135" t="s">
        <v>48</v>
      </c>
    </row>
    <row r="136" spans="13:13" x14ac:dyDescent="0.25">
      <c r="M136" t="s">
        <v>47</v>
      </c>
    </row>
    <row r="137" spans="13:13" x14ac:dyDescent="0.25">
      <c r="M137" t="s">
        <v>46</v>
      </c>
    </row>
    <row r="138" spans="13:13" x14ac:dyDescent="0.25">
      <c r="M138" t="s">
        <v>480</v>
      </c>
    </row>
    <row r="139" spans="13:13" x14ac:dyDescent="0.25">
      <c r="M139" t="s">
        <v>58</v>
      </c>
    </row>
    <row r="140" spans="13:13" x14ac:dyDescent="0.25">
      <c r="M140" t="s">
        <v>57</v>
      </c>
    </row>
    <row r="141" spans="13:13" x14ac:dyDescent="0.25">
      <c r="M141" t="s">
        <v>56</v>
      </c>
    </row>
    <row r="142" spans="13:13" x14ac:dyDescent="0.25">
      <c r="M142" t="s">
        <v>53</v>
      </c>
    </row>
    <row r="143" spans="13:13" x14ac:dyDescent="0.25">
      <c r="M143" t="s">
        <v>55</v>
      </c>
    </row>
    <row r="144" spans="13:13" x14ac:dyDescent="0.25">
      <c r="M144" t="s">
        <v>51</v>
      </c>
    </row>
    <row r="145" spans="13:13" x14ac:dyDescent="0.25">
      <c r="M145" t="s">
        <v>50</v>
      </c>
    </row>
    <row r="146" spans="13:13" x14ac:dyDescent="0.25">
      <c r="M146" t="s">
        <v>54</v>
      </c>
    </row>
    <row r="147" spans="13:13" x14ac:dyDescent="0.25">
      <c r="M147" t="s">
        <v>48</v>
      </c>
    </row>
    <row r="148" spans="13:13" x14ac:dyDescent="0.25">
      <c r="M148" t="s">
        <v>50</v>
      </c>
    </row>
    <row r="149" spans="13:13" x14ac:dyDescent="0.25">
      <c r="M149" t="s">
        <v>49</v>
      </c>
    </row>
    <row r="150" spans="13:13" x14ac:dyDescent="0.25">
      <c r="M150" t="s">
        <v>48</v>
      </c>
    </row>
    <row r="151" spans="13:13" x14ac:dyDescent="0.25">
      <c r="M151" t="s">
        <v>47</v>
      </c>
    </row>
    <row r="152" spans="13:13" x14ac:dyDescent="0.25">
      <c r="M152" t="s">
        <v>46</v>
      </c>
    </row>
    <row r="153" spans="13:13" x14ac:dyDescent="0.25">
      <c r="M153" t="s">
        <v>53</v>
      </c>
    </row>
    <row r="154" spans="13:13" x14ac:dyDescent="0.25">
      <c r="M154" t="s">
        <v>52</v>
      </c>
    </row>
    <row r="155" spans="13:13" x14ac:dyDescent="0.25">
      <c r="M155" t="s">
        <v>51</v>
      </c>
    </row>
    <row r="156" spans="13:13" x14ac:dyDescent="0.25">
      <c r="M156" t="s">
        <v>50</v>
      </c>
    </row>
    <row r="157" spans="13:13" x14ac:dyDescent="0.25">
      <c r="M157" t="s">
        <v>49</v>
      </c>
    </row>
    <row r="158" spans="13:13" x14ac:dyDescent="0.25">
      <c r="M158" t="s">
        <v>48</v>
      </c>
    </row>
    <row r="159" spans="13:13" x14ac:dyDescent="0.25">
      <c r="M159" t="s">
        <v>47</v>
      </c>
    </row>
    <row r="160" spans="13:13" x14ac:dyDescent="0.25">
      <c r="M160" t="s">
        <v>46</v>
      </c>
    </row>
    <row r="161" spans="13:13" x14ac:dyDescent="0.25">
      <c r="M161" t="s">
        <v>45</v>
      </c>
    </row>
    <row r="162" spans="13:13" x14ac:dyDescent="0.25">
      <c r="M162" t="s">
        <v>44</v>
      </c>
    </row>
    <row r="163" spans="13:13" x14ac:dyDescent="0.25">
      <c r="M163" t="s">
        <v>397</v>
      </c>
    </row>
    <row r="164" spans="13:13" x14ac:dyDescent="0.25">
      <c r="M164" t="s">
        <v>398</v>
      </c>
    </row>
    <row r="165" spans="13:13" x14ac:dyDescent="0.25">
      <c r="M165" t="s">
        <v>399</v>
      </c>
    </row>
    <row r="166" spans="13:13" x14ac:dyDescent="0.25">
      <c r="M166" t="s">
        <v>400</v>
      </c>
    </row>
    <row r="167" spans="13:13" x14ac:dyDescent="0.25">
      <c r="M167" t="s">
        <v>39</v>
      </c>
    </row>
    <row r="168" spans="13:13" x14ac:dyDescent="0.25">
      <c r="M168" t="s">
        <v>38</v>
      </c>
    </row>
    <row r="169" spans="13:13" x14ac:dyDescent="0.25">
      <c r="M169" t="s">
        <v>401</v>
      </c>
    </row>
    <row r="170" spans="13:13" x14ac:dyDescent="0.25">
      <c r="M170" t="s">
        <v>402</v>
      </c>
    </row>
    <row r="171" spans="13:13" x14ac:dyDescent="0.25">
      <c r="M171" t="s">
        <v>157</v>
      </c>
    </row>
    <row r="172" spans="13:13" x14ac:dyDescent="0.25">
      <c r="M172" t="s">
        <v>34</v>
      </c>
    </row>
    <row r="173" spans="13:13" x14ac:dyDescent="0.25">
      <c r="M173" t="s">
        <v>33</v>
      </c>
    </row>
    <row r="174" spans="13:13" x14ac:dyDescent="0.25">
      <c r="M174" t="s">
        <v>403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511D-4D51-4E77-BCA0-BADBB708FC02}">
  <dimension ref="A1:P225"/>
  <sheetViews>
    <sheetView workbookViewId="0">
      <selection activeCell="F24" sqref="F24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14914</v>
      </c>
      <c r="B2">
        <v>1</v>
      </c>
      <c r="C2">
        <v>0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375</v>
      </c>
    </row>
    <row r="3" spans="1:16" x14ac:dyDescent="0.25">
      <c r="A3">
        <v>14915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874928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0.78879999999999995</v>
      </c>
      <c r="G3" s="2">
        <f xml:space="preserve"> E7/100</f>
        <v>0.77</v>
      </c>
      <c r="H3">
        <f xml:space="preserve"> AVERAGE(A2:A100)</f>
        <v>14915.565656565657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218058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435836</v>
      </c>
      <c r="K3">
        <f>SUMIF(E10:K10,"&gt;0")</f>
        <v>401664</v>
      </c>
      <c r="M3" t="s">
        <v>110</v>
      </c>
    </row>
    <row r="4" spans="1:16" x14ac:dyDescent="0.25">
      <c r="A4">
        <v>14914</v>
      </c>
      <c r="B4">
        <v>1</v>
      </c>
      <c r="C4">
        <v>0</v>
      </c>
      <c r="M4" t="s">
        <v>103</v>
      </c>
    </row>
    <row r="5" spans="1:16" ht="20.25" thickBot="1" x14ac:dyDescent="0.35">
      <c r="A5">
        <v>14914</v>
      </c>
      <c r="B5">
        <v>1</v>
      </c>
      <c r="C5">
        <v>0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14914</v>
      </c>
      <c r="B6">
        <v>1</v>
      </c>
      <c r="C6">
        <v>0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14914</v>
      </c>
      <c r="B7">
        <v>1</v>
      </c>
      <c r="C7">
        <v>1</v>
      </c>
      <c r="E7">
        <f xml:space="preserve"> COUNTIF(B:B,1)</f>
        <v>77</v>
      </c>
      <c r="F7">
        <f xml:space="preserve"> COUNTIF(B:B,2)</f>
        <v>23</v>
      </c>
      <c r="G7">
        <f xml:space="preserve"> B103</f>
        <v>14915</v>
      </c>
      <c r="H7">
        <f xml:space="preserve"> B104</f>
        <v>14915</v>
      </c>
      <c r="I7">
        <f xml:space="preserve"> B105</f>
        <v>14914</v>
      </c>
      <c r="M7" t="s">
        <v>453</v>
      </c>
    </row>
    <row r="8" spans="1:16" x14ac:dyDescent="0.25">
      <c r="A8">
        <v>14914</v>
      </c>
      <c r="B8">
        <v>1</v>
      </c>
      <c r="C8">
        <v>1</v>
      </c>
      <c r="M8" t="s">
        <v>108</v>
      </c>
    </row>
    <row r="9" spans="1:16" ht="20.25" thickBot="1" x14ac:dyDescent="0.35">
      <c r="A9">
        <v>14915</v>
      </c>
      <c r="B9">
        <v>1</v>
      </c>
      <c r="C9">
        <v>1</v>
      </c>
      <c r="E9" s="8" t="s">
        <v>438</v>
      </c>
      <c r="F9" s="8"/>
      <c r="G9" s="8"/>
      <c r="H9" s="8"/>
      <c r="I9" s="8"/>
      <c r="J9" s="8"/>
      <c r="K9" s="8"/>
      <c r="M9" t="s">
        <v>483</v>
      </c>
    </row>
    <row r="10" spans="1:16" ht="15.75" thickTop="1" x14ac:dyDescent="0.25">
      <c r="A10">
        <v>14913</v>
      </c>
      <c r="B10">
        <v>1</v>
      </c>
      <c r="C10">
        <v>1</v>
      </c>
      <c r="E10" s="6" cm="1">
        <f t="array" ref="E10" xml:space="preserve"> VALUE(RIGHT(INDEX(M2:M750,MATCH(E17,M2:M750,0)+1),LEN(INDEX(M2:M750,MATCH(E17,M2:M750,0)+1))-SEARCH(": ",INDEX(M2:M750,MATCH(E17,M2:M750,0)+1))))</f>
        <v>401408</v>
      </c>
      <c r="F10" s="6" cm="1">
        <f t="array" ref="F10">VALUE(RIGHT(INDEX(M2:M750,MATCH(E18,M2:M750,0)+1),LEN(INDEX(M2:M750,MATCH(E18,M2:M750,0)+1))-SEARCH(": ",INDEX(M2:M750,MATCH(E18,M2:M750,0)+1))))</f>
        <v>256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108</v>
      </c>
    </row>
    <row r="11" spans="1:16" x14ac:dyDescent="0.25">
      <c r="A11">
        <v>14914</v>
      </c>
      <c r="B11">
        <v>1</v>
      </c>
      <c r="C11">
        <v>1</v>
      </c>
      <c r="M11" t="s">
        <v>454</v>
      </c>
    </row>
    <row r="12" spans="1:16" ht="20.25" thickBot="1" x14ac:dyDescent="0.35">
      <c r="A12">
        <v>14915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108</v>
      </c>
    </row>
    <row r="13" spans="1:16" ht="15.75" thickTop="1" x14ac:dyDescent="0.25">
      <c r="A13">
        <v>14914</v>
      </c>
      <c r="B13">
        <v>1</v>
      </c>
      <c r="C13">
        <v>1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455</v>
      </c>
    </row>
    <row r="14" spans="1:16" x14ac:dyDescent="0.25">
      <c r="A14">
        <v>14913</v>
      </c>
      <c r="B14">
        <v>1</v>
      </c>
      <c r="C14">
        <v>1</v>
      </c>
      <c r="E14">
        <f xml:space="preserve"> IF(ISBLANK(E27),"-",VALUE((_xlfn.TEXTAFTER(E27,")",-1))))</f>
        <v>0</v>
      </c>
      <c r="F14">
        <f xml:space="preserve"> IF(ISBLANK(E28),"-",VALUE(_xlfn.TEXTAFTER(E28,")",-1)))</f>
        <v>200960</v>
      </c>
      <c r="G14">
        <f xml:space="preserve"> IF(ISBLANK(E29),"-",VALUE(_xlfn.TEXTAFTER(E29,")",-1)))</f>
        <v>0</v>
      </c>
      <c r="H14" t="str">
        <f xml:space="preserve"> IF(ISBLANK(E30),"-",(_xlfn.TEXTAFTER(E30,")",-1)))</f>
        <v xml:space="preserve">                16448     </v>
      </c>
      <c r="I14">
        <f xml:space="preserve"> IF(ISBLANK(E31),"-",VALUE(_xlfn.TEXTAFTER(E31,")",-1)))</f>
        <v>650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108</v>
      </c>
    </row>
    <row r="15" spans="1:16" x14ac:dyDescent="0.25">
      <c r="A15">
        <v>14915</v>
      </c>
      <c r="B15">
        <v>1</v>
      </c>
      <c r="C15">
        <v>3</v>
      </c>
      <c r="M15" t="s">
        <v>444</v>
      </c>
    </row>
    <row r="16" spans="1:16" x14ac:dyDescent="0.25">
      <c r="A16">
        <v>14915</v>
      </c>
      <c r="B16">
        <v>2</v>
      </c>
      <c r="C16">
        <v>1</v>
      </c>
      <c r="E16" s="7" t="s">
        <v>441</v>
      </c>
      <c r="M16" t="s">
        <v>108</v>
      </c>
    </row>
    <row r="17" spans="1:13" x14ac:dyDescent="0.25">
      <c r="A17">
        <v>14914</v>
      </c>
      <c r="B17">
        <v>2</v>
      </c>
      <c r="C17">
        <v>6</v>
      </c>
      <c r="E17" s="7" t="str" cm="1">
        <f t="array" ref="E17:E18">_xlfn._xlws.FILTER(M20:M500,ISNUMBER(SEARCH("CNG",M20:M500)),0)</f>
        <v>children                       [name: "sequential/CNG_LL1_dense256/MatMul"</v>
      </c>
      <c r="M17" t="s">
        <v>107</v>
      </c>
    </row>
    <row r="18" spans="1:13" x14ac:dyDescent="0.25">
      <c r="A18">
        <v>14913</v>
      </c>
      <c r="B18">
        <v>1</v>
      </c>
      <c r="C18">
        <v>0</v>
      </c>
      <c r="E18" s="7" t="str">
        <v xml:space="preserve">                               , name: "sequential/CNG_LL1_dense256/BiasAdd"</v>
      </c>
      <c r="M18" t="s">
        <v>376</v>
      </c>
    </row>
    <row r="19" spans="1:13" x14ac:dyDescent="0.25">
      <c r="A19">
        <v>14914</v>
      </c>
      <c r="B19">
        <v>1</v>
      </c>
      <c r="C19">
        <v>2</v>
      </c>
      <c r="E19" s="7"/>
      <c r="M19" t="s">
        <v>377</v>
      </c>
    </row>
    <row r="20" spans="1:13" x14ac:dyDescent="0.25">
      <c r="A20">
        <v>14915</v>
      </c>
      <c r="B20">
        <v>1</v>
      </c>
      <c r="C20">
        <v>0</v>
      </c>
      <c r="E20" s="7"/>
      <c r="M20" t="s">
        <v>104</v>
      </c>
    </row>
    <row r="21" spans="1:13" x14ac:dyDescent="0.25">
      <c r="A21">
        <v>14916</v>
      </c>
      <c r="B21">
        <v>1</v>
      </c>
      <c r="C21">
        <v>0</v>
      </c>
      <c r="E21" s="7"/>
      <c r="M21" t="s">
        <v>103</v>
      </c>
    </row>
    <row r="22" spans="1:13" x14ac:dyDescent="0.25">
      <c r="A22">
        <v>14914</v>
      </c>
      <c r="B22">
        <v>1</v>
      </c>
      <c r="C22">
        <v>0</v>
      </c>
      <c r="E22" s="7"/>
      <c r="M22" t="s">
        <v>102</v>
      </c>
    </row>
    <row r="23" spans="1:13" x14ac:dyDescent="0.25">
      <c r="A23">
        <v>14915</v>
      </c>
      <c r="B23">
        <v>1</v>
      </c>
      <c r="C23">
        <v>2</v>
      </c>
      <c r="E23" s="7"/>
      <c r="M23" t="s">
        <v>116</v>
      </c>
    </row>
    <row r="24" spans="1:13" x14ac:dyDescent="0.25">
      <c r="A24">
        <v>14915</v>
      </c>
      <c r="B24">
        <v>1</v>
      </c>
      <c r="C24">
        <v>3</v>
      </c>
      <c r="E24" s="7" t="s">
        <v>439</v>
      </c>
      <c r="M24" t="s">
        <v>100</v>
      </c>
    </row>
    <row r="25" spans="1:13" x14ac:dyDescent="0.25">
      <c r="A25">
        <v>14914</v>
      </c>
      <c r="B25">
        <v>1</v>
      </c>
      <c r="C25">
        <v>3</v>
      </c>
      <c r="M25" t="s">
        <v>99</v>
      </c>
    </row>
    <row r="26" spans="1:13" x14ac:dyDescent="0.25">
      <c r="A26">
        <v>14913</v>
      </c>
      <c r="B26">
        <v>1</v>
      </c>
      <c r="C26">
        <v>3</v>
      </c>
      <c r="E26" s="7" t="s">
        <v>440</v>
      </c>
      <c r="M26" t="s">
        <v>98</v>
      </c>
    </row>
    <row r="27" spans="1:13" x14ac:dyDescent="0.25">
      <c r="A27">
        <v>14915</v>
      </c>
      <c r="B27">
        <v>1</v>
      </c>
      <c r="C27">
        <v>3</v>
      </c>
      <c r="E27" s="7" t="str" cm="1">
        <f t="array" ref="E27:E31">_xlfn._xlws.FILTER(M2:M40,ISNUMBER(SEARCH("LL",M2:M40)))</f>
        <v xml:space="preserve"> LL0.5_Flatten (Flatten)      (None, 784)               0         </v>
      </c>
      <c r="M27" t="s">
        <v>97</v>
      </c>
    </row>
    <row r="28" spans="1:13" x14ac:dyDescent="0.25">
      <c r="A28">
        <v>14915</v>
      </c>
      <c r="B28">
        <v>1</v>
      </c>
      <c r="C28">
        <v>2</v>
      </c>
      <c r="E28" s="7" t="str">
        <v xml:space="preserve"> C_LL1_dense256 (Dense)       (None, 256)               200960    </v>
      </c>
      <c r="M28" t="s">
        <v>96</v>
      </c>
    </row>
    <row r="29" spans="1:13" x14ac:dyDescent="0.25">
      <c r="A29">
        <v>14915</v>
      </c>
      <c r="B29">
        <v>1</v>
      </c>
      <c r="C29">
        <v>2</v>
      </c>
      <c r="E29" s="7" t="str">
        <v xml:space="preserve"> LL2_Flatten (Flatten)        (None, 256)               0         </v>
      </c>
      <c r="M29" t="s">
        <v>95</v>
      </c>
    </row>
    <row r="30" spans="1:13" x14ac:dyDescent="0.25">
      <c r="A30">
        <v>14913</v>
      </c>
      <c r="B30">
        <v>1</v>
      </c>
      <c r="C30">
        <v>3</v>
      </c>
      <c r="E30" s="7" t="str">
        <v xml:space="preserve"> LL3_Dense64 (Dense)          (None, 64)                16448     </v>
      </c>
      <c r="M30" t="s">
        <v>94</v>
      </c>
    </row>
    <row r="31" spans="1:13" x14ac:dyDescent="0.25">
      <c r="A31">
        <v>14915</v>
      </c>
      <c r="B31">
        <v>1</v>
      </c>
      <c r="C31">
        <v>1</v>
      </c>
      <c r="E31" s="7" t="str">
        <v xml:space="preserve"> LL4_Dense10 (Dense)          (None, 10)                650       </v>
      </c>
      <c r="M31" t="s">
        <v>93</v>
      </c>
    </row>
    <row r="32" spans="1:13" x14ac:dyDescent="0.25">
      <c r="A32">
        <v>14915</v>
      </c>
      <c r="B32">
        <v>2</v>
      </c>
      <c r="C32">
        <v>3</v>
      </c>
      <c r="E32" s="7"/>
      <c r="M32" t="s">
        <v>92</v>
      </c>
    </row>
    <row r="33" spans="1:13" x14ac:dyDescent="0.25">
      <c r="A33">
        <v>14914</v>
      </c>
      <c r="B33">
        <v>2</v>
      </c>
      <c r="C33">
        <v>7</v>
      </c>
      <c r="E33" s="7"/>
      <c r="M33" t="s">
        <v>91</v>
      </c>
    </row>
    <row r="34" spans="1:13" x14ac:dyDescent="0.25">
      <c r="A34">
        <v>14913</v>
      </c>
      <c r="B34">
        <v>1</v>
      </c>
      <c r="C34">
        <v>6</v>
      </c>
      <c r="E34" s="7" t="s">
        <v>450</v>
      </c>
      <c r="M34" t="s">
        <v>90</v>
      </c>
    </row>
    <row r="35" spans="1:13" x14ac:dyDescent="0.25">
      <c r="A35">
        <v>14915</v>
      </c>
      <c r="B35">
        <v>1</v>
      </c>
      <c r="C35">
        <v>2</v>
      </c>
      <c r="M35" t="s">
        <v>89</v>
      </c>
    </row>
    <row r="36" spans="1:13" x14ac:dyDescent="0.25">
      <c r="A36">
        <v>14915</v>
      </c>
      <c r="B36">
        <v>1</v>
      </c>
      <c r="C36">
        <v>6</v>
      </c>
      <c r="M36" t="s">
        <v>88</v>
      </c>
    </row>
    <row r="37" spans="1:13" x14ac:dyDescent="0.25">
      <c r="A37">
        <v>14915</v>
      </c>
      <c r="B37">
        <v>1</v>
      </c>
      <c r="C37">
        <v>2</v>
      </c>
      <c r="M37" t="s">
        <v>117</v>
      </c>
    </row>
    <row r="38" spans="1:13" x14ac:dyDescent="0.25">
      <c r="A38">
        <v>14913</v>
      </c>
      <c r="B38">
        <v>1</v>
      </c>
      <c r="C38">
        <v>5</v>
      </c>
      <c r="M38" t="s">
        <v>86</v>
      </c>
    </row>
    <row r="39" spans="1:13" x14ac:dyDescent="0.25">
      <c r="A39">
        <v>14915</v>
      </c>
      <c r="B39">
        <v>2</v>
      </c>
      <c r="C39">
        <v>9</v>
      </c>
      <c r="M39" t="s">
        <v>85</v>
      </c>
    </row>
    <row r="40" spans="1:13" x14ac:dyDescent="0.25">
      <c r="A40">
        <v>14915</v>
      </c>
      <c r="B40">
        <v>1</v>
      </c>
      <c r="C40">
        <v>4</v>
      </c>
      <c r="M40" t="s">
        <v>84</v>
      </c>
    </row>
    <row r="41" spans="1:13" x14ac:dyDescent="0.25">
      <c r="A41">
        <v>14915</v>
      </c>
      <c r="B41">
        <v>1</v>
      </c>
      <c r="C41">
        <v>4</v>
      </c>
      <c r="M41" t="s">
        <v>83</v>
      </c>
    </row>
    <row r="42" spans="1:13" x14ac:dyDescent="0.25">
      <c r="A42">
        <v>14913</v>
      </c>
      <c r="B42">
        <v>2</v>
      </c>
      <c r="C42">
        <v>4</v>
      </c>
      <c r="M42" t="s">
        <v>82</v>
      </c>
    </row>
    <row r="43" spans="1:13" x14ac:dyDescent="0.25">
      <c r="A43">
        <v>14915</v>
      </c>
      <c r="B43">
        <v>2</v>
      </c>
      <c r="C43">
        <v>3</v>
      </c>
      <c r="M43" t="s">
        <v>81</v>
      </c>
    </row>
    <row r="44" spans="1:13" x14ac:dyDescent="0.25">
      <c r="A44">
        <v>14915</v>
      </c>
      <c r="B44">
        <v>1</v>
      </c>
      <c r="C44">
        <v>7</v>
      </c>
      <c r="M44" t="s">
        <v>80</v>
      </c>
    </row>
    <row r="45" spans="1:13" x14ac:dyDescent="0.25">
      <c r="A45">
        <v>14915</v>
      </c>
      <c r="B45">
        <v>1</v>
      </c>
      <c r="C45">
        <v>2</v>
      </c>
      <c r="M45" t="s">
        <v>79</v>
      </c>
    </row>
    <row r="46" spans="1:13" x14ac:dyDescent="0.25">
      <c r="A46">
        <v>14913</v>
      </c>
      <c r="B46">
        <v>1</v>
      </c>
      <c r="C46">
        <v>6</v>
      </c>
      <c r="M46" t="s">
        <v>78</v>
      </c>
    </row>
    <row r="47" spans="1:13" x14ac:dyDescent="0.25">
      <c r="A47">
        <v>14915</v>
      </c>
      <c r="B47">
        <v>1</v>
      </c>
      <c r="C47">
        <v>0</v>
      </c>
      <c r="M47" t="s">
        <v>378</v>
      </c>
    </row>
    <row r="48" spans="1:13" x14ac:dyDescent="0.25">
      <c r="A48">
        <v>14915</v>
      </c>
      <c r="B48">
        <v>1</v>
      </c>
      <c r="C48">
        <v>2</v>
      </c>
      <c r="M48" t="s">
        <v>76</v>
      </c>
    </row>
    <row r="49" spans="1:13" x14ac:dyDescent="0.25">
      <c r="A49">
        <v>14915</v>
      </c>
      <c r="B49">
        <v>1</v>
      </c>
      <c r="C49">
        <v>5</v>
      </c>
      <c r="M49" t="s">
        <v>75</v>
      </c>
    </row>
    <row r="50" spans="1:13" x14ac:dyDescent="0.25">
      <c r="A50">
        <v>14913</v>
      </c>
      <c r="B50">
        <v>1</v>
      </c>
      <c r="C50">
        <v>4</v>
      </c>
      <c r="M50" t="s">
        <v>484</v>
      </c>
    </row>
    <row r="51" spans="1:13" x14ac:dyDescent="0.25">
      <c r="A51">
        <v>14914</v>
      </c>
      <c r="B51">
        <v>1</v>
      </c>
      <c r="C51">
        <v>6</v>
      </c>
      <c r="M51" t="s">
        <v>379</v>
      </c>
    </row>
    <row r="52" spans="1:13" x14ac:dyDescent="0.25">
      <c r="A52">
        <v>14914</v>
      </c>
      <c r="B52">
        <v>1</v>
      </c>
      <c r="C52">
        <v>9</v>
      </c>
      <c r="M52" t="s">
        <v>57</v>
      </c>
    </row>
    <row r="53" spans="1:13" x14ac:dyDescent="0.25">
      <c r="A53">
        <v>14914</v>
      </c>
      <c r="B53">
        <v>2</v>
      </c>
      <c r="C53">
        <v>9</v>
      </c>
      <c r="M53" t="s">
        <v>380</v>
      </c>
    </row>
    <row r="54" spans="1:13" x14ac:dyDescent="0.25">
      <c r="A54">
        <v>14913</v>
      </c>
      <c r="B54">
        <v>2</v>
      </c>
      <c r="C54">
        <v>4</v>
      </c>
      <c r="M54" t="s">
        <v>53</v>
      </c>
    </row>
    <row r="55" spans="1:13" x14ac:dyDescent="0.25">
      <c r="A55">
        <v>14914</v>
      </c>
      <c r="B55">
        <v>1</v>
      </c>
      <c r="C55">
        <v>4</v>
      </c>
      <c r="M55" t="s">
        <v>55</v>
      </c>
    </row>
    <row r="56" spans="1:13" x14ac:dyDescent="0.25">
      <c r="A56">
        <v>14916</v>
      </c>
      <c r="B56">
        <v>1</v>
      </c>
      <c r="C56">
        <v>5</v>
      </c>
      <c r="M56" t="s">
        <v>51</v>
      </c>
    </row>
    <row r="57" spans="1:13" x14ac:dyDescent="0.25">
      <c r="A57">
        <v>14915</v>
      </c>
      <c r="B57">
        <v>2</v>
      </c>
      <c r="C57">
        <v>3</v>
      </c>
      <c r="M57" t="s">
        <v>50</v>
      </c>
    </row>
    <row r="58" spans="1:13" x14ac:dyDescent="0.25">
      <c r="A58">
        <v>14913</v>
      </c>
      <c r="B58">
        <v>1</v>
      </c>
      <c r="C58">
        <v>5</v>
      </c>
      <c r="M58" t="s">
        <v>54</v>
      </c>
    </row>
    <row r="59" spans="1:13" x14ac:dyDescent="0.25">
      <c r="A59">
        <v>14916</v>
      </c>
      <c r="B59">
        <v>2</v>
      </c>
      <c r="C59">
        <v>3</v>
      </c>
      <c r="M59" t="s">
        <v>48</v>
      </c>
    </row>
    <row r="60" spans="1:13" x14ac:dyDescent="0.25">
      <c r="A60">
        <v>14914</v>
      </c>
      <c r="B60">
        <v>2</v>
      </c>
      <c r="C60">
        <v>4</v>
      </c>
      <c r="M60" t="s">
        <v>50</v>
      </c>
    </row>
    <row r="61" spans="1:13" x14ac:dyDescent="0.25">
      <c r="A61">
        <v>14915</v>
      </c>
      <c r="B61">
        <v>2</v>
      </c>
      <c r="C61">
        <v>9</v>
      </c>
      <c r="M61" t="s">
        <v>72</v>
      </c>
    </row>
    <row r="62" spans="1:13" x14ac:dyDescent="0.25">
      <c r="A62">
        <v>14914</v>
      </c>
      <c r="B62">
        <v>2</v>
      </c>
      <c r="C62">
        <v>2</v>
      </c>
      <c r="M62" t="s">
        <v>48</v>
      </c>
    </row>
    <row r="63" spans="1:13" x14ac:dyDescent="0.25">
      <c r="A63">
        <v>14915</v>
      </c>
      <c r="B63">
        <v>1</v>
      </c>
      <c r="C63">
        <v>3</v>
      </c>
      <c r="M63" t="s">
        <v>47</v>
      </c>
    </row>
    <row r="64" spans="1:13" x14ac:dyDescent="0.25">
      <c r="A64">
        <v>14914</v>
      </c>
      <c r="B64">
        <v>1</v>
      </c>
      <c r="C64">
        <v>4</v>
      </c>
      <c r="M64" t="s">
        <v>46</v>
      </c>
    </row>
    <row r="65" spans="1:13" x14ac:dyDescent="0.25">
      <c r="A65">
        <v>14914</v>
      </c>
      <c r="B65">
        <v>1</v>
      </c>
      <c r="C65">
        <v>4</v>
      </c>
      <c r="M65" t="s">
        <v>53</v>
      </c>
    </row>
    <row r="66" spans="1:13" x14ac:dyDescent="0.25">
      <c r="A66">
        <v>14913</v>
      </c>
      <c r="B66">
        <v>1</v>
      </c>
      <c r="C66">
        <v>4</v>
      </c>
      <c r="M66" t="s">
        <v>52</v>
      </c>
    </row>
    <row r="67" spans="1:13" x14ac:dyDescent="0.25">
      <c r="A67">
        <v>14914</v>
      </c>
      <c r="B67">
        <v>2</v>
      </c>
      <c r="C67">
        <v>4</v>
      </c>
      <c r="M67" t="s">
        <v>51</v>
      </c>
    </row>
    <row r="68" spans="1:13" x14ac:dyDescent="0.25">
      <c r="A68">
        <v>14914</v>
      </c>
      <c r="B68">
        <v>1</v>
      </c>
      <c r="C68">
        <v>9</v>
      </c>
      <c r="M68" t="s">
        <v>50</v>
      </c>
    </row>
    <row r="69" spans="1:13" x14ac:dyDescent="0.25">
      <c r="A69">
        <v>14915</v>
      </c>
      <c r="B69">
        <v>1</v>
      </c>
      <c r="C69">
        <v>8</v>
      </c>
      <c r="M69" t="s">
        <v>72</v>
      </c>
    </row>
    <row r="70" spans="1:13" x14ac:dyDescent="0.25">
      <c r="A70">
        <v>14913</v>
      </c>
      <c r="B70">
        <v>1</v>
      </c>
      <c r="C70">
        <v>8</v>
      </c>
      <c r="M70" t="s">
        <v>48</v>
      </c>
    </row>
    <row r="71" spans="1:13" x14ac:dyDescent="0.25">
      <c r="A71">
        <v>14914</v>
      </c>
      <c r="B71">
        <v>1</v>
      </c>
      <c r="C71">
        <v>8</v>
      </c>
      <c r="M71" t="s">
        <v>50</v>
      </c>
    </row>
    <row r="72" spans="1:13" x14ac:dyDescent="0.25">
      <c r="A72">
        <v>14915</v>
      </c>
      <c r="B72">
        <v>2</v>
      </c>
      <c r="C72">
        <v>9</v>
      </c>
      <c r="M72" t="s">
        <v>381</v>
      </c>
    </row>
    <row r="73" spans="1:13" x14ac:dyDescent="0.25">
      <c r="A73">
        <v>14916</v>
      </c>
      <c r="B73">
        <v>2</v>
      </c>
      <c r="C73">
        <v>0</v>
      </c>
      <c r="M73" t="s">
        <v>48</v>
      </c>
    </row>
    <row r="74" spans="1:13" x14ac:dyDescent="0.25">
      <c r="A74">
        <v>14914</v>
      </c>
      <c r="B74">
        <v>1</v>
      </c>
      <c r="C74">
        <v>6</v>
      </c>
      <c r="M74" t="s">
        <v>47</v>
      </c>
    </row>
    <row r="75" spans="1:13" x14ac:dyDescent="0.25">
      <c r="A75">
        <v>14914</v>
      </c>
      <c r="B75">
        <v>1</v>
      </c>
      <c r="C75">
        <v>6</v>
      </c>
      <c r="M75" t="s">
        <v>46</v>
      </c>
    </row>
    <row r="76" spans="1:13" x14ac:dyDescent="0.25">
      <c r="A76">
        <v>14915</v>
      </c>
      <c r="B76">
        <v>1</v>
      </c>
      <c r="C76">
        <v>6</v>
      </c>
      <c r="M76" t="s">
        <v>469</v>
      </c>
    </row>
    <row r="77" spans="1:13" x14ac:dyDescent="0.25">
      <c r="A77">
        <v>14914</v>
      </c>
      <c r="B77">
        <v>1</v>
      </c>
      <c r="C77">
        <v>6</v>
      </c>
      <c r="M77" t="s">
        <v>382</v>
      </c>
    </row>
    <row r="78" spans="1:13" x14ac:dyDescent="0.25">
      <c r="A78">
        <v>14913</v>
      </c>
      <c r="B78">
        <v>1</v>
      </c>
      <c r="C78">
        <v>6</v>
      </c>
      <c r="M78" t="s">
        <v>57</v>
      </c>
    </row>
    <row r="79" spans="1:13" x14ac:dyDescent="0.25">
      <c r="A79">
        <v>14916</v>
      </c>
      <c r="B79">
        <v>1</v>
      </c>
      <c r="C79">
        <v>7</v>
      </c>
      <c r="M79" t="s">
        <v>383</v>
      </c>
    </row>
    <row r="80" spans="1:13" x14ac:dyDescent="0.25">
      <c r="A80">
        <v>14915</v>
      </c>
      <c r="B80">
        <v>1</v>
      </c>
      <c r="C80">
        <v>7</v>
      </c>
      <c r="M80" t="s">
        <v>53</v>
      </c>
    </row>
    <row r="81" spans="1:13" x14ac:dyDescent="0.25">
      <c r="A81">
        <v>14914</v>
      </c>
      <c r="B81">
        <v>2</v>
      </c>
      <c r="C81">
        <v>9</v>
      </c>
      <c r="M81" t="s">
        <v>55</v>
      </c>
    </row>
    <row r="82" spans="1:13" x14ac:dyDescent="0.25">
      <c r="A82">
        <v>14915</v>
      </c>
      <c r="B82">
        <v>1</v>
      </c>
      <c r="C82">
        <v>7</v>
      </c>
      <c r="M82" t="s">
        <v>51</v>
      </c>
    </row>
    <row r="83" spans="1:13" x14ac:dyDescent="0.25">
      <c r="A83">
        <v>14915</v>
      </c>
      <c r="B83">
        <v>1</v>
      </c>
      <c r="C83">
        <v>7</v>
      </c>
      <c r="M83" t="s">
        <v>50</v>
      </c>
    </row>
    <row r="84" spans="1:13" x14ac:dyDescent="0.25">
      <c r="A84">
        <v>14914</v>
      </c>
      <c r="B84">
        <v>2</v>
      </c>
      <c r="C84">
        <v>9</v>
      </c>
      <c r="M84" t="s">
        <v>54</v>
      </c>
    </row>
    <row r="85" spans="1:13" x14ac:dyDescent="0.25">
      <c r="A85">
        <v>14914</v>
      </c>
      <c r="B85">
        <v>1</v>
      </c>
      <c r="C85">
        <v>7</v>
      </c>
      <c r="M85" t="s">
        <v>48</v>
      </c>
    </row>
    <row r="86" spans="1:13" x14ac:dyDescent="0.25">
      <c r="A86">
        <v>14915</v>
      </c>
      <c r="B86">
        <v>1</v>
      </c>
      <c r="C86">
        <v>7</v>
      </c>
      <c r="M86" t="s">
        <v>50</v>
      </c>
    </row>
    <row r="87" spans="1:13" x14ac:dyDescent="0.25">
      <c r="A87">
        <v>14914</v>
      </c>
      <c r="B87">
        <v>1</v>
      </c>
      <c r="C87">
        <v>6</v>
      </c>
      <c r="M87" t="s">
        <v>381</v>
      </c>
    </row>
    <row r="88" spans="1:13" x14ac:dyDescent="0.25">
      <c r="A88">
        <v>14914</v>
      </c>
      <c r="B88">
        <v>1</v>
      </c>
      <c r="C88">
        <v>5</v>
      </c>
      <c r="M88" t="s">
        <v>48</v>
      </c>
    </row>
    <row r="89" spans="1:13" x14ac:dyDescent="0.25">
      <c r="A89">
        <v>14915</v>
      </c>
      <c r="B89">
        <v>1</v>
      </c>
      <c r="C89">
        <v>9</v>
      </c>
      <c r="M89" t="s">
        <v>47</v>
      </c>
    </row>
    <row r="90" spans="1:13" x14ac:dyDescent="0.25">
      <c r="A90">
        <v>14915</v>
      </c>
      <c r="B90">
        <v>1</v>
      </c>
      <c r="C90">
        <v>9</v>
      </c>
      <c r="M90" t="s">
        <v>46</v>
      </c>
    </row>
    <row r="91" spans="1:13" x14ac:dyDescent="0.25">
      <c r="A91">
        <v>14914</v>
      </c>
      <c r="B91">
        <v>1</v>
      </c>
      <c r="C91">
        <v>3</v>
      </c>
      <c r="M91" t="s">
        <v>53</v>
      </c>
    </row>
    <row r="92" spans="1:13" x14ac:dyDescent="0.25">
      <c r="A92">
        <v>14915</v>
      </c>
      <c r="B92">
        <v>2</v>
      </c>
      <c r="C92">
        <v>3</v>
      </c>
      <c r="M92" t="s">
        <v>52</v>
      </c>
    </row>
    <row r="93" spans="1:13" x14ac:dyDescent="0.25">
      <c r="A93">
        <v>14915</v>
      </c>
      <c r="B93">
        <v>1</v>
      </c>
      <c r="C93">
        <v>8</v>
      </c>
      <c r="M93" t="s">
        <v>51</v>
      </c>
    </row>
    <row r="94" spans="1:13" x14ac:dyDescent="0.25">
      <c r="A94">
        <v>14915</v>
      </c>
      <c r="B94">
        <v>2</v>
      </c>
      <c r="C94">
        <v>0</v>
      </c>
      <c r="M94" t="s">
        <v>50</v>
      </c>
    </row>
    <row r="95" spans="1:13" x14ac:dyDescent="0.25">
      <c r="A95">
        <v>15031</v>
      </c>
      <c r="B95">
        <v>1</v>
      </c>
      <c r="C95">
        <v>8</v>
      </c>
      <c r="M95" t="s">
        <v>381</v>
      </c>
    </row>
    <row r="96" spans="1:13" x14ac:dyDescent="0.25">
      <c r="A96">
        <v>14915</v>
      </c>
      <c r="B96">
        <v>1</v>
      </c>
      <c r="C96">
        <v>8</v>
      </c>
      <c r="M96" t="s">
        <v>48</v>
      </c>
    </row>
    <row r="97" spans="1:13" x14ac:dyDescent="0.25">
      <c r="A97">
        <v>14914</v>
      </c>
      <c r="B97">
        <v>2</v>
      </c>
      <c r="C97">
        <v>9</v>
      </c>
      <c r="M97" t="s">
        <v>50</v>
      </c>
    </row>
    <row r="98" spans="1:13" x14ac:dyDescent="0.25">
      <c r="A98">
        <v>14914</v>
      </c>
      <c r="B98">
        <v>1</v>
      </c>
      <c r="C98">
        <v>9</v>
      </c>
      <c r="M98" t="s">
        <v>61</v>
      </c>
    </row>
    <row r="99" spans="1:13" x14ac:dyDescent="0.25">
      <c r="A99">
        <v>14915</v>
      </c>
      <c r="B99">
        <v>1</v>
      </c>
      <c r="C99">
        <v>9</v>
      </c>
      <c r="M99" t="s">
        <v>48</v>
      </c>
    </row>
    <row r="100" spans="1:13" x14ac:dyDescent="0.25">
      <c r="A100">
        <v>14915</v>
      </c>
      <c r="B100">
        <v>1</v>
      </c>
      <c r="C100">
        <v>9</v>
      </c>
      <c r="M100" t="s">
        <v>47</v>
      </c>
    </row>
    <row r="101" spans="1:13" x14ac:dyDescent="0.25">
      <c r="A101">
        <v>14915</v>
      </c>
      <c r="B101">
        <v>2</v>
      </c>
      <c r="C101">
        <v>9</v>
      </c>
      <c r="M101" t="s">
        <v>46</v>
      </c>
    </row>
    <row r="102" spans="1:13" x14ac:dyDescent="0.25">
      <c r="A102" t="s">
        <v>67</v>
      </c>
      <c r="B102">
        <v>77</v>
      </c>
      <c r="C102" t="s">
        <v>66</v>
      </c>
      <c r="D102">
        <v>100</v>
      </c>
      <c r="M102" t="s">
        <v>478</v>
      </c>
    </row>
    <row r="103" spans="1:13" x14ac:dyDescent="0.25">
      <c r="A103" t="s">
        <v>65</v>
      </c>
      <c r="B103">
        <v>14915</v>
      </c>
      <c r="C103" t="s">
        <v>62</v>
      </c>
      <c r="M103" t="s">
        <v>71</v>
      </c>
    </row>
    <row r="104" spans="1:13" x14ac:dyDescent="0.25">
      <c r="A104" t="s">
        <v>64</v>
      </c>
      <c r="B104">
        <v>14915</v>
      </c>
      <c r="C104" t="s">
        <v>62</v>
      </c>
      <c r="M104" t="s">
        <v>57</v>
      </c>
    </row>
    <row r="105" spans="1:13" x14ac:dyDescent="0.25">
      <c r="A105" t="s">
        <v>63</v>
      </c>
      <c r="B105">
        <v>14914</v>
      </c>
      <c r="C105" t="s">
        <v>62</v>
      </c>
      <c r="M105" t="s">
        <v>70</v>
      </c>
    </row>
    <row r="106" spans="1:13" x14ac:dyDescent="0.25">
      <c r="M106" t="s">
        <v>53</v>
      </c>
    </row>
    <row r="107" spans="1:13" x14ac:dyDescent="0.25">
      <c r="M107" t="s">
        <v>55</v>
      </c>
    </row>
    <row r="108" spans="1:13" x14ac:dyDescent="0.25">
      <c r="M108" t="s">
        <v>51</v>
      </c>
    </row>
    <row r="109" spans="1:13" x14ac:dyDescent="0.25">
      <c r="M109" t="s">
        <v>50</v>
      </c>
    </row>
    <row r="110" spans="1:13" x14ac:dyDescent="0.25">
      <c r="M110" t="s">
        <v>54</v>
      </c>
    </row>
    <row r="111" spans="1:13" x14ac:dyDescent="0.25">
      <c r="M111" t="s">
        <v>48</v>
      </c>
    </row>
    <row r="112" spans="1:13" x14ac:dyDescent="0.25">
      <c r="M112" t="s">
        <v>50</v>
      </c>
    </row>
    <row r="113" spans="13:13" x14ac:dyDescent="0.25">
      <c r="M113" t="s">
        <v>61</v>
      </c>
    </row>
    <row r="114" spans="13:13" x14ac:dyDescent="0.25">
      <c r="M114" t="s">
        <v>48</v>
      </c>
    </row>
    <row r="115" spans="13:13" x14ac:dyDescent="0.25">
      <c r="M115" t="s">
        <v>47</v>
      </c>
    </row>
    <row r="116" spans="13:13" x14ac:dyDescent="0.25">
      <c r="M116" t="s">
        <v>46</v>
      </c>
    </row>
    <row r="117" spans="13:13" x14ac:dyDescent="0.25">
      <c r="M117" t="s">
        <v>53</v>
      </c>
    </row>
    <row r="118" spans="13:13" x14ac:dyDescent="0.25">
      <c r="M118" t="s">
        <v>52</v>
      </c>
    </row>
    <row r="119" spans="13:13" x14ac:dyDescent="0.25">
      <c r="M119" t="s">
        <v>51</v>
      </c>
    </row>
    <row r="120" spans="13:13" x14ac:dyDescent="0.25">
      <c r="M120" t="s">
        <v>50</v>
      </c>
    </row>
    <row r="121" spans="13:13" x14ac:dyDescent="0.25">
      <c r="M121" t="s">
        <v>61</v>
      </c>
    </row>
    <row r="122" spans="13:13" x14ac:dyDescent="0.25">
      <c r="M122" t="s">
        <v>48</v>
      </c>
    </row>
    <row r="123" spans="13:13" x14ac:dyDescent="0.25">
      <c r="M123" t="s">
        <v>50</v>
      </c>
    </row>
    <row r="124" spans="13:13" x14ac:dyDescent="0.25">
      <c r="M124" t="s">
        <v>49</v>
      </c>
    </row>
    <row r="125" spans="13:13" x14ac:dyDescent="0.25">
      <c r="M125" t="s">
        <v>48</v>
      </c>
    </row>
    <row r="126" spans="13:13" x14ac:dyDescent="0.25">
      <c r="M126" t="s">
        <v>47</v>
      </c>
    </row>
    <row r="127" spans="13:13" x14ac:dyDescent="0.25">
      <c r="M127" t="s">
        <v>46</v>
      </c>
    </row>
    <row r="128" spans="13:13" x14ac:dyDescent="0.25">
      <c r="M128" t="s">
        <v>485</v>
      </c>
    </row>
    <row r="129" spans="13:13" x14ac:dyDescent="0.25">
      <c r="M129" t="s">
        <v>384</v>
      </c>
    </row>
    <row r="130" spans="13:13" x14ac:dyDescent="0.25">
      <c r="M130" t="s">
        <v>57</v>
      </c>
    </row>
    <row r="131" spans="13:13" x14ac:dyDescent="0.25">
      <c r="M131" t="s">
        <v>385</v>
      </c>
    </row>
    <row r="132" spans="13:13" x14ac:dyDescent="0.25">
      <c r="M132" t="s">
        <v>53</v>
      </c>
    </row>
    <row r="133" spans="13:13" x14ac:dyDescent="0.25">
      <c r="M133" t="s">
        <v>55</v>
      </c>
    </row>
    <row r="134" spans="13:13" x14ac:dyDescent="0.25">
      <c r="M134" t="s">
        <v>51</v>
      </c>
    </row>
    <row r="135" spans="13:13" x14ac:dyDescent="0.25">
      <c r="M135" t="s">
        <v>50</v>
      </c>
    </row>
    <row r="136" spans="13:13" x14ac:dyDescent="0.25">
      <c r="M136" t="s">
        <v>54</v>
      </c>
    </row>
    <row r="137" spans="13:13" x14ac:dyDescent="0.25">
      <c r="M137" t="s">
        <v>48</v>
      </c>
    </row>
    <row r="138" spans="13:13" x14ac:dyDescent="0.25">
      <c r="M138" t="s">
        <v>50</v>
      </c>
    </row>
    <row r="139" spans="13:13" x14ac:dyDescent="0.25">
      <c r="M139" t="s">
        <v>381</v>
      </c>
    </row>
    <row r="140" spans="13:13" x14ac:dyDescent="0.25">
      <c r="M140" t="s">
        <v>48</v>
      </c>
    </row>
    <row r="141" spans="13:13" x14ac:dyDescent="0.25">
      <c r="M141" t="s">
        <v>47</v>
      </c>
    </row>
    <row r="142" spans="13:13" x14ac:dyDescent="0.25">
      <c r="M142" t="s">
        <v>46</v>
      </c>
    </row>
    <row r="143" spans="13:13" x14ac:dyDescent="0.25">
      <c r="M143" t="s">
        <v>53</v>
      </c>
    </row>
    <row r="144" spans="13:13" x14ac:dyDescent="0.25">
      <c r="M144" t="s">
        <v>52</v>
      </c>
    </row>
    <row r="145" spans="13:13" x14ac:dyDescent="0.25">
      <c r="M145" t="s">
        <v>51</v>
      </c>
    </row>
    <row r="146" spans="13:13" x14ac:dyDescent="0.25">
      <c r="M146" t="s">
        <v>50</v>
      </c>
    </row>
    <row r="147" spans="13:13" x14ac:dyDescent="0.25">
      <c r="M147" t="s">
        <v>381</v>
      </c>
    </row>
    <row r="148" spans="13:13" x14ac:dyDescent="0.25">
      <c r="M148" t="s">
        <v>48</v>
      </c>
    </row>
    <row r="149" spans="13:13" x14ac:dyDescent="0.25">
      <c r="M149" t="s">
        <v>47</v>
      </c>
    </row>
    <row r="150" spans="13:13" x14ac:dyDescent="0.25">
      <c r="M150" t="s">
        <v>46</v>
      </c>
    </row>
    <row r="151" spans="13:13" x14ac:dyDescent="0.25">
      <c r="M151" t="s">
        <v>468</v>
      </c>
    </row>
    <row r="152" spans="13:13" x14ac:dyDescent="0.25">
      <c r="M152" t="s">
        <v>69</v>
      </c>
    </row>
    <row r="153" spans="13:13" x14ac:dyDescent="0.25">
      <c r="M153" t="s">
        <v>57</v>
      </c>
    </row>
    <row r="154" spans="13:13" x14ac:dyDescent="0.25">
      <c r="M154" t="s">
        <v>68</v>
      </c>
    </row>
    <row r="155" spans="13:13" x14ac:dyDescent="0.25">
      <c r="M155" t="s">
        <v>53</v>
      </c>
    </row>
    <row r="156" spans="13:13" x14ac:dyDescent="0.25">
      <c r="M156" t="s">
        <v>55</v>
      </c>
    </row>
    <row r="157" spans="13:13" x14ac:dyDescent="0.25">
      <c r="M157" t="s">
        <v>51</v>
      </c>
    </row>
    <row r="158" spans="13:13" x14ac:dyDescent="0.25">
      <c r="M158" t="s">
        <v>50</v>
      </c>
    </row>
    <row r="159" spans="13:13" x14ac:dyDescent="0.25">
      <c r="M159" t="s">
        <v>54</v>
      </c>
    </row>
    <row r="160" spans="13:13" x14ac:dyDescent="0.25">
      <c r="M160" t="s">
        <v>48</v>
      </c>
    </row>
    <row r="161" spans="13:13" x14ac:dyDescent="0.25">
      <c r="M161" t="s">
        <v>50</v>
      </c>
    </row>
    <row r="162" spans="13:13" x14ac:dyDescent="0.25">
      <c r="M162" t="s">
        <v>61</v>
      </c>
    </row>
    <row r="163" spans="13:13" x14ac:dyDescent="0.25">
      <c r="M163" t="s">
        <v>48</v>
      </c>
    </row>
    <row r="164" spans="13:13" x14ac:dyDescent="0.25">
      <c r="M164" t="s">
        <v>47</v>
      </c>
    </row>
    <row r="165" spans="13:13" x14ac:dyDescent="0.25">
      <c r="M165" t="s">
        <v>46</v>
      </c>
    </row>
    <row r="166" spans="13:13" x14ac:dyDescent="0.25">
      <c r="M166" t="s">
        <v>53</v>
      </c>
    </row>
    <row r="167" spans="13:13" x14ac:dyDescent="0.25">
      <c r="M167" t="s">
        <v>52</v>
      </c>
    </row>
    <row r="168" spans="13:13" x14ac:dyDescent="0.25">
      <c r="M168" t="s">
        <v>51</v>
      </c>
    </row>
    <row r="169" spans="13:13" x14ac:dyDescent="0.25">
      <c r="M169" t="s">
        <v>50</v>
      </c>
    </row>
    <row r="170" spans="13:13" x14ac:dyDescent="0.25">
      <c r="M170" t="s">
        <v>61</v>
      </c>
    </row>
    <row r="171" spans="13:13" x14ac:dyDescent="0.25">
      <c r="M171" t="s">
        <v>48</v>
      </c>
    </row>
    <row r="172" spans="13:13" x14ac:dyDescent="0.25">
      <c r="M172" t="s">
        <v>47</v>
      </c>
    </row>
    <row r="173" spans="13:13" x14ac:dyDescent="0.25">
      <c r="M173" t="s">
        <v>46</v>
      </c>
    </row>
    <row r="174" spans="13:13" x14ac:dyDescent="0.25">
      <c r="M174" t="s">
        <v>479</v>
      </c>
    </row>
    <row r="175" spans="13:13" x14ac:dyDescent="0.25">
      <c r="M175" t="s">
        <v>60</v>
      </c>
    </row>
    <row r="176" spans="13:13" x14ac:dyDescent="0.25">
      <c r="M176" t="s">
        <v>57</v>
      </c>
    </row>
    <row r="177" spans="13:13" x14ac:dyDescent="0.25">
      <c r="M177" t="s">
        <v>59</v>
      </c>
    </row>
    <row r="178" spans="13:13" x14ac:dyDescent="0.25">
      <c r="M178" t="s">
        <v>53</v>
      </c>
    </row>
    <row r="179" spans="13:13" x14ac:dyDescent="0.25">
      <c r="M179" t="s">
        <v>55</v>
      </c>
    </row>
    <row r="180" spans="13:13" x14ac:dyDescent="0.25">
      <c r="M180" t="s">
        <v>51</v>
      </c>
    </row>
    <row r="181" spans="13:13" x14ac:dyDescent="0.25">
      <c r="M181" t="s">
        <v>50</v>
      </c>
    </row>
    <row r="182" spans="13:13" x14ac:dyDescent="0.25">
      <c r="M182" t="s">
        <v>54</v>
      </c>
    </row>
    <row r="183" spans="13:13" x14ac:dyDescent="0.25">
      <c r="M183" t="s">
        <v>48</v>
      </c>
    </row>
    <row r="184" spans="13:13" x14ac:dyDescent="0.25">
      <c r="M184" t="s">
        <v>50</v>
      </c>
    </row>
    <row r="185" spans="13:13" x14ac:dyDescent="0.25">
      <c r="M185" t="s">
        <v>49</v>
      </c>
    </row>
    <row r="186" spans="13:13" x14ac:dyDescent="0.25">
      <c r="M186" t="s">
        <v>48</v>
      </c>
    </row>
    <row r="187" spans="13:13" x14ac:dyDescent="0.25">
      <c r="M187" t="s">
        <v>47</v>
      </c>
    </row>
    <row r="188" spans="13:13" x14ac:dyDescent="0.25">
      <c r="M188" t="s">
        <v>46</v>
      </c>
    </row>
    <row r="189" spans="13:13" x14ac:dyDescent="0.25">
      <c r="M189" t="s">
        <v>480</v>
      </c>
    </row>
    <row r="190" spans="13:13" x14ac:dyDescent="0.25">
      <c r="M190" t="s">
        <v>58</v>
      </c>
    </row>
    <row r="191" spans="13:13" x14ac:dyDescent="0.25">
      <c r="M191" t="s">
        <v>57</v>
      </c>
    </row>
    <row r="192" spans="13:13" x14ac:dyDescent="0.25">
      <c r="M192" t="s">
        <v>56</v>
      </c>
    </row>
    <row r="193" spans="13:13" x14ac:dyDescent="0.25">
      <c r="M193" t="s">
        <v>53</v>
      </c>
    </row>
    <row r="194" spans="13:13" x14ac:dyDescent="0.25">
      <c r="M194" t="s">
        <v>55</v>
      </c>
    </row>
    <row r="195" spans="13:13" x14ac:dyDescent="0.25">
      <c r="M195" t="s">
        <v>51</v>
      </c>
    </row>
    <row r="196" spans="13:13" x14ac:dyDescent="0.25">
      <c r="M196" t="s">
        <v>50</v>
      </c>
    </row>
    <row r="197" spans="13:13" x14ac:dyDescent="0.25">
      <c r="M197" t="s">
        <v>54</v>
      </c>
    </row>
    <row r="198" spans="13:13" x14ac:dyDescent="0.25">
      <c r="M198" t="s">
        <v>48</v>
      </c>
    </row>
    <row r="199" spans="13:13" x14ac:dyDescent="0.25">
      <c r="M199" t="s">
        <v>50</v>
      </c>
    </row>
    <row r="200" spans="13:13" x14ac:dyDescent="0.25">
      <c r="M200" t="s">
        <v>49</v>
      </c>
    </row>
    <row r="201" spans="13:13" x14ac:dyDescent="0.25">
      <c r="M201" t="s">
        <v>48</v>
      </c>
    </row>
    <row r="202" spans="13:13" x14ac:dyDescent="0.25">
      <c r="M202" t="s">
        <v>47</v>
      </c>
    </row>
    <row r="203" spans="13:13" x14ac:dyDescent="0.25">
      <c r="M203" t="s">
        <v>46</v>
      </c>
    </row>
    <row r="204" spans="13:13" x14ac:dyDescent="0.25">
      <c r="M204" t="s">
        <v>53</v>
      </c>
    </row>
    <row r="205" spans="13:13" x14ac:dyDescent="0.25">
      <c r="M205" t="s">
        <v>52</v>
      </c>
    </row>
    <row r="206" spans="13:13" x14ac:dyDescent="0.25">
      <c r="M206" t="s">
        <v>51</v>
      </c>
    </row>
    <row r="207" spans="13:13" x14ac:dyDescent="0.25">
      <c r="M207" t="s">
        <v>50</v>
      </c>
    </row>
    <row r="208" spans="13:13" x14ac:dyDescent="0.25">
      <c r="M208" t="s">
        <v>49</v>
      </c>
    </row>
    <row r="209" spans="13:13" x14ac:dyDescent="0.25">
      <c r="M209" t="s">
        <v>48</v>
      </c>
    </row>
    <row r="210" spans="13:13" x14ac:dyDescent="0.25">
      <c r="M210" t="s">
        <v>47</v>
      </c>
    </row>
    <row r="211" spans="13:13" x14ac:dyDescent="0.25">
      <c r="M211" t="s">
        <v>46</v>
      </c>
    </row>
    <row r="212" spans="13:13" x14ac:dyDescent="0.25">
      <c r="M212" t="s">
        <v>45</v>
      </c>
    </row>
    <row r="213" spans="13:13" x14ac:dyDescent="0.25">
      <c r="M213" t="s">
        <v>386</v>
      </c>
    </row>
    <row r="214" spans="13:13" x14ac:dyDescent="0.25">
      <c r="M214" t="s">
        <v>387</v>
      </c>
    </row>
    <row r="215" spans="13:13" x14ac:dyDescent="0.25">
      <c r="M215" t="s">
        <v>388</v>
      </c>
    </row>
    <row r="216" spans="13:13" x14ac:dyDescent="0.25">
      <c r="M216" t="s">
        <v>389</v>
      </c>
    </row>
    <row r="217" spans="13:13" x14ac:dyDescent="0.25">
      <c r="M217" t="s">
        <v>390</v>
      </c>
    </row>
    <row r="218" spans="13:13" x14ac:dyDescent="0.25">
      <c r="M218" t="s">
        <v>39</v>
      </c>
    </row>
    <row r="219" spans="13:13" x14ac:dyDescent="0.25">
      <c r="M219" t="s">
        <v>38</v>
      </c>
    </row>
    <row r="220" spans="13:13" x14ac:dyDescent="0.25">
      <c r="M220" t="s">
        <v>391</v>
      </c>
    </row>
    <row r="221" spans="13:13" x14ac:dyDescent="0.25">
      <c r="M221" t="s">
        <v>392</v>
      </c>
    </row>
    <row r="222" spans="13:13" x14ac:dyDescent="0.25">
      <c r="M222" t="s">
        <v>393</v>
      </c>
    </row>
    <row r="223" spans="13:13" x14ac:dyDescent="0.25">
      <c r="M223" t="s">
        <v>34</v>
      </c>
    </row>
    <row r="224" spans="13:13" x14ac:dyDescent="0.25">
      <c r="M224" t="s">
        <v>394</v>
      </c>
    </row>
    <row r="225" spans="13:13" x14ac:dyDescent="0.25">
      <c r="M225" t="s">
        <v>395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026C-000C-430C-85F4-129C7E47F4FC}">
  <dimension ref="A1:P225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4140</v>
      </c>
      <c r="B2">
        <v>1</v>
      </c>
      <c r="C2">
        <v>0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359</v>
      </c>
    </row>
    <row r="3" spans="1:16" x14ac:dyDescent="0.25">
      <c r="A3">
        <v>4138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222892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0.55059999999999998</v>
      </c>
      <c r="G3" s="2">
        <f xml:space="preserve"> E7/100</f>
        <v>0.48</v>
      </c>
      <c r="H3">
        <f xml:space="preserve"> AVERAGE(A2:A100)</f>
        <v>4138.4949494949497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55050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110012</v>
      </c>
      <c r="K3">
        <f>SUMIF(E10:K10,"&gt;0")</f>
        <v>100416</v>
      </c>
      <c r="M3" t="s">
        <v>110</v>
      </c>
    </row>
    <row r="4" spans="1:16" x14ac:dyDescent="0.25">
      <c r="A4">
        <v>4138</v>
      </c>
      <c r="B4">
        <v>1</v>
      </c>
      <c r="C4">
        <v>0</v>
      </c>
      <c r="M4" t="s">
        <v>103</v>
      </c>
    </row>
    <row r="5" spans="1:16" ht="20.25" thickBot="1" x14ac:dyDescent="0.35">
      <c r="A5">
        <v>4139</v>
      </c>
      <c r="B5">
        <v>1</v>
      </c>
      <c r="C5">
        <v>0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4139</v>
      </c>
      <c r="B6">
        <v>1</v>
      </c>
      <c r="C6">
        <v>0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4138</v>
      </c>
      <c r="B7">
        <v>1</v>
      </c>
      <c r="C7">
        <v>1</v>
      </c>
      <c r="E7">
        <f xml:space="preserve"> COUNTIF(B:B,1)</f>
        <v>48</v>
      </c>
      <c r="F7">
        <f xml:space="preserve"> COUNTIF(B:B,2)</f>
        <v>52</v>
      </c>
      <c r="G7">
        <f xml:space="preserve"> B103</f>
        <v>4138</v>
      </c>
      <c r="H7">
        <f xml:space="preserve"> B104</f>
        <v>4138</v>
      </c>
      <c r="I7">
        <f xml:space="preserve"> B105</f>
        <v>4138</v>
      </c>
      <c r="M7" t="s">
        <v>113</v>
      </c>
    </row>
    <row r="8" spans="1:16" x14ac:dyDescent="0.25">
      <c r="A8">
        <v>4138</v>
      </c>
      <c r="B8">
        <v>1</v>
      </c>
      <c r="C8">
        <v>1</v>
      </c>
      <c r="M8" t="s">
        <v>108</v>
      </c>
    </row>
    <row r="9" spans="1:16" ht="20.25" thickBot="1" x14ac:dyDescent="0.35">
      <c r="A9">
        <v>4139</v>
      </c>
      <c r="B9">
        <v>1</v>
      </c>
      <c r="C9">
        <v>1</v>
      </c>
      <c r="E9" s="8" t="s">
        <v>438</v>
      </c>
      <c r="F9" s="8"/>
      <c r="G9" s="8"/>
      <c r="H9" s="8"/>
      <c r="I9" s="8"/>
      <c r="J9" s="8"/>
      <c r="K9" s="8"/>
      <c r="M9" t="s">
        <v>486</v>
      </c>
    </row>
    <row r="10" spans="1:16" ht="15.75" thickTop="1" x14ac:dyDescent="0.25">
      <c r="A10">
        <v>4139</v>
      </c>
      <c r="B10">
        <v>1</v>
      </c>
      <c r="C10">
        <v>1</v>
      </c>
      <c r="E10" s="6" cm="1">
        <f t="array" ref="E10" xml:space="preserve"> VALUE(RIGHT(INDEX(M2:M750,MATCH(E17,M2:M750,0)+1),LEN(INDEX(M2:M750,MATCH(E17,M2:M750,0)+1))-SEARCH(": ",INDEX(M2:M750,MATCH(E17,M2:M750,0)+1))))</f>
        <v>100352</v>
      </c>
      <c r="F10" s="6" cm="1">
        <f t="array" ref="F10">VALUE(RIGHT(INDEX(M2:M750,MATCH(E18,M2:M750,0)+1),LEN(INDEX(M2:M750,MATCH(E18,M2:M750,0)+1))-SEARCH(": ",INDEX(M2:M750,MATCH(E18,M2:M750,0)+1))))</f>
        <v>64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108</v>
      </c>
    </row>
    <row r="11" spans="1:16" x14ac:dyDescent="0.25">
      <c r="A11">
        <v>4138</v>
      </c>
      <c r="B11">
        <v>1</v>
      </c>
      <c r="C11">
        <v>1</v>
      </c>
      <c r="M11" t="s">
        <v>456</v>
      </c>
    </row>
    <row r="12" spans="1:16" ht="20.25" thickBot="1" x14ac:dyDescent="0.35">
      <c r="A12">
        <v>4138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108</v>
      </c>
    </row>
    <row r="13" spans="1:16" ht="15.75" thickTop="1" x14ac:dyDescent="0.25">
      <c r="A13">
        <v>4139</v>
      </c>
      <c r="B13">
        <v>1</v>
      </c>
      <c r="C13">
        <v>1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470</v>
      </c>
    </row>
    <row r="14" spans="1:16" x14ac:dyDescent="0.25">
      <c r="A14">
        <v>4138</v>
      </c>
      <c r="B14">
        <v>2</v>
      </c>
      <c r="C14">
        <v>9</v>
      </c>
      <c r="E14">
        <f xml:space="preserve"> IF(ISBLANK(E27),"-",VALUE((_xlfn.TEXTAFTER(E27,")",-1))))</f>
        <v>50240</v>
      </c>
      <c r="F14">
        <f xml:space="preserve"> IF(ISBLANK(E28),"-",VALUE(_xlfn.TEXTAFTER(E28,")",-1)))</f>
        <v>0</v>
      </c>
      <c r="G14">
        <f xml:space="preserve"> IF(ISBLANK(E29),"-",VALUE(_xlfn.TEXTAFTER(E29,")",-1)))</f>
        <v>4160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108</v>
      </c>
    </row>
    <row r="15" spans="1:16" x14ac:dyDescent="0.25">
      <c r="A15">
        <v>4138</v>
      </c>
      <c r="B15">
        <v>1</v>
      </c>
      <c r="C15">
        <v>3</v>
      </c>
      <c r="M15" t="s">
        <v>444</v>
      </c>
    </row>
    <row r="16" spans="1:16" x14ac:dyDescent="0.25">
      <c r="A16">
        <v>4139</v>
      </c>
      <c r="B16">
        <v>2</v>
      </c>
      <c r="C16">
        <v>1</v>
      </c>
      <c r="E16" s="7" t="s">
        <v>441</v>
      </c>
      <c r="M16" t="s">
        <v>108</v>
      </c>
    </row>
    <row r="17" spans="1:13" x14ac:dyDescent="0.25">
      <c r="A17">
        <v>4139</v>
      </c>
      <c r="B17">
        <v>1</v>
      </c>
      <c r="C17">
        <v>5</v>
      </c>
      <c r="E17" s="7" t="str" cm="1">
        <f t="array" ref="E17:E18">_xlfn._xlws.FILTER(M20:M500,ISNUMBER(SEARCH("CNG",M20:M500)),0)</f>
        <v>children                       [name: "sequential/CNG_LL1_dense64/MatMul"</v>
      </c>
      <c r="M17" t="s">
        <v>107</v>
      </c>
    </row>
    <row r="18" spans="1:13" x14ac:dyDescent="0.25">
      <c r="A18">
        <v>4138</v>
      </c>
      <c r="B18">
        <v>1</v>
      </c>
      <c r="C18">
        <v>0</v>
      </c>
      <c r="E18" s="7" t="str">
        <v xml:space="preserve">                               , name: "sequential/CNG_LL1_dense64/BiasAdd"</v>
      </c>
      <c r="M18" t="s">
        <v>360</v>
      </c>
    </row>
    <row r="19" spans="1:13" x14ac:dyDescent="0.25">
      <c r="A19">
        <v>4139</v>
      </c>
      <c r="B19">
        <v>2</v>
      </c>
      <c r="C19">
        <v>9</v>
      </c>
      <c r="E19" s="7"/>
      <c r="M19" t="s">
        <v>361</v>
      </c>
    </row>
    <row r="20" spans="1:13" x14ac:dyDescent="0.25">
      <c r="A20">
        <v>4139</v>
      </c>
      <c r="B20">
        <v>1</v>
      </c>
      <c r="C20">
        <v>0</v>
      </c>
      <c r="E20" s="7"/>
      <c r="M20" t="s">
        <v>104</v>
      </c>
    </row>
    <row r="21" spans="1:13" x14ac:dyDescent="0.25">
      <c r="A21">
        <v>4138</v>
      </c>
      <c r="B21">
        <v>1</v>
      </c>
      <c r="C21">
        <v>0</v>
      </c>
      <c r="E21" s="7"/>
      <c r="M21" t="s">
        <v>103</v>
      </c>
    </row>
    <row r="22" spans="1:13" x14ac:dyDescent="0.25">
      <c r="A22">
        <v>4139</v>
      </c>
      <c r="B22">
        <v>1</v>
      </c>
      <c r="C22">
        <v>0</v>
      </c>
      <c r="E22" s="7"/>
      <c r="M22" t="s">
        <v>102</v>
      </c>
    </row>
    <row r="23" spans="1:13" x14ac:dyDescent="0.25">
      <c r="A23">
        <v>4138</v>
      </c>
      <c r="B23">
        <v>1</v>
      </c>
      <c r="C23">
        <v>2</v>
      </c>
      <c r="E23" s="7"/>
      <c r="M23" t="s">
        <v>239</v>
      </c>
    </row>
    <row r="24" spans="1:13" x14ac:dyDescent="0.25">
      <c r="A24">
        <v>4138</v>
      </c>
      <c r="B24">
        <v>2</v>
      </c>
      <c r="C24">
        <v>9</v>
      </c>
      <c r="E24" s="7" t="s">
        <v>439</v>
      </c>
      <c r="M24" t="s">
        <v>100</v>
      </c>
    </row>
    <row r="25" spans="1:13" x14ac:dyDescent="0.25">
      <c r="A25">
        <v>4137</v>
      </c>
      <c r="B25">
        <v>2</v>
      </c>
      <c r="C25">
        <v>8</v>
      </c>
      <c r="M25" t="s">
        <v>99</v>
      </c>
    </row>
    <row r="26" spans="1:13" x14ac:dyDescent="0.25">
      <c r="A26">
        <v>4138</v>
      </c>
      <c r="B26">
        <v>1</v>
      </c>
      <c r="C26">
        <v>3</v>
      </c>
      <c r="E26" s="7" t="s">
        <v>440</v>
      </c>
      <c r="M26" t="s">
        <v>98</v>
      </c>
    </row>
    <row r="27" spans="1:13" x14ac:dyDescent="0.25">
      <c r="A27">
        <v>4138</v>
      </c>
      <c r="B27">
        <v>2</v>
      </c>
      <c r="C27">
        <v>0</v>
      </c>
      <c r="E27" s="7" t="str" cm="1">
        <f t="array" ref="E27:E30">_xlfn._xlws.FILTER(M2:M40,ISNUMBER(SEARCH("LL",M2:M40)))</f>
        <v xml:space="preserve"> CNG_LL1_dense64 (Dense)        (None, 64)                50240     </v>
      </c>
      <c r="M27" t="s">
        <v>97</v>
      </c>
    </row>
    <row r="28" spans="1:13" x14ac:dyDescent="0.25">
      <c r="A28">
        <v>4139</v>
      </c>
      <c r="B28">
        <v>2</v>
      </c>
      <c r="C28">
        <v>0</v>
      </c>
      <c r="E28" s="7" t="str">
        <v xml:space="preserve"> LL2_Flatten (Flatten)        (None, 64)                0         </v>
      </c>
      <c r="M28" t="s">
        <v>96</v>
      </c>
    </row>
    <row r="29" spans="1:13" x14ac:dyDescent="0.25">
      <c r="A29">
        <v>4138</v>
      </c>
      <c r="B29">
        <v>1</v>
      </c>
      <c r="C29">
        <v>2</v>
      </c>
      <c r="E29" s="7" t="str">
        <v xml:space="preserve"> LL3_Dense64 (Dense)          (None, 64)                4160      </v>
      </c>
      <c r="M29" t="s">
        <v>95</v>
      </c>
    </row>
    <row r="30" spans="1:13" x14ac:dyDescent="0.25">
      <c r="A30">
        <v>4138</v>
      </c>
      <c r="B30">
        <v>1</v>
      </c>
      <c r="C30">
        <v>3</v>
      </c>
      <c r="E30" s="7" t="str">
        <v xml:space="preserve"> LL4_Dense10 (Dense)          (None, 10)                650       </v>
      </c>
      <c r="M30" t="s">
        <v>94</v>
      </c>
    </row>
    <row r="31" spans="1:13" x14ac:dyDescent="0.25">
      <c r="A31">
        <v>4139</v>
      </c>
      <c r="B31">
        <v>2</v>
      </c>
      <c r="C31">
        <v>5</v>
      </c>
      <c r="E31" s="7"/>
      <c r="M31" t="s">
        <v>93</v>
      </c>
    </row>
    <row r="32" spans="1:13" x14ac:dyDescent="0.25">
      <c r="A32">
        <v>4138</v>
      </c>
      <c r="B32">
        <v>2</v>
      </c>
      <c r="C32">
        <v>7</v>
      </c>
      <c r="E32" s="7"/>
      <c r="M32" t="s">
        <v>92</v>
      </c>
    </row>
    <row r="33" spans="1:13" x14ac:dyDescent="0.25">
      <c r="A33">
        <v>4139</v>
      </c>
      <c r="B33">
        <v>2</v>
      </c>
      <c r="C33">
        <v>0</v>
      </c>
      <c r="E33" s="7"/>
      <c r="M33" t="s">
        <v>91</v>
      </c>
    </row>
    <row r="34" spans="1:13" x14ac:dyDescent="0.25">
      <c r="A34">
        <v>4138</v>
      </c>
      <c r="B34">
        <v>2</v>
      </c>
      <c r="C34">
        <v>0</v>
      </c>
      <c r="E34" s="7" t="s">
        <v>450</v>
      </c>
      <c r="M34" t="s">
        <v>90</v>
      </c>
    </row>
    <row r="35" spans="1:13" x14ac:dyDescent="0.25">
      <c r="A35">
        <v>4139</v>
      </c>
      <c r="B35">
        <v>2</v>
      </c>
      <c r="C35">
        <v>0</v>
      </c>
      <c r="M35" t="s">
        <v>89</v>
      </c>
    </row>
    <row r="36" spans="1:13" x14ac:dyDescent="0.25">
      <c r="A36">
        <v>4139</v>
      </c>
      <c r="B36">
        <v>1</v>
      </c>
      <c r="C36">
        <v>6</v>
      </c>
      <c r="M36" t="s">
        <v>88</v>
      </c>
    </row>
    <row r="37" spans="1:13" x14ac:dyDescent="0.25">
      <c r="A37">
        <v>4140</v>
      </c>
      <c r="B37">
        <v>2</v>
      </c>
      <c r="C37">
        <v>0</v>
      </c>
      <c r="M37" t="s">
        <v>117</v>
      </c>
    </row>
    <row r="38" spans="1:13" x14ac:dyDescent="0.25">
      <c r="A38">
        <v>4138</v>
      </c>
      <c r="B38">
        <v>1</v>
      </c>
      <c r="C38">
        <v>5</v>
      </c>
      <c r="M38" t="s">
        <v>86</v>
      </c>
    </row>
    <row r="39" spans="1:13" x14ac:dyDescent="0.25">
      <c r="A39">
        <v>4140</v>
      </c>
      <c r="B39">
        <v>2</v>
      </c>
      <c r="C39">
        <v>5</v>
      </c>
      <c r="M39" t="s">
        <v>85</v>
      </c>
    </row>
    <row r="40" spans="1:13" x14ac:dyDescent="0.25">
      <c r="A40">
        <v>4138</v>
      </c>
      <c r="B40">
        <v>2</v>
      </c>
      <c r="C40">
        <v>0</v>
      </c>
      <c r="M40" t="s">
        <v>84</v>
      </c>
    </row>
    <row r="41" spans="1:13" x14ac:dyDescent="0.25">
      <c r="A41">
        <v>4139</v>
      </c>
      <c r="B41">
        <v>2</v>
      </c>
      <c r="C41">
        <v>9</v>
      </c>
      <c r="M41" t="s">
        <v>83</v>
      </c>
    </row>
    <row r="42" spans="1:13" x14ac:dyDescent="0.25">
      <c r="A42">
        <v>4138</v>
      </c>
      <c r="B42">
        <v>2</v>
      </c>
      <c r="C42">
        <v>0</v>
      </c>
      <c r="M42" t="s">
        <v>82</v>
      </c>
    </row>
    <row r="43" spans="1:13" x14ac:dyDescent="0.25">
      <c r="A43">
        <v>4138</v>
      </c>
      <c r="B43">
        <v>2</v>
      </c>
      <c r="C43">
        <v>0</v>
      </c>
      <c r="M43" t="s">
        <v>81</v>
      </c>
    </row>
    <row r="44" spans="1:13" x14ac:dyDescent="0.25">
      <c r="A44">
        <v>4138</v>
      </c>
      <c r="B44">
        <v>1</v>
      </c>
      <c r="C44">
        <v>7</v>
      </c>
      <c r="M44" t="s">
        <v>80</v>
      </c>
    </row>
    <row r="45" spans="1:13" x14ac:dyDescent="0.25">
      <c r="A45">
        <v>4139</v>
      </c>
      <c r="B45">
        <v>2</v>
      </c>
      <c r="C45">
        <v>0</v>
      </c>
      <c r="M45" t="s">
        <v>79</v>
      </c>
    </row>
    <row r="46" spans="1:13" x14ac:dyDescent="0.25">
      <c r="A46">
        <v>4138</v>
      </c>
      <c r="B46">
        <v>1</v>
      </c>
      <c r="C46">
        <v>6</v>
      </c>
      <c r="M46" t="s">
        <v>78</v>
      </c>
    </row>
    <row r="47" spans="1:13" x14ac:dyDescent="0.25">
      <c r="A47">
        <v>4138</v>
      </c>
      <c r="B47">
        <v>1</v>
      </c>
      <c r="C47">
        <v>0</v>
      </c>
      <c r="M47" t="s">
        <v>362</v>
      </c>
    </row>
    <row r="48" spans="1:13" x14ac:dyDescent="0.25">
      <c r="A48">
        <v>4139</v>
      </c>
      <c r="B48">
        <v>1</v>
      </c>
      <c r="C48">
        <v>2</v>
      </c>
      <c r="M48" t="s">
        <v>76</v>
      </c>
    </row>
    <row r="49" spans="1:13" x14ac:dyDescent="0.25">
      <c r="A49">
        <v>4138</v>
      </c>
      <c r="B49">
        <v>2</v>
      </c>
      <c r="C49">
        <v>0</v>
      </c>
      <c r="M49" t="s">
        <v>75</v>
      </c>
    </row>
    <row r="50" spans="1:13" x14ac:dyDescent="0.25">
      <c r="A50">
        <v>4138</v>
      </c>
      <c r="B50">
        <v>2</v>
      </c>
      <c r="C50">
        <v>0</v>
      </c>
      <c r="M50" t="s">
        <v>487</v>
      </c>
    </row>
    <row r="51" spans="1:13" x14ac:dyDescent="0.25">
      <c r="A51">
        <v>4139</v>
      </c>
      <c r="B51">
        <v>2</v>
      </c>
      <c r="C51">
        <v>0</v>
      </c>
      <c r="M51" t="s">
        <v>74</v>
      </c>
    </row>
    <row r="52" spans="1:13" x14ac:dyDescent="0.25">
      <c r="A52">
        <v>4138</v>
      </c>
      <c r="B52">
        <v>1</v>
      </c>
      <c r="C52">
        <v>9</v>
      </c>
      <c r="M52" t="s">
        <v>57</v>
      </c>
    </row>
    <row r="53" spans="1:13" x14ac:dyDescent="0.25">
      <c r="A53">
        <v>4138</v>
      </c>
      <c r="B53">
        <v>2</v>
      </c>
      <c r="C53">
        <v>9</v>
      </c>
      <c r="M53" t="s">
        <v>73</v>
      </c>
    </row>
    <row r="54" spans="1:13" x14ac:dyDescent="0.25">
      <c r="A54">
        <v>4138</v>
      </c>
      <c r="B54">
        <v>2</v>
      </c>
      <c r="C54">
        <v>9</v>
      </c>
      <c r="M54" t="s">
        <v>53</v>
      </c>
    </row>
    <row r="55" spans="1:13" x14ac:dyDescent="0.25">
      <c r="A55">
        <v>4138</v>
      </c>
      <c r="B55">
        <v>2</v>
      </c>
      <c r="C55">
        <v>9</v>
      </c>
      <c r="M55" t="s">
        <v>55</v>
      </c>
    </row>
    <row r="56" spans="1:13" x14ac:dyDescent="0.25">
      <c r="A56">
        <v>4139</v>
      </c>
      <c r="B56">
        <v>2</v>
      </c>
      <c r="C56">
        <v>0</v>
      </c>
      <c r="M56" t="s">
        <v>51</v>
      </c>
    </row>
    <row r="57" spans="1:13" x14ac:dyDescent="0.25">
      <c r="A57">
        <v>4139</v>
      </c>
      <c r="B57">
        <v>1</v>
      </c>
      <c r="C57">
        <v>5</v>
      </c>
      <c r="M57" t="s">
        <v>50</v>
      </c>
    </row>
    <row r="58" spans="1:13" x14ac:dyDescent="0.25">
      <c r="A58">
        <v>4140</v>
      </c>
      <c r="B58">
        <v>2</v>
      </c>
      <c r="C58">
        <v>0</v>
      </c>
      <c r="M58" t="s">
        <v>54</v>
      </c>
    </row>
    <row r="59" spans="1:13" x14ac:dyDescent="0.25">
      <c r="A59">
        <v>4138</v>
      </c>
      <c r="B59">
        <v>2</v>
      </c>
      <c r="C59">
        <v>0</v>
      </c>
      <c r="M59" t="s">
        <v>48</v>
      </c>
    </row>
    <row r="60" spans="1:13" x14ac:dyDescent="0.25">
      <c r="A60">
        <v>4138</v>
      </c>
      <c r="B60">
        <v>1</v>
      </c>
      <c r="C60">
        <v>9</v>
      </c>
      <c r="M60" t="s">
        <v>50</v>
      </c>
    </row>
    <row r="61" spans="1:13" x14ac:dyDescent="0.25">
      <c r="A61">
        <v>4138</v>
      </c>
      <c r="B61">
        <v>2</v>
      </c>
      <c r="C61">
        <v>7</v>
      </c>
      <c r="M61" t="s">
        <v>72</v>
      </c>
    </row>
    <row r="62" spans="1:13" x14ac:dyDescent="0.25">
      <c r="A62">
        <v>4138</v>
      </c>
      <c r="B62">
        <v>2</v>
      </c>
      <c r="C62">
        <v>0</v>
      </c>
      <c r="M62" t="s">
        <v>48</v>
      </c>
    </row>
    <row r="63" spans="1:13" x14ac:dyDescent="0.25">
      <c r="A63">
        <v>4138</v>
      </c>
      <c r="B63">
        <v>2</v>
      </c>
      <c r="C63">
        <v>9</v>
      </c>
      <c r="M63" t="s">
        <v>47</v>
      </c>
    </row>
    <row r="64" spans="1:13" x14ac:dyDescent="0.25">
      <c r="A64">
        <v>4139</v>
      </c>
      <c r="B64">
        <v>2</v>
      </c>
      <c r="C64">
        <v>9</v>
      </c>
      <c r="M64" t="s">
        <v>46</v>
      </c>
    </row>
    <row r="65" spans="1:13" x14ac:dyDescent="0.25">
      <c r="A65">
        <v>4139</v>
      </c>
      <c r="B65">
        <v>2</v>
      </c>
      <c r="C65">
        <v>9</v>
      </c>
      <c r="M65" t="s">
        <v>53</v>
      </c>
    </row>
    <row r="66" spans="1:13" x14ac:dyDescent="0.25">
      <c r="A66">
        <v>4138</v>
      </c>
      <c r="B66">
        <v>2</v>
      </c>
      <c r="C66">
        <v>9</v>
      </c>
      <c r="M66" t="s">
        <v>52</v>
      </c>
    </row>
    <row r="67" spans="1:13" x14ac:dyDescent="0.25">
      <c r="A67">
        <v>4138</v>
      </c>
      <c r="B67">
        <v>2</v>
      </c>
      <c r="C67">
        <v>7</v>
      </c>
      <c r="M67" t="s">
        <v>51</v>
      </c>
    </row>
    <row r="68" spans="1:13" x14ac:dyDescent="0.25">
      <c r="A68">
        <v>4138</v>
      </c>
      <c r="B68">
        <v>1</v>
      </c>
      <c r="C68">
        <v>9</v>
      </c>
      <c r="M68" t="s">
        <v>50</v>
      </c>
    </row>
    <row r="69" spans="1:13" x14ac:dyDescent="0.25">
      <c r="A69">
        <v>4138</v>
      </c>
      <c r="B69">
        <v>2</v>
      </c>
      <c r="C69">
        <v>1</v>
      </c>
      <c r="M69" t="s">
        <v>72</v>
      </c>
    </row>
    <row r="70" spans="1:13" x14ac:dyDescent="0.25">
      <c r="A70">
        <v>4137</v>
      </c>
      <c r="B70">
        <v>1</v>
      </c>
      <c r="C70">
        <v>8</v>
      </c>
      <c r="M70" t="s">
        <v>48</v>
      </c>
    </row>
    <row r="71" spans="1:13" x14ac:dyDescent="0.25">
      <c r="A71">
        <v>4139</v>
      </c>
      <c r="B71">
        <v>2</v>
      </c>
      <c r="C71">
        <v>0</v>
      </c>
      <c r="M71" t="s">
        <v>50</v>
      </c>
    </row>
    <row r="72" spans="1:13" x14ac:dyDescent="0.25">
      <c r="A72">
        <v>4138</v>
      </c>
      <c r="B72">
        <v>2</v>
      </c>
      <c r="C72">
        <v>9</v>
      </c>
      <c r="M72" t="s">
        <v>61</v>
      </c>
    </row>
    <row r="73" spans="1:13" x14ac:dyDescent="0.25">
      <c r="A73">
        <v>4138</v>
      </c>
      <c r="B73">
        <v>2</v>
      </c>
      <c r="C73">
        <v>0</v>
      </c>
      <c r="M73" t="s">
        <v>48</v>
      </c>
    </row>
    <row r="74" spans="1:13" x14ac:dyDescent="0.25">
      <c r="A74">
        <v>4139</v>
      </c>
      <c r="B74">
        <v>2</v>
      </c>
      <c r="C74">
        <v>0</v>
      </c>
      <c r="M74" t="s">
        <v>47</v>
      </c>
    </row>
    <row r="75" spans="1:13" x14ac:dyDescent="0.25">
      <c r="A75">
        <v>4140</v>
      </c>
      <c r="B75">
        <v>2</v>
      </c>
      <c r="C75">
        <v>0</v>
      </c>
      <c r="M75" t="s">
        <v>46</v>
      </c>
    </row>
    <row r="76" spans="1:13" x14ac:dyDescent="0.25">
      <c r="A76">
        <v>4139</v>
      </c>
      <c r="B76">
        <v>1</v>
      </c>
      <c r="C76">
        <v>6</v>
      </c>
      <c r="M76" t="s">
        <v>469</v>
      </c>
    </row>
    <row r="77" spans="1:13" x14ac:dyDescent="0.25">
      <c r="A77">
        <v>4140</v>
      </c>
      <c r="B77">
        <v>2</v>
      </c>
      <c r="C77">
        <v>0</v>
      </c>
      <c r="M77" t="s">
        <v>363</v>
      </c>
    </row>
    <row r="78" spans="1:13" x14ac:dyDescent="0.25">
      <c r="A78">
        <v>4139</v>
      </c>
      <c r="B78">
        <v>2</v>
      </c>
      <c r="C78">
        <v>0</v>
      </c>
      <c r="M78" t="s">
        <v>57</v>
      </c>
    </row>
    <row r="79" spans="1:13" x14ac:dyDescent="0.25">
      <c r="A79">
        <v>4138</v>
      </c>
      <c r="B79">
        <v>1</v>
      </c>
      <c r="C79">
        <v>7</v>
      </c>
      <c r="M79" t="s">
        <v>364</v>
      </c>
    </row>
    <row r="80" spans="1:13" x14ac:dyDescent="0.25">
      <c r="A80">
        <v>4138</v>
      </c>
      <c r="B80">
        <v>1</v>
      </c>
      <c r="C80">
        <v>7</v>
      </c>
      <c r="M80" t="s">
        <v>53</v>
      </c>
    </row>
    <row r="81" spans="1:13" x14ac:dyDescent="0.25">
      <c r="A81">
        <v>4139</v>
      </c>
      <c r="B81">
        <v>1</v>
      </c>
      <c r="C81">
        <v>7</v>
      </c>
      <c r="M81" t="s">
        <v>55</v>
      </c>
    </row>
    <row r="82" spans="1:13" x14ac:dyDescent="0.25">
      <c r="A82">
        <v>4138</v>
      </c>
      <c r="B82">
        <v>1</v>
      </c>
      <c r="C82">
        <v>7</v>
      </c>
      <c r="M82" t="s">
        <v>51</v>
      </c>
    </row>
    <row r="83" spans="1:13" x14ac:dyDescent="0.25">
      <c r="A83">
        <v>4138</v>
      </c>
      <c r="B83">
        <v>1</v>
      </c>
      <c r="C83">
        <v>7</v>
      </c>
      <c r="M83" t="s">
        <v>50</v>
      </c>
    </row>
    <row r="84" spans="1:13" x14ac:dyDescent="0.25">
      <c r="A84">
        <v>4138</v>
      </c>
      <c r="B84">
        <v>2</v>
      </c>
      <c r="C84">
        <v>9</v>
      </c>
      <c r="M84" t="s">
        <v>54</v>
      </c>
    </row>
    <row r="85" spans="1:13" x14ac:dyDescent="0.25">
      <c r="A85">
        <v>4138</v>
      </c>
      <c r="B85">
        <v>1</v>
      </c>
      <c r="C85">
        <v>7</v>
      </c>
      <c r="M85" t="s">
        <v>48</v>
      </c>
    </row>
    <row r="86" spans="1:13" x14ac:dyDescent="0.25">
      <c r="A86">
        <v>4138</v>
      </c>
      <c r="B86">
        <v>1</v>
      </c>
      <c r="C86">
        <v>7</v>
      </c>
      <c r="M86" t="s">
        <v>50</v>
      </c>
    </row>
    <row r="87" spans="1:13" x14ac:dyDescent="0.25">
      <c r="A87">
        <v>4138</v>
      </c>
      <c r="B87">
        <v>2</v>
      </c>
      <c r="C87">
        <v>0</v>
      </c>
      <c r="M87" t="s">
        <v>61</v>
      </c>
    </row>
    <row r="88" spans="1:13" x14ac:dyDescent="0.25">
      <c r="A88">
        <v>4139</v>
      </c>
      <c r="B88">
        <v>1</v>
      </c>
      <c r="C88">
        <v>5</v>
      </c>
      <c r="M88" t="s">
        <v>48</v>
      </c>
    </row>
    <row r="89" spans="1:13" x14ac:dyDescent="0.25">
      <c r="A89">
        <v>4139</v>
      </c>
      <c r="B89">
        <v>1</v>
      </c>
      <c r="C89">
        <v>9</v>
      </c>
      <c r="M89" t="s">
        <v>47</v>
      </c>
    </row>
    <row r="90" spans="1:13" x14ac:dyDescent="0.25">
      <c r="A90">
        <v>4138</v>
      </c>
      <c r="B90">
        <v>1</v>
      </c>
      <c r="C90">
        <v>9</v>
      </c>
      <c r="M90" t="s">
        <v>46</v>
      </c>
    </row>
    <row r="91" spans="1:13" x14ac:dyDescent="0.25">
      <c r="A91">
        <v>4139</v>
      </c>
      <c r="B91">
        <v>1</v>
      </c>
      <c r="C91">
        <v>3</v>
      </c>
      <c r="M91" t="s">
        <v>53</v>
      </c>
    </row>
    <row r="92" spans="1:13" x14ac:dyDescent="0.25">
      <c r="A92">
        <v>4139</v>
      </c>
      <c r="B92">
        <v>1</v>
      </c>
      <c r="C92">
        <v>5</v>
      </c>
      <c r="M92" t="s">
        <v>52</v>
      </c>
    </row>
    <row r="93" spans="1:13" x14ac:dyDescent="0.25">
      <c r="A93">
        <v>4139</v>
      </c>
      <c r="B93">
        <v>2</v>
      </c>
      <c r="C93">
        <v>0</v>
      </c>
      <c r="M93" t="s">
        <v>51</v>
      </c>
    </row>
    <row r="94" spans="1:13" x14ac:dyDescent="0.25">
      <c r="A94">
        <v>4140</v>
      </c>
      <c r="B94">
        <v>2</v>
      </c>
      <c r="C94">
        <v>0</v>
      </c>
      <c r="M94" t="s">
        <v>50</v>
      </c>
    </row>
    <row r="95" spans="1:13" x14ac:dyDescent="0.25">
      <c r="A95">
        <v>4139</v>
      </c>
      <c r="B95">
        <v>2</v>
      </c>
      <c r="C95">
        <v>0</v>
      </c>
      <c r="M95" t="s">
        <v>61</v>
      </c>
    </row>
    <row r="96" spans="1:13" x14ac:dyDescent="0.25">
      <c r="A96">
        <v>4140</v>
      </c>
      <c r="B96">
        <v>2</v>
      </c>
      <c r="C96">
        <v>7</v>
      </c>
      <c r="M96" t="s">
        <v>48</v>
      </c>
    </row>
    <row r="97" spans="1:13" x14ac:dyDescent="0.25">
      <c r="A97">
        <v>4138</v>
      </c>
      <c r="B97">
        <v>2</v>
      </c>
      <c r="C97">
        <v>9</v>
      </c>
      <c r="M97" t="s">
        <v>50</v>
      </c>
    </row>
    <row r="98" spans="1:13" x14ac:dyDescent="0.25">
      <c r="A98">
        <v>4138</v>
      </c>
      <c r="B98">
        <v>2</v>
      </c>
      <c r="C98">
        <v>7</v>
      </c>
      <c r="M98" t="s">
        <v>61</v>
      </c>
    </row>
    <row r="99" spans="1:13" x14ac:dyDescent="0.25">
      <c r="A99">
        <v>4139</v>
      </c>
      <c r="B99">
        <v>1</v>
      </c>
      <c r="C99">
        <v>9</v>
      </c>
      <c r="M99" t="s">
        <v>48</v>
      </c>
    </row>
    <row r="100" spans="1:13" x14ac:dyDescent="0.25">
      <c r="A100">
        <v>4138</v>
      </c>
      <c r="B100">
        <v>1</v>
      </c>
      <c r="C100">
        <v>9</v>
      </c>
      <c r="M100" t="s">
        <v>47</v>
      </c>
    </row>
    <row r="101" spans="1:13" x14ac:dyDescent="0.25">
      <c r="A101">
        <v>4138</v>
      </c>
      <c r="B101">
        <v>2</v>
      </c>
      <c r="C101">
        <v>9</v>
      </c>
      <c r="M101" t="s">
        <v>46</v>
      </c>
    </row>
    <row r="102" spans="1:13" x14ac:dyDescent="0.25">
      <c r="A102" t="s">
        <v>67</v>
      </c>
      <c r="B102">
        <v>48</v>
      </c>
      <c r="C102" t="s">
        <v>66</v>
      </c>
      <c r="D102">
        <v>100</v>
      </c>
      <c r="M102" t="s">
        <v>478</v>
      </c>
    </row>
    <row r="103" spans="1:13" x14ac:dyDescent="0.25">
      <c r="A103" t="s">
        <v>65</v>
      </c>
      <c r="B103">
        <v>4138</v>
      </c>
      <c r="C103" t="s">
        <v>62</v>
      </c>
      <c r="M103" t="s">
        <v>71</v>
      </c>
    </row>
    <row r="104" spans="1:13" x14ac:dyDescent="0.25">
      <c r="A104" t="s">
        <v>64</v>
      </c>
      <c r="B104">
        <v>4138</v>
      </c>
      <c r="C104" t="s">
        <v>62</v>
      </c>
      <c r="M104" t="s">
        <v>57</v>
      </c>
    </row>
    <row r="105" spans="1:13" x14ac:dyDescent="0.25">
      <c r="A105" t="s">
        <v>63</v>
      </c>
      <c r="B105">
        <v>4138</v>
      </c>
      <c r="C105" t="s">
        <v>62</v>
      </c>
      <c r="M105" t="s">
        <v>70</v>
      </c>
    </row>
    <row r="106" spans="1:13" x14ac:dyDescent="0.25">
      <c r="M106" t="s">
        <v>53</v>
      </c>
    </row>
    <row r="107" spans="1:13" x14ac:dyDescent="0.25">
      <c r="M107" t="s">
        <v>55</v>
      </c>
    </row>
    <row r="108" spans="1:13" x14ac:dyDescent="0.25">
      <c r="M108" t="s">
        <v>51</v>
      </c>
    </row>
    <row r="109" spans="1:13" x14ac:dyDescent="0.25">
      <c r="M109" t="s">
        <v>50</v>
      </c>
    </row>
    <row r="110" spans="1:13" x14ac:dyDescent="0.25">
      <c r="M110" t="s">
        <v>54</v>
      </c>
    </row>
    <row r="111" spans="1:13" x14ac:dyDescent="0.25">
      <c r="M111" t="s">
        <v>48</v>
      </c>
    </row>
    <row r="112" spans="1:13" x14ac:dyDescent="0.25">
      <c r="M112" t="s">
        <v>50</v>
      </c>
    </row>
    <row r="113" spans="13:13" x14ac:dyDescent="0.25">
      <c r="M113" t="s">
        <v>61</v>
      </c>
    </row>
    <row r="114" spans="13:13" x14ac:dyDescent="0.25">
      <c r="M114" t="s">
        <v>48</v>
      </c>
    </row>
    <row r="115" spans="13:13" x14ac:dyDescent="0.25">
      <c r="M115" t="s">
        <v>47</v>
      </c>
    </row>
    <row r="116" spans="13:13" x14ac:dyDescent="0.25">
      <c r="M116" t="s">
        <v>46</v>
      </c>
    </row>
    <row r="117" spans="13:13" x14ac:dyDescent="0.25">
      <c r="M117" t="s">
        <v>53</v>
      </c>
    </row>
    <row r="118" spans="13:13" x14ac:dyDescent="0.25">
      <c r="M118" t="s">
        <v>52</v>
      </c>
    </row>
    <row r="119" spans="13:13" x14ac:dyDescent="0.25">
      <c r="M119" t="s">
        <v>51</v>
      </c>
    </row>
    <row r="120" spans="13:13" x14ac:dyDescent="0.25">
      <c r="M120" t="s">
        <v>50</v>
      </c>
    </row>
    <row r="121" spans="13:13" x14ac:dyDescent="0.25">
      <c r="M121" t="s">
        <v>61</v>
      </c>
    </row>
    <row r="122" spans="13:13" x14ac:dyDescent="0.25">
      <c r="M122" t="s">
        <v>48</v>
      </c>
    </row>
    <row r="123" spans="13:13" x14ac:dyDescent="0.25">
      <c r="M123" t="s">
        <v>50</v>
      </c>
    </row>
    <row r="124" spans="13:13" x14ac:dyDescent="0.25">
      <c r="M124" t="s">
        <v>49</v>
      </c>
    </row>
    <row r="125" spans="13:13" x14ac:dyDescent="0.25">
      <c r="M125" t="s">
        <v>48</v>
      </c>
    </row>
    <row r="126" spans="13:13" x14ac:dyDescent="0.25">
      <c r="M126" t="s">
        <v>47</v>
      </c>
    </row>
    <row r="127" spans="13:13" x14ac:dyDescent="0.25">
      <c r="M127" t="s">
        <v>46</v>
      </c>
    </row>
    <row r="128" spans="13:13" x14ac:dyDescent="0.25">
      <c r="M128" t="s">
        <v>488</v>
      </c>
    </row>
    <row r="129" spans="13:13" x14ac:dyDescent="0.25">
      <c r="M129" t="s">
        <v>69</v>
      </c>
    </row>
    <row r="130" spans="13:13" x14ac:dyDescent="0.25">
      <c r="M130" t="s">
        <v>57</v>
      </c>
    </row>
    <row r="131" spans="13:13" x14ac:dyDescent="0.25">
      <c r="M131" t="s">
        <v>68</v>
      </c>
    </row>
    <row r="132" spans="13:13" x14ac:dyDescent="0.25">
      <c r="M132" t="s">
        <v>53</v>
      </c>
    </row>
    <row r="133" spans="13:13" x14ac:dyDescent="0.25">
      <c r="M133" t="s">
        <v>55</v>
      </c>
    </row>
    <row r="134" spans="13:13" x14ac:dyDescent="0.25">
      <c r="M134" t="s">
        <v>51</v>
      </c>
    </row>
    <row r="135" spans="13:13" x14ac:dyDescent="0.25">
      <c r="M135" t="s">
        <v>50</v>
      </c>
    </row>
    <row r="136" spans="13:13" x14ac:dyDescent="0.25">
      <c r="M136" t="s">
        <v>54</v>
      </c>
    </row>
    <row r="137" spans="13:13" x14ac:dyDescent="0.25">
      <c r="M137" t="s">
        <v>48</v>
      </c>
    </row>
    <row r="138" spans="13:13" x14ac:dyDescent="0.25">
      <c r="M138" t="s">
        <v>50</v>
      </c>
    </row>
    <row r="139" spans="13:13" x14ac:dyDescent="0.25">
      <c r="M139" t="s">
        <v>61</v>
      </c>
    </row>
    <row r="140" spans="13:13" x14ac:dyDescent="0.25">
      <c r="M140" t="s">
        <v>48</v>
      </c>
    </row>
    <row r="141" spans="13:13" x14ac:dyDescent="0.25">
      <c r="M141" t="s">
        <v>47</v>
      </c>
    </row>
    <row r="142" spans="13:13" x14ac:dyDescent="0.25">
      <c r="M142" t="s">
        <v>46</v>
      </c>
    </row>
    <row r="143" spans="13:13" x14ac:dyDescent="0.25">
      <c r="M143" t="s">
        <v>53</v>
      </c>
    </row>
    <row r="144" spans="13:13" x14ac:dyDescent="0.25">
      <c r="M144" t="s">
        <v>52</v>
      </c>
    </row>
    <row r="145" spans="13:13" x14ac:dyDescent="0.25">
      <c r="M145" t="s">
        <v>51</v>
      </c>
    </row>
    <row r="146" spans="13:13" x14ac:dyDescent="0.25">
      <c r="M146" t="s">
        <v>50</v>
      </c>
    </row>
    <row r="147" spans="13:13" x14ac:dyDescent="0.25">
      <c r="M147" t="s">
        <v>61</v>
      </c>
    </row>
    <row r="148" spans="13:13" x14ac:dyDescent="0.25">
      <c r="M148" t="s">
        <v>48</v>
      </c>
    </row>
    <row r="149" spans="13:13" x14ac:dyDescent="0.25">
      <c r="M149" t="s">
        <v>47</v>
      </c>
    </row>
    <row r="150" spans="13:13" x14ac:dyDescent="0.25">
      <c r="M150" t="s">
        <v>46</v>
      </c>
    </row>
    <row r="151" spans="13:13" x14ac:dyDescent="0.25">
      <c r="M151" t="s">
        <v>468</v>
      </c>
    </row>
    <row r="152" spans="13:13" x14ac:dyDescent="0.25">
      <c r="M152" t="s">
        <v>69</v>
      </c>
    </row>
    <row r="153" spans="13:13" x14ac:dyDescent="0.25">
      <c r="M153" t="s">
        <v>57</v>
      </c>
    </row>
    <row r="154" spans="13:13" x14ac:dyDescent="0.25">
      <c r="M154" t="s">
        <v>68</v>
      </c>
    </row>
    <row r="155" spans="13:13" x14ac:dyDescent="0.25">
      <c r="M155" t="s">
        <v>53</v>
      </c>
    </row>
    <row r="156" spans="13:13" x14ac:dyDescent="0.25">
      <c r="M156" t="s">
        <v>55</v>
      </c>
    </row>
    <row r="157" spans="13:13" x14ac:dyDescent="0.25">
      <c r="M157" t="s">
        <v>51</v>
      </c>
    </row>
    <row r="158" spans="13:13" x14ac:dyDescent="0.25">
      <c r="M158" t="s">
        <v>50</v>
      </c>
    </row>
    <row r="159" spans="13:13" x14ac:dyDescent="0.25">
      <c r="M159" t="s">
        <v>54</v>
      </c>
    </row>
    <row r="160" spans="13:13" x14ac:dyDescent="0.25">
      <c r="M160" t="s">
        <v>48</v>
      </c>
    </row>
    <row r="161" spans="13:13" x14ac:dyDescent="0.25">
      <c r="M161" t="s">
        <v>50</v>
      </c>
    </row>
    <row r="162" spans="13:13" x14ac:dyDescent="0.25">
      <c r="M162" t="s">
        <v>61</v>
      </c>
    </row>
    <row r="163" spans="13:13" x14ac:dyDescent="0.25">
      <c r="M163" t="s">
        <v>48</v>
      </c>
    </row>
    <row r="164" spans="13:13" x14ac:dyDescent="0.25">
      <c r="M164" t="s">
        <v>47</v>
      </c>
    </row>
    <row r="165" spans="13:13" x14ac:dyDescent="0.25">
      <c r="M165" t="s">
        <v>46</v>
      </c>
    </row>
    <row r="166" spans="13:13" x14ac:dyDescent="0.25">
      <c r="M166" t="s">
        <v>53</v>
      </c>
    </row>
    <row r="167" spans="13:13" x14ac:dyDescent="0.25">
      <c r="M167" t="s">
        <v>52</v>
      </c>
    </row>
    <row r="168" spans="13:13" x14ac:dyDescent="0.25">
      <c r="M168" t="s">
        <v>51</v>
      </c>
    </row>
    <row r="169" spans="13:13" x14ac:dyDescent="0.25">
      <c r="M169" t="s">
        <v>50</v>
      </c>
    </row>
    <row r="170" spans="13:13" x14ac:dyDescent="0.25">
      <c r="M170" t="s">
        <v>61</v>
      </c>
    </row>
    <row r="171" spans="13:13" x14ac:dyDescent="0.25">
      <c r="M171" t="s">
        <v>48</v>
      </c>
    </row>
    <row r="172" spans="13:13" x14ac:dyDescent="0.25">
      <c r="M172" t="s">
        <v>47</v>
      </c>
    </row>
    <row r="173" spans="13:13" x14ac:dyDescent="0.25">
      <c r="M173" t="s">
        <v>46</v>
      </c>
    </row>
    <row r="174" spans="13:13" x14ac:dyDescent="0.25">
      <c r="M174" t="s">
        <v>479</v>
      </c>
    </row>
    <row r="175" spans="13:13" x14ac:dyDescent="0.25">
      <c r="M175" t="s">
        <v>60</v>
      </c>
    </row>
    <row r="176" spans="13:13" x14ac:dyDescent="0.25">
      <c r="M176" t="s">
        <v>57</v>
      </c>
    </row>
    <row r="177" spans="13:13" x14ac:dyDescent="0.25">
      <c r="M177" t="s">
        <v>59</v>
      </c>
    </row>
    <row r="178" spans="13:13" x14ac:dyDescent="0.25">
      <c r="M178" t="s">
        <v>53</v>
      </c>
    </row>
    <row r="179" spans="13:13" x14ac:dyDescent="0.25">
      <c r="M179" t="s">
        <v>55</v>
      </c>
    </row>
    <row r="180" spans="13:13" x14ac:dyDescent="0.25">
      <c r="M180" t="s">
        <v>51</v>
      </c>
    </row>
    <row r="181" spans="13:13" x14ac:dyDescent="0.25">
      <c r="M181" t="s">
        <v>50</v>
      </c>
    </row>
    <row r="182" spans="13:13" x14ac:dyDescent="0.25">
      <c r="M182" t="s">
        <v>54</v>
      </c>
    </row>
    <row r="183" spans="13:13" x14ac:dyDescent="0.25">
      <c r="M183" t="s">
        <v>48</v>
      </c>
    </row>
    <row r="184" spans="13:13" x14ac:dyDescent="0.25">
      <c r="M184" t="s">
        <v>50</v>
      </c>
    </row>
    <row r="185" spans="13:13" x14ac:dyDescent="0.25">
      <c r="M185" t="s">
        <v>49</v>
      </c>
    </row>
    <row r="186" spans="13:13" x14ac:dyDescent="0.25">
      <c r="M186" t="s">
        <v>48</v>
      </c>
    </row>
    <row r="187" spans="13:13" x14ac:dyDescent="0.25">
      <c r="M187" t="s">
        <v>47</v>
      </c>
    </row>
    <row r="188" spans="13:13" x14ac:dyDescent="0.25">
      <c r="M188" t="s">
        <v>46</v>
      </c>
    </row>
    <row r="189" spans="13:13" x14ac:dyDescent="0.25">
      <c r="M189" t="s">
        <v>480</v>
      </c>
    </row>
    <row r="190" spans="13:13" x14ac:dyDescent="0.25">
      <c r="M190" t="s">
        <v>58</v>
      </c>
    </row>
    <row r="191" spans="13:13" x14ac:dyDescent="0.25">
      <c r="M191" t="s">
        <v>57</v>
      </c>
    </row>
    <row r="192" spans="13:13" x14ac:dyDescent="0.25">
      <c r="M192" t="s">
        <v>56</v>
      </c>
    </row>
    <row r="193" spans="13:13" x14ac:dyDescent="0.25">
      <c r="M193" t="s">
        <v>53</v>
      </c>
    </row>
    <row r="194" spans="13:13" x14ac:dyDescent="0.25">
      <c r="M194" t="s">
        <v>55</v>
      </c>
    </row>
    <row r="195" spans="13:13" x14ac:dyDescent="0.25">
      <c r="M195" t="s">
        <v>51</v>
      </c>
    </row>
    <row r="196" spans="13:13" x14ac:dyDescent="0.25">
      <c r="M196" t="s">
        <v>50</v>
      </c>
    </row>
    <row r="197" spans="13:13" x14ac:dyDescent="0.25">
      <c r="M197" t="s">
        <v>54</v>
      </c>
    </row>
    <row r="198" spans="13:13" x14ac:dyDescent="0.25">
      <c r="M198" t="s">
        <v>48</v>
      </c>
    </row>
    <row r="199" spans="13:13" x14ac:dyDescent="0.25">
      <c r="M199" t="s">
        <v>50</v>
      </c>
    </row>
    <row r="200" spans="13:13" x14ac:dyDescent="0.25">
      <c r="M200" t="s">
        <v>49</v>
      </c>
    </row>
    <row r="201" spans="13:13" x14ac:dyDescent="0.25">
      <c r="M201" t="s">
        <v>48</v>
      </c>
    </row>
    <row r="202" spans="13:13" x14ac:dyDescent="0.25">
      <c r="M202" t="s">
        <v>47</v>
      </c>
    </row>
    <row r="203" spans="13:13" x14ac:dyDescent="0.25">
      <c r="M203" t="s">
        <v>46</v>
      </c>
    </row>
    <row r="204" spans="13:13" x14ac:dyDescent="0.25">
      <c r="M204" t="s">
        <v>53</v>
      </c>
    </row>
    <row r="205" spans="13:13" x14ac:dyDescent="0.25">
      <c r="M205" t="s">
        <v>52</v>
      </c>
    </row>
    <row r="206" spans="13:13" x14ac:dyDescent="0.25">
      <c r="M206" t="s">
        <v>51</v>
      </c>
    </row>
    <row r="207" spans="13:13" x14ac:dyDescent="0.25">
      <c r="M207" t="s">
        <v>50</v>
      </c>
    </row>
    <row r="208" spans="13:13" x14ac:dyDescent="0.25">
      <c r="M208" t="s">
        <v>49</v>
      </c>
    </row>
    <row r="209" spans="13:13" x14ac:dyDescent="0.25">
      <c r="M209" t="s">
        <v>48</v>
      </c>
    </row>
    <row r="210" spans="13:13" x14ac:dyDescent="0.25">
      <c r="M210" t="s">
        <v>47</v>
      </c>
    </row>
    <row r="211" spans="13:13" x14ac:dyDescent="0.25">
      <c r="M211" t="s">
        <v>46</v>
      </c>
    </row>
    <row r="212" spans="13:13" x14ac:dyDescent="0.25">
      <c r="M212" t="s">
        <v>45</v>
      </c>
    </row>
    <row r="213" spans="13:13" x14ac:dyDescent="0.25">
      <c r="M213" t="s">
        <v>365</v>
      </c>
    </row>
    <row r="214" spans="13:13" x14ac:dyDescent="0.25">
      <c r="M214" t="s">
        <v>366</v>
      </c>
    </row>
    <row r="215" spans="13:13" x14ac:dyDescent="0.25">
      <c r="M215" t="s">
        <v>367</v>
      </c>
    </row>
    <row r="216" spans="13:13" x14ac:dyDescent="0.25">
      <c r="M216" t="s">
        <v>368</v>
      </c>
    </row>
    <row r="217" spans="13:13" x14ac:dyDescent="0.25">
      <c r="M217" t="s">
        <v>369</v>
      </c>
    </row>
    <row r="218" spans="13:13" x14ac:dyDescent="0.25">
      <c r="M218" t="s">
        <v>39</v>
      </c>
    </row>
    <row r="219" spans="13:13" x14ac:dyDescent="0.25">
      <c r="M219" t="s">
        <v>38</v>
      </c>
    </row>
    <row r="220" spans="13:13" x14ac:dyDescent="0.25">
      <c r="M220" t="s">
        <v>370</v>
      </c>
    </row>
    <row r="221" spans="13:13" x14ac:dyDescent="0.25">
      <c r="M221" t="s">
        <v>371</v>
      </c>
    </row>
    <row r="222" spans="13:13" x14ac:dyDescent="0.25">
      <c r="M222" t="s">
        <v>372</v>
      </c>
    </row>
    <row r="223" spans="13:13" x14ac:dyDescent="0.25">
      <c r="M223" t="s">
        <v>34</v>
      </c>
    </row>
    <row r="224" spans="13:13" x14ac:dyDescent="0.25">
      <c r="M224" t="s">
        <v>373</v>
      </c>
    </row>
    <row r="225" spans="13:13" x14ac:dyDescent="0.25">
      <c r="M225" t="s">
        <v>374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3B58-373C-4BFF-A023-C58EEFBFE5D9}">
  <dimension ref="A1:P265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5056</v>
      </c>
      <c r="B2">
        <v>1</v>
      </c>
      <c r="C2">
        <v>0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342</v>
      </c>
    </row>
    <row r="3" spans="1:16" x14ac:dyDescent="0.25">
      <c r="A3">
        <v>5054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205952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0.70420000000000005</v>
      </c>
      <c r="G3" s="2">
        <f xml:space="preserve"> E7/100</f>
        <v>0.6</v>
      </c>
      <c r="H3">
        <f xml:space="preserve"> AVERAGE(A2:A100)</f>
        <v>5054.1313131313127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50947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103352</v>
      </c>
      <c r="K3">
        <f>SUMIF(E10:K10,"&gt;0")</f>
        <v>1596</v>
      </c>
      <c r="M3" t="s">
        <v>110</v>
      </c>
    </row>
    <row r="4" spans="1:16" x14ac:dyDescent="0.25">
      <c r="A4">
        <v>5054</v>
      </c>
      <c r="B4">
        <v>1</v>
      </c>
      <c r="C4">
        <v>0</v>
      </c>
      <c r="M4" t="s">
        <v>103</v>
      </c>
    </row>
    <row r="5" spans="1:16" ht="20.25" thickBot="1" x14ac:dyDescent="0.35">
      <c r="A5">
        <v>5054</v>
      </c>
      <c r="B5">
        <v>1</v>
      </c>
      <c r="C5">
        <v>0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5054</v>
      </c>
      <c r="B6">
        <v>2</v>
      </c>
      <c r="C6">
        <v>3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5054</v>
      </c>
      <c r="B7">
        <v>1</v>
      </c>
      <c r="C7">
        <v>1</v>
      </c>
      <c r="E7">
        <f xml:space="preserve"> COUNTIF(B:B,1)</f>
        <v>60</v>
      </c>
      <c r="F7">
        <f xml:space="preserve"> COUNTIF(B:B,2)</f>
        <v>40</v>
      </c>
      <c r="G7">
        <f xml:space="preserve"> B103</f>
        <v>5054</v>
      </c>
      <c r="H7">
        <f xml:space="preserve"> B104</f>
        <v>5054</v>
      </c>
      <c r="I7">
        <f xml:space="preserve"> B105</f>
        <v>5054</v>
      </c>
      <c r="M7" t="s">
        <v>489</v>
      </c>
    </row>
    <row r="8" spans="1:16" x14ac:dyDescent="0.25">
      <c r="A8">
        <v>5054</v>
      </c>
      <c r="B8">
        <v>1</v>
      </c>
      <c r="C8">
        <v>1</v>
      </c>
      <c r="M8" t="s">
        <v>343</v>
      </c>
    </row>
    <row r="9" spans="1:16" ht="20.25" thickBot="1" x14ac:dyDescent="0.35">
      <c r="A9">
        <v>5054</v>
      </c>
      <c r="B9">
        <v>2</v>
      </c>
      <c r="C9">
        <v>8</v>
      </c>
      <c r="E9" s="8" t="s">
        <v>438</v>
      </c>
      <c r="F9" s="8"/>
      <c r="G9" s="8"/>
      <c r="H9" s="8"/>
      <c r="I9" s="8"/>
      <c r="J9" s="8"/>
      <c r="K9" s="8"/>
      <c r="M9" t="s">
        <v>108</v>
      </c>
    </row>
    <row r="10" spans="1:16" ht="15.75" thickTop="1" x14ac:dyDescent="0.25">
      <c r="A10">
        <v>5053</v>
      </c>
      <c r="B10">
        <v>1</v>
      </c>
      <c r="C10">
        <v>1</v>
      </c>
      <c r="E10" s="6" cm="1">
        <f t="array" ref="E10" xml:space="preserve"> VALUE(RIGHT(INDEX(M2:M750,MATCH(E17,M2:M750,0)+1),LEN(INDEX(M2:M750,MATCH(E17,M2:M750,0)+1))-SEARCH(": ",INDEX(M2:M750,MATCH(E17,M2:M750,0)+1))))</f>
        <v>784</v>
      </c>
      <c r="F10" s="6" cm="1">
        <f t="array" ref="F10">VALUE(RIGHT(INDEX(M2:M750,MATCH(E18,M2:M750,0)+1),LEN(INDEX(M2:M750,MATCH(E18,M2:M750,0)+1))-SEARCH(": ",INDEX(M2:M750,MATCH(E18,M2:M750,0)+1))))</f>
        <v>784</v>
      </c>
      <c r="G10" s="6" cm="1">
        <f t="array" ref="G10">VALUE(RIGHT(INDEX(M2:M750,MATCH(E19,M2:M750,0)+1),LEN(INDEX(M2:M750,MATCH(E19,M2:M750,0)+1))-SEARCH(": ",INDEX(M2:M750,MATCH(E19,M2:M750,0)+1))))</f>
        <v>28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451</v>
      </c>
    </row>
    <row r="11" spans="1:16" x14ac:dyDescent="0.25">
      <c r="A11">
        <v>5054</v>
      </c>
      <c r="B11">
        <v>1</v>
      </c>
      <c r="C11">
        <v>1</v>
      </c>
      <c r="M11" t="s">
        <v>108</v>
      </c>
    </row>
    <row r="12" spans="1:16" ht="20.25" thickBot="1" x14ac:dyDescent="0.35">
      <c r="A12">
        <v>5054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452</v>
      </c>
    </row>
    <row r="13" spans="1:16" ht="15.75" thickTop="1" x14ac:dyDescent="0.25">
      <c r="A13">
        <v>5054</v>
      </c>
      <c r="B13">
        <v>1</v>
      </c>
      <c r="C13">
        <v>1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108</v>
      </c>
    </row>
    <row r="14" spans="1:16" x14ac:dyDescent="0.25">
      <c r="A14">
        <v>5054</v>
      </c>
      <c r="B14">
        <v>2</v>
      </c>
      <c r="C14">
        <v>3</v>
      </c>
      <c r="E14">
        <f xml:space="preserve"> IF(ISBLANK(E27),"-",VALUE((_xlfn.TEXTAFTER(E27,")",-1))))</f>
        <v>57</v>
      </c>
      <c r="F14">
        <f xml:space="preserve"> IF(ISBLANK(E28),"-",VALUE(_xlfn.TEXTAFTER(E28,")",-1)))</f>
        <v>0</v>
      </c>
      <c r="G14">
        <f xml:space="preserve"> IF(ISBLANK(E29),"-",VALUE(_xlfn.TEXTAFTER(E29,")",-1)))</f>
        <v>50240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444</v>
      </c>
    </row>
    <row r="15" spans="1:16" x14ac:dyDescent="0.25">
      <c r="A15">
        <v>5053</v>
      </c>
      <c r="B15">
        <v>1</v>
      </c>
      <c r="C15">
        <v>3</v>
      </c>
      <c r="M15" t="s">
        <v>108</v>
      </c>
    </row>
    <row r="16" spans="1:16" x14ac:dyDescent="0.25">
      <c r="A16">
        <v>5054</v>
      </c>
      <c r="B16">
        <v>1</v>
      </c>
      <c r="C16">
        <v>3</v>
      </c>
      <c r="E16" s="7" t="s">
        <v>441</v>
      </c>
      <c r="M16" t="s">
        <v>107</v>
      </c>
    </row>
    <row r="17" spans="1:13" x14ac:dyDescent="0.25">
      <c r="A17">
        <v>5054</v>
      </c>
      <c r="B17">
        <v>2</v>
      </c>
      <c r="C17">
        <v>6</v>
      </c>
      <c r="E17" s="7" t="str" cm="1">
        <f t="array" ref="E17:E19">_xlfn._xlws.FILTER(M20:M500,ISNUMBER(SEARCH("CNG",M20:M500)),0)</f>
        <v xml:space="preserve">                               , name: "sequential/CNG_LL1_Normalize/sub"</v>
      </c>
      <c r="M17" t="s">
        <v>344</v>
      </c>
    </row>
    <row r="18" spans="1:13" x14ac:dyDescent="0.25">
      <c r="A18">
        <v>5054</v>
      </c>
      <c r="B18">
        <v>1</v>
      </c>
      <c r="C18">
        <v>0</v>
      </c>
      <c r="E18" s="7" t="str">
        <v xml:space="preserve">                               , name: "sequential/CNG_LL1_Normalize/truediv"</v>
      </c>
      <c r="M18" t="s">
        <v>105</v>
      </c>
    </row>
    <row r="19" spans="1:13" x14ac:dyDescent="0.25">
      <c r="A19">
        <v>5054</v>
      </c>
      <c r="B19">
        <v>1</v>
      </c>
      <c r="C19">
        <v>2</v>
      </c>
      <c r="E19" s="7" t="str">
        <v xml:space="preserve">                               , name: "sequential/CNG_LL1_Normalize/Maximum"</v>
      </c>
      <c r="M19" t="s">
        <v>345</v>
      </c>
    </row>
    <row r="20" spans="1:13" x14ac:dyDescent="0.25">
      <c r="A20">
        <v>5054</v>
      </c>
      <c r="B20">
        <v>1</v>
      </c>
      <c r="C20">
        <v>0</v>
      </c>
      <c r="E20" s="7"/>
      <c r="M20" t="s">
        <v>103</v>
      </c>
    </row>
    <row r="21" spans="1:13" x14ac:dyDescent="0.25">
      <c r="A21">
        <v>5054</v>
      </c>
      <c r="B21">
        <v>1</v>
      </c>
      <c r="C21">
        <v>0</v>
      </c>
      <c r="E21" s="7"/>
      <c r="M21" t="s">
        <v>102</v>
      </c>
    </row>
    <row r="22" spans="1:13" x14ac:dyDescent="0.25">
      <c r="A22">
        <v>5054</v>
      </c>
      <c r="B22">
        <v>1</v>
      </c>
      <c r="C22">
        <v>0</v>
      </c>
      <c r="E22" s="7"/>
      <c r="M22" t="s">
        <v>164</v>
      </c>
    </row>
    <row r="23" spans="1:13" x14ac:dyDescent="0.25">
      <c r="A23">
        <v>5054</v>
      </c>
      <c r="B23">
        <v>1</v>
      </c>
      <c r="C23">
        <v>2</v>
      </c>
      <c r="E23" s="7"/>
      <c r="M23" t="s">
        <v>100</v>
      </c>
    </row>
    <row r="24" spans="1:13" x14ac:dyDescent="0.25">
      <c r="A24">
        <v>5054</v>
      </c>
      <c r="B24">
        <v>1</v>
      </c>
      <c r="C24">
        <v>3</v>
      </c>
      <c r="E24" s="7" t="s">
        <v>439</v>
      </c>
      <c r="M24" t="s">
        <v>99</v>
      </c>
    </row>
    <row r="25" spans="1:13" x14ac:dyDescent="0.25">
      <c r="A25">
        <v>5054</v>
      </c>
      <c r="B25">
        <v>1</v>
      </c>
      <c r="C25">
        <v>3</v>
      </c>
      <c r="M25" t="s">
        <v>98</v>
      </c>
    </row>
    <row r="26" spans="1:13" x14ac:dyDescent="0.25">
      <c r="A26">
        <v>5054</v>
      </c>
      <c r="B26">
        <v>2</v>
      </c>
      <c r="C26">
        <v>2</v>
      </c>
      <c r="E26" s="7" t="s">
        <v>440</v>
      </c>
      <c r="M26" t="s">
        <v>97</v>
      </c>
    </row>
    <row r="27" spans="1:13" x14ac:dyDescent="0.25">
      <c r="A27">
        <v>5054</v>
      </c>
      <c r="B27">
        <v>1</v>
      </c>
      <c r="C27">
        <v>3</v>
      </c>
      <c r="E27" s="7" t="str" cm="1">
        <f t="array" ref="E27:E30">_xlfn._xlws.FILTER(M2:M40,ISNUMBER(SEARCH("LL",M2:M40)))</f>
        <v xml:space="preserve"> CNG_LL1_Normalize (Normalizat  (None, 28, 28)            57        </v>
      </c>
      <c r="M27" t="s">
        <v>96</v>
      </c>
    </row>
    <row r="28" spans="1:13" x14ac:dyDescent="0.25">
      <c r="A28">
        <v>5054</v>
      </c>
      <c r="B28">
        <v>1</v>
      </c>
      <c r="C28">
        <v>2</v>
      </c>
      <c r="E28" s="7" t="str">
        <v xml:space="preserve"> LL2_Flatten (Flatten)        (None, 784)               0         </v>
      </c>
      <c r="M28" t="s">
        <v>95</v>
      </c>
    </row>
    <row r="29" spans="1:13" x14ac:dyDescent="0.25">
      <c r="A29">
        <v>5054</v>
      </c>
      <c r="B29">
        <v>1</v>
      </c>
      <c r="C29">
        <v>2</v>
      </c>
      <c r="E29" s="7" t="str">
        <v xml:space="preserve"> LL3_Dense64 (Dense)          (None, 64)                50240     </v>
      </c>
      <c r="M29" t="s">
        <v>94</v>
      </c>
    </row>
    <row r="30" spans="1:13" x14ac:dyDescent="0.25">
      <c r="A30">
        <v>5054</v>
      </c>
      <c r="B30">
        <v>1</v>
      </c>
      <c r="C30">
        <v>3</v>
      </c>
      <c r="E30" s="7" t="str">
        <v xml:space="preserve"> LL4_Dense10 (Dense)          (None, 10)                650       </v>
      </c>
      <c r="M30" t="s">
        <v>93</v>
      </c>
    </row>
    <row r="31" spans="1:13" x14ac:dyDescent="0.25">
      <c r="A31">
        <v>5054</v>
      </c>
      <c r="B31">
        <v>1</v>
      </c>
      <c r="C31">
        <v>1</v>
      </c>
      <c r="E31" s="7"/>
      <c r="M31" t="s">
        <v>92</v>
      </c>
    </row>
    <row r="32" spans="1:13" x14ac:dyDescent="0.25">
      <c r="A32">
        <v>5055</v>
      </c>
      <c r="B32">
        <v>2</v>
      </c>
      <c r="C32">
        <v>3</v>
      </c>
      <c r="E32" s="7"/>
      <c r="M32" t="s">
        <v>91</v>
      </c>
    </row>
    <row r="33" spans="1:13" x14ac:dyDescent="0.25">
      <c r="A33">
        <v>5054</v>
      </c>
      <c r="B33">
        <v>1</v>
      </c>
      <c r="C33">
        <v>2</v>
      </c>
      <c r="E33" s="7"/>
      <c r="M33" t="s">
        <v>90</v>
      </c>
    </row>
    <row r="34" spans="1:13" x14ac:dyDescent="0.25">
      <c r="A34">
        <v>5054</v>
      </c>
      <c r="B34">
        <v>2</v>
      </c>
      <c r="C34">
        <v>8</v>
      </c>
      <c r="E34" s="7" t="s">
        <v>450</v>
      </c>
      <c r="M34" t="s">
        <v>89</v>
      </c>
    </row>
    <row r="35" spans="1:13" x14ac:dyDescent="0.25">
      <c r="A35">
        <v>5054</v>
      </c>
      <c r="B35">
        <v>2</v>
      </c>
      <c r="C35">
        <v>3</v>
      </c>
      <c r="M35" t="s">
        <v>88</v>
      </c>
    </row>
    <row r="36" spans="1:13" x14ac:dyDescent="0.25">
      <c r="A36">
        <v>5055</v>
      </c>
      <c r="B36">
        <v>1</v>
      </c>
      <c r="C36">
        <v>6</v>
      </c>
      <c r="M36" t="s">
        <v>137</v>
      </c>
    </row>
    <row r="37" spans="1:13" x14ac:dyDescent="0.25">
      <c r="A37">
        <v>5054</v>
      </c>
      <c r="B37">
        <v>1</v>
      </c>
      <c r="C37">
        <v>2</v>
      </c>
      <c r="M37" t="s">
        <v>86</v>
      </c>
    </row>
    <row r="38" spans="1:13" x14ac:dyDescent="0.25">
      <c r="A38">
        <v>5055</v>
      </c>
      <c r="B38">
        <v>2</v>
      </c>
      <c r="C38">
        <v>3</v>
      </c>
      <c r="M38" t="s">
        <v>85</v>
      </c>
    </row>
    <row r="39" spans="1:13" x14ac:dyDescent="0.25">
      <c r="A39">
        <v>5054</v>
      </c>
      <c r="B39">
        <v>1</v>
      </c>
      <c r="C39">
        <v>8</v>
      </c>
      <c r="M39" t="s">
        <v>84</v>
      </c>
    </row>
    <row r="40" spans="1:13" x14ac:dyDescent="0.25">
      <c r="A40">
        <v>5054</v>
      </c>
      <c r="B40">
        <v>1</v>
      </c>
      <c r="C40">
        <v>4</v>
      </c>
      <c r="M40" t="s">
        <v>83</v>
      </c>
    </row>
    <row r="41" spans="1:13" x14ac:dyDescent="0.25">
      <c r="A41">
        <v>5055</v>
      </c>
      <c r="B41">
        <v>1</v>
      </c>
      <c r="C41">
        <v>4</v>
      </c>
      <c r="M41" t="s">
        <v>82</v>
      </c>
    </row>
    <row r="42" spans="1:13" x14ac:dyDescent="0.25">
      <c r="A42">
        <v>5054</v>
      </c>
      <c r="B42">
        <v>2</v>
      </c>
      <c r="C42">
        <v>0</v>
      </c>
      <c r="M42" t="s">
        <v>81</v>
      </c>
    </row>
    <row r="43" spans="1:13" x14ac:dyDescent="0.25">
      <c r="A43">
        <v>5055</v>
      </c>
      <c r="B43">
        <v>2</v>
      </c>
      <c r="C43">
        <v>3</v>
      </c>
      <c r="M43" t="s">
        <v>80</v>
      </c>
    </row>
    <row r="44" spans="1:13" x14ac:dyDescent="0.25">
      <c r="A44">
        <v>5054</v>
      </c>
      <c r="B44">
        <v>2</v>
      </c>
      <c r="C44">
        <v>2</v>
      </c>
      <c r="M44" t="s">
        <v>79</v>
      </c>
    </row>
    <row r="45" spans="1:13" x14ac:dyDescent="0.25">
      <c r="A45">
        <v>5054</v>
      </c>
      <c r="B45">
        <v>1</v>
      </c>
      <c r="C45">
        <v>2</v>
      </c>
      <c r="M45" t="s">
        <v>78</v>
      </c>
    </row>
    <row r="46" spans="1:13" x14ac:dyDescent="0.25">
      <c r="A46">
        <v>5054</v>
      </c>
      <c r="B46">
        <v>1</v>
      </c>
      <c r="C46">
        <v>6</v>
      </c>
      <c r="M46" t="s">
        <v>346</v>
      </c>
    </row>
    <row r="47" spans="1:13" x14ac:dyDescent="0.25">
      <c r="A47">
        <v>5053</v>
      </c>
      <c r="B47">
        <v>1</v>
      </c>
      <c r="C47">
        <v>0</v>
      </c>
      <c r="M47" t="s">
        <v>76</v>
      </c>
    </row>
    <row r="48" spans="1:13" x14ac:dyDescent="0.25">
      <c r="A48">
        <v>5054</v>
      </c>
      <c r="B48">
        <v>1</v>
      </c>
      <c r="C48">
        <v>2</v>
      </c>
      <c r="M48" t="s">
        <v>75</v>
      </c>
    </row>
    <row r="49" spans="1:13" x14ac:dyDescent="0.25">
      <c r="A49">
        <v>5054</v>
      </c>
      <c r="B49">
        <v>2</v>
      </c>
      <c r="C49">
        <v>3</v>
      </c>
      <c r="M49" t="s">
        <v>467</v>
      </c>
    </row>
    <row r="50" spans="1:13" x14ac:dyDescent="0.25">
      <c r="A50">
        <v>5056</v>
      </c>
      <c r="B50">
        <v>1</v>
      </c>
      <c r="C50">
        <v>4</v>
      </c>
      <c r="M50" t="s">
        <v>74</v>
      </c>
    </row>
    <row r="51" spans="1:13" x14ac:dyDescent="0.25">
      <c r="A51">
        <v>5054</v>
      </c>
      <c r="B51">
        <v>2</v>
      </c>
      <c r="C51">
        <v>0</v>
      </c>
      <c r="M51" t="s">
        <v>57</v>
      </c>
    </row>
    <row r="52" spans="1:13" x14ac:dyDescent="0.25">
      <c r="A52">
        <v>5054</v>
      </c>
      <c r="B52">
        <v>2</v>
      </c>
      <c r="C52">
        <v>4</v>
      </c>
      <c r="M52" t="s">
        <v>73</v>
      </c>
    </row>
    <row r="53" spans="1:13" x14ac:dyDescent="0.25">
      <c r="A53">
        <v>5054</v>
      </c>
      <c r="B53">
        <v>1</v>
      </c>
      <c r="C53">
        <v>4</v>
      </c>
      <c r="M53" t="s">
        <v>53</v>
      </c>
    </row>
    <row r="54" spans="1:13" x14ac:dyDescent="0.25">
      <c r="A54">
        <v>5054</v>
      </c>
      <c r="B54">
        <v>2</v>
      </c>
      <c r="C54">
        <v>2</v>
      </c>
      <c r="M54" t="s">
        <v>55</v>
      </c>
    </row>
    <row r="55" spans="1:13" x14ac:dyDescent="0.25">
      <c r="A55">
        <v>5054</v>
      </c>
      <c r="B55">
        <v>1</v>
      </c>
      <c r="C55">
        <v>4</v>
      </c>
      <c r="M55" t="s">
        <v>51</v>
      </c>
    </row>
    <row r="56" spans="1:13" x14ac:dyDescent="0.25">
      <c r="A56">
        <v>5055</v>
      </c>
      <c r="B56">
        <v>2</v>
      </c>
      <c r="C56">
        <v>3</v>
      </c>
      <c r="M56" t="s">
        <v>50</v>
      </c>
    </row>
    <row r="57" spans="1:13" x14ac:dyDescent="0.25">
      <c r="A57">
        <v>5054</v>
      </c>
      <c r="B57">
        <v>2</v>
      </c>
      <c r="C57">
        <v>3</v>
      </c>
      <c r="M57" t="s">
        <v>54</v>
      </c>
    </row>
    <row r="58" spans="1:13" x14ac:dyDescent="0.25">
      <c r="A58">
        <v>5054</v>
      </c>
      <c r="B58">
        <v>2</v>
      </c>
      <c r="C58">
        <v>7</v>
      </c>
      <c r="M58" t="s">
        <v>48</v>
      </c>
    </row>
    <row r="59" spans="1:13" x14ac:dyDescent="0.25">
      <c r="A59">
        <v>5053</v>
      </c>
      <c r="B59">
        <v>2</v>
      </c>
      <c r="C59">
        <v>3</v>
      </c>
      <c r="M59" t="s">
        <v>50</v>
      </c>
    </row>
    <row r="60" spans="1:13" x14ac:dyDescent="0.25">
      <c r="A60">
        <v>5054</v>
      </c>
      <c r="B60">
        <v>2</v>
      </c>
      <c r="C60">
        <v>8</v>
      </c>
      <c r="M60" t="s">
        <v>72</v>
      </c>
    </row>
    <row r="61" spans="1:13" x14ac:dyDescent="0.25">
      <c r="A61">
        <v>5054</v>
      </c>
      <c r="B61">
        <v>2</v>
      </c>
      <c r="C61">
        <v>7</v>
      </c>
      <c r="M61" t="s">
        <v>48</v>
      </c>
    </row>
    <row r="62" spans="1:13" x14ac:dyDescent="0.25">
      <c r="A62">
        <v>5054</v>
      </c>
      <c r="B62">
        <v>2</v>
      </c>
      <c r="C62">
        <v>6</v>
      </c>
      <c r="M62" t="s">
        <v>47</v>
      </c>
    </row>
    <row r="63" spans="1:13" x14ac:dyDescent="0.25">
      <c r="A63">
        <v>5054</v>
      </c>
      <c r="B63">
        <v>2</v>
      </c>
      <c r="C63">
        <v>2</v>
      </c>
      <c r="M63" t="s">
        <v>46</v>
      </c>
    </row>
    <row r="64" spans="1:13" x14ac:dyDescent="0.25">
      <c r="A64">
        <v>5054</v>
      </c>
      <c r="B64">
        <v>1</v>
      </c>
      <c r="C64">
        <v>4</v>
      </c>
      <c r="M64" t="s">
        <v>53</v>
      </c>
    </row>
    <row r="65" spans="1:13" x14ac:dyDescent="0.25">
      <c r="A65">
        <v>5054</v>
      </c>
      <c r="B65">
        <v>1</v>
      </c>
      <c r="C65">
        <v>4</v>
      </c>
      <c r="M65" t="s">
        <v>52</v>
      </c>
    </row>
    <row r="66" spans="1:13" x14ac:dyDescent="0.25">
      <c r="A66">
        <v>5054</v>
      </c>
      <c r="B66">
        <v>2</v>
      </c>
      <c r="C66">
        <v>5</v>
      </c>
      <c r="M66" t="s">
        <v>51</v>
      </c>
    </row>
    <row r="67" spans="1:13" x14ac:dyDescent="0.25">
      <c r="A67">
        <v>5054</v>
      </c>
      <c r="B67">
        <v>2</v>
      </c>
      <c r="C67">
        <v>7</v>
      </c>
      <c r="M67" t="s">
        <v>50</v>
      </c>
    </row>
    <row r="68" spans="1:13" x14ac:dyDescent="0.25">
      <c r="A68">
        <v>5055</v>
      </c>
      <c r="B68">
        <v>1</v>
      </c>
      <c r="C68">
        <v>9</v>
      </c>
      <c r="M68" t="s">
        <v>72</v>
      </c>
    </row>
    <row r="69" spans="1:13" x14ac:dyDescent="0.25">
      <c r="A69">
        <v>5054</v>
      </c>
      <c r="B69">
        <v>1</v>
      </c>
      <c r="C69">
        <v>8</v>
      </c>
      <c r="M69" t="s">
        <v>48</v>
      </c>
    </row>
    <row r="70" spans="1:13" x14ac:dyDescent="0.25">
      <c r="A70">
        <v>5054</v>
      </c>
      <c r="B70">
        <v>1</v>
      </c>
      <c r="C70">
        <v>8</v>
      </c>
      <c r="M70" t="s">
        <v>50</v>
      </c>
    </row>
    <row r="71" spans="1:13" x14ac:dyDescent="0.25">
      <c r="A71">
        <v>5054</v>
      </c>
      <c r="B71">
        <v>2</v>
      </c>
      <c r="C71">
        <v>3</v>
      </c>
      <c r="M71" t="s">
        <v>61</v>
      </c>
    </row>
    <row r="72" spans="1:13" x14ac:dyDescent="0.25">
      <c r="A72">
        <v>5054</v>
      </c>
      <c r="B72">
        <v>1</v>
      </c>
      <c r="C72">
        <v>8</v>
      </c>
      <c r="M72" t="s">
        <v>48</v>
      </c>
    </row>
    <row r="73" spans="1:13" x14ac:dyDescent="0.25">
      <c r="A73">
        <v>5054</v>
      </c>
      <c r="B73">
        <v>2</v>
      </c>
      <c r="C73">
        <v>0</v>
      </c>
      <c r="M73" t="s">
        <v>47</v>
      </c>
    </row>
    <row r="74" spans="1:13" x14ac:dyDescent="0.25">
      <c r="A74">
        <v>5054</v>
      </c>
      <c r="B74">
        <v>2</v>
      </c>
      <c r="C74">
        <v>0</v>
      </c>
      <c r="M74" t="s">
        <v>46</v>
      </c>
    </row>
    <row r="75" spans="1:13" x14ac:dyDescent="0.25">
      <c r="A75">
        <v>5054</v>
      </c>
      <c r="B75">
        <v>2</v>
      </c>
      <c r="C75">
        <v>3</v>
      </c>
      <c r="M75" t="s">
        <v>478</v>
      </c>
    </row>
    <row r="76" spans="1:13" x14ac:dyDescent="0.25">
      <c r="A76">
        <v>5054</v>
      </c>
      <c r="B76">
        <v>1</v>
      </c>
      <c r="C76">
        <v>6</v>
      </c>
      <c r="M76" t="s">
        <v>71</v>
      </c>
    </row>
    <row r="77" spans="1:13" x14ac:dyDescent="0.25">
      <c r="A77">
        <v>5054</v>
      </c>
      <c r="B77">
        <v>2</v>
      </c>
      <c r="C77">
        <v>4</v>
      </c>
      <c r="M77" t="s">
        <v>57</v>
      </c>
    </row>
    <row r="78" spans="1:13" x14ac:dyDescent="0.25">
      <c r="A78">
        <v>5054</v>
      </c>
      <c r="B78">
        <v>1</v>
      </c>
      <c r="C78">
        <v>6</v>
      </c>
      <c r="M78" t="s">
        <v>70</v>
      </c>
    </row>
    <row r="79" spans="1:13" x14ac:dyDescent="0.25">
      <c r="A79">
        <v>5054</v>
      </c>
      <c r="B79">
        <v>1</v>
      </c>
      <c r="C79">
        <v>7</v>
      </c>
      <c r="M79" t="s">
        <v>53</v>
      </c>
    </row>
    <row r="80" spans="1:13" x14ac:dyDescent="0.25">
      <c r="A80">
        <v>5054</v>
      </c>
      <c r="B80">
        <v>1</v>
      </c>
      <c r="C80">
        <v>7</v>
      </c>
      <c r="M80" t="s">
        <v>55</v>
      </c>
    </row>
    <row r="81" spans="1:13" x14ac:dyDescent="0.25">
      <c r="A81">
        <v>5054</v>
      </c>
      <c r="B81">
        <v>1</v>
      </c>
      <c r="C81">
        <v>7</v>
      </c>
      <c r="M81" t="s">
        <v>51</v>
      </c>
    </row>
    <row r="82" spans="1:13" x14ac:dyDescent="0.25">
      <c r="A82">
        <v>5054</v>
      </c>
      <c r="B82">
        <v>1</v>
      </c>
      <c r="C82">
        <v>7</v>
      </c>
      <c r="M82" t="s">
        <v>50</v>
      </c>
    </row>
    <row r="83" spans="1:13" x14ac:dyDescent="0.25">
      <c r="A83">
        <v>5054</v>
      </c>
      <c r="B83">
        <v>2</v>
      </c>
      <c r="C83">
        <v>3</v>
      </c>
      <c r="M83" t="s">
        <v>54</v>
      </c>
    </row>
    <row r="84" spans="1:13" x14ac:dyDescent="0.25">
      <c r="A84">
        <v>5055</v>
      </c>
      <c r="B84">
        <v>2</v>
      </c>
      <c r="C84">
        <v>9</v>
      </c>
      <c r="M84" t="s">
        <v>48</v>
      </c>
    </row>
    <row r="85" spans="1:13" x14ac:dyDescent="0.25">
      <c r="A85">
        <v>5054</v>
      </c>
      <c r="B85">
        <v>1</v>
      </c>
      <c r="C85">
        <v>7</v>
      </c>
      <c r="M85" t="s">
        <v>50</v>
      </c>
    </row>
    <row r="86" spans="1:13" x14ac:dyDescent="0.25">
      <c r="A86">
        <v>5055</v>
      </c>
      <c r="B86">
        <v>1</v>
      </c>
      <c r="C86">
        <v>7</v>
      </c>
      <c r="M86" t="s">
        <v>61</v>
      </c>
    </row>
    <row r="87" spans="1:13" x14ac:dyDescent="0.25">
      <c r="A87">
        <v>5054</v>
      </c>
      <c r="B87">
        <v>1</v>
      </c>
      <c r="C87">
        <v>6</v>
      </c>
      <c r="M87" t="s">
        <v>48</v>
      </c>
    </row>
    <row r="88" spans="1:13" x14ac:dyDescent="0.25">
      <c r="A88">
        <v>5054</v>
      </c>
      <c r="B88">
        <v>1</v>
      </c>
      <c r="C88">
        <v>5</v>
      </c>
      <c r="M88" t="s">
        <v>47</v>
      </c>
    </row>
    <row r="89" spans="1:13" x14ac:dyDescent="0.25">
      <c r="A89">
        <v>5055</v>
      </c>
      <c r="B89">
        <v>2</v>
      </c>
      <c r="C89">
        <v>4</v>
      </c>
      <c r="M89" t="s">
        <v>46</v>
      </c>
    </row>
    <row r="90" spans="1:13" x14ac:dyDescent="0.25">
      <c r="A90">
        <v>5055</v>
      </c>
      <c r="B90">
        <v>2</v>
      </c>
      <c r="C90">
        <v>7</v>
      </c>
      <c r="M90" t="s">
        <v>53</v>
      </c>
    </row>
    <row r="91" spans="1:13" x14ac:dyDescent="0.25">
      <c r="A91">
        <v>5055</v>
      </c>
      <c r="B91">
        <v>1</v>
      </c>
      <c r="C91">
        <v>3</v>
      </c>
      <c r="M91" t="s">
        <v>52</v>
      </c>
    </row>
    <row r="92" spans="1:13" x14ac:dyDescent="0.25">
      <c r="A92">
        <v>5054</v>
      </c>
      <c r="B92">
        <v>2</v>
      </c>
      <c r="C92">
        <v>3</v>
      </c>
      <c r="M92" t="s">
        <v>51</v>
      </c>
    </row>
    <row r="93" spans="1:13" x14ac:dyDescent="0.25">
      <c r="A93">
        <v>5054</v>
      </c>
      <c r="B93">
        <v>2</v>
      </c>
      <c r="C93">
        <v>0</v>
      </c>
      <c r="M93" t="s">
        <v>50</v>
      </c>
    </row>
    <row r="94" spans="1:13" x14ac:dyDescent="0.25">
      <c r="A94">
        <v>5054</v>
      </c>
      <c r="B94">
        <v>2</v>
      </c>
      <c r="C94">
        <v>3</v>
      </c>
      <c r="M94" t="s">
        <v>61</v>
      </c>
    </row>
    <row r="95" spans="1:13" x14ac:dyDescent="0.25">
      <c r="A95">
        <v>5054</v>
      </c>
      <c r="B95">
        <v>1</v>
      </c>
      <c r="C95">
        <v>8</v>
      </c>
      <c r="M95" t="s">
        <v>48</v>
      </c>
    </row>
    <row r="96" spans="1:13" x14ac:dyDescent="0.25">
      <c r="A96">
        <v>5054</v>
      </c>
      <c r="B96">
        <v>2</v>
      </c>
      <c r="C96">
        <v>3</v>
      </c>
      <c r="M96" t="s">
        <v>50</v>
      </c>
    </row>
    <row r="97" spans="1:13" x14ac:dyDescent="0.25">
      <c r="A97">
        <v>5055</v>
      </c>
      <c r="B97">
        <v>1</v>
      </c>
      <c r="C97">
        <v>7</v>
      </c>
      <c r="M97" t="s">
        <v>49</v>
      </c>
    </row>
    <row r="98" spans="1:13" x14ac:dyDescent="0.25">
      <c r="A98">
        <v>5054</v>
      </c>
      <c r="B98">
        <v>1</v>
      </c>
      <c r="C98">
        <v>9</v>
      </c>
      <c r="M98" t="s">
        <v>48</v>
      </c>
    </row>
    <row r="99" spans="1:13" x14ac:dyDescent="0.25">
      <c r="A99">
        <v>5054</v>
      </c>
      <c r="B99">
        <v>1</v>
      </c>
      <c r="C99">
        <v>9</v>
      </c>
      <c r="M99" t="s">
        <v>47</v>
      </c>
    </row>
    <row r="100" spans="1:13" x14ac:dyDescent="0.25">
      <c r="A100">
        <v>5054</v>
      </c>
      <c r="B100">
        <v>2</v>
      </c>
      <c r="C100">
        <v>4</v>
      </c>
      <c r="M100" t="s">
        <v>46</v>
      </c>
    </row>
    <row r="101" spans="1:13" x14ac:dyDescent="0.25">
      <c r="A101">
        <v>5054</v>
      </c>
      <c r="B101">
        <v>1</v>
      </c>
      <c r="C101">
        <v>4</v>
      </c>
      <c r="M101" t="s">
        <v>490</v>
      </c>
    </row>
    <row r="102" spans="1:13" x14ac:dyDescent="0.25">
      <c r="A102" t="s">
        <v>67</v>
      </c>
      <c r="B102">
        <v>60</v>
      </c>
      <c r="C102" t="s">
        <v>66</v>
      </c>
      <c r="D102">
        <v>100</v>
      </c>
      <c r="M102" t="s">
        <v>188</v>
      </c>
    </row>
    <row r="103" spans="1:13" x14ac:dyDescent="0.25">
      <c r="A103" t="s">
        <v>65</v>
      </c>
      <c r="B103">
        <v>5054</v>
      </c>
      <c r="C103" t="s">
        <v>62</v>
      </c>
      <c r="M103" t="s">
        <v>57</v>
      </c>
    </row>
    <row r="104" spans="1:13" x14ac:dyDescent="0.25">
      <c r="A104" t="s">
        <v>64</v>
      </c>
      <c r="B104">
        <v>5054</v>
      </c>
      <c r="C104" t="s">
        <v>62</v>
      </c>
      <c r="M104" t="s">
        <v>189</v>
      </c>
    </row>
    <row r="105" spans="1:13" x14ac:dyDescent="0.25">
      <c r="A105" t="s">
        <v>63</v>
      </c>
      <c r="B105">
        <v>5054</v>
      </c>
      <c r="C105" t="s">
        <v>62</v>
      </c>
      <c r="M105" t="s">
        <v>53</v>
      </c>
    </row>
    <row r="106" spans="1:13" x14ac:dyDescent="0.25">
      <c r="M106" t="s">
        <v>55</v>
      </c>
    </row>
    <row r="107" spans="1:13" x14ac:dyDescent="0.25">
      <c r="M107" t="s">
        <v>51</v>
      </c>
    </row>
    <row r="108" spans="1:13" x14ac:dyDescent="0.25">
      <c r="M108" t="s">
        <v>50</v>
      </c>
    </row>
    <row r="109" spans="1:13" x14ac:dyDescent="0.25">
      <c r="M109" t="s">
        <v>54</v>
      </c>
    </row>
    <row r="110" spans="1:13" x14ac:dyDescent="0.25">
      <c r="M110" t="s">
        <v>48</v>
      </c>
    </row>
    <row r="111" spans="1:13" x14ac:dyDescent="0.25">
      <c r="M111" t="s">
        <v>50</v>
      </c>
    </row>
    <row r="112" spans="1:13" x14ac:dyDescent="0.25">
      <c r="M112" t="s">
        <v>172</v>
      </c>
    </row>
    <row r="113" spans="13:13" x14ac:dyDescent="0.25">
      <c r="M113" t="s">
        <v>48</v>
      </c>
    </row>
    <row r="114" spans="13:13" x14ac:dyDescent="0.25">
      <c r="M114" t="s">
        <v>50</v>
      </c>
    </row>
    <row r="115" spans="13:13" x14ac:dyDescent="0.25">
      <c r="M115" t="s">
        <v>172</v>
      </c>
    </row>
    <row r="116" spans="13:13" x14ac:dyDescent="0.25">
      <c r="M116" t="s">
        <v>48</v>
      </c>
    </row>
    <row r="117" spans="13:13" x14ac:dyDescent="0.25">
      <c r="M117" t="s">
        <v>47</v>
      </c>
    </row>
    <row r="118" spans="13:13" x14ac:dyDescent="0.25">
      <c r="M118" t="s">
        <v>46</v>
      </c>
    </row>
    <row r="119" spans="13:13" x14ac:dyDescent="0.25">
      <c r="M119" t="s">
        <v>53</v>
      </c>
    </row>
    <row r="120" spans="13:13" x14ac:dyDescent="0.25">
      <c r="M120" t="s">
        <v>52</v>
      </c>
    </row>
    <row r="121" spans="13:13" x14ac:dyDescent="0.25">
      <c r="M121" t="s">
        <v>51</v>
      </c>
    </row>
    <row r="122" spans="13:13" x14ac:dyDescent="0.25">
      <c r="M122" t="s">
        <v>50</v>
      </c>
    </row>
    <row r="123" spans="13:13" x14ac:dyDescent="0.25">
      <c r="M123" t="s">
        <v>54</v>
      </c>
    </row>
    <row r="124" spans="13:13" x14ac:dyDescent="0.25">
      <c r="M124" t="s">
        <v>48</v>
      </c>
    </row>
    <row r="125" spans="13:13" x14ac:dyDescent="0.25">
      <c r="M125" t="s">
        <v>50</v>
      </c>
    </row>
    <row r="126" spans="13:13" x14ac:dyDescent="0.25">
      <c r="M126" t="s">
        <v>54</v>
      </c>
    </row>
    <row r="127" spans="13:13" x14ac:dyDescent="0.25">
      <c r="M127" t="s">
        <v>48</v>
      </c>
    </row>
    <row r="128" spans="13:13" x14ac:dyDescent="0.25">
      <c r="M128" t="s">
        <v>50</v>
      </c>
    </row>
    <row r="129" spans="13:13" x14ac:dyDescent="0.25">
      <c r="M129" t="s">
        <v>172</v>
      </c>
    </row>
    <row r="130" spans="13:13" x14ac:dyDescent="0.25">
      <c r="M130" t="s">
        <v>48</v>
      </c>
    </row>
    <row r="131" spans="13:13" x14ac:dyDescent="0.25">
      <c r="M131" t="s">
        <v>47</v>
      </c>
    </row>
    <row r="132" spans="13:13" x14ac:dyDescent="0.25">
      <c r="M132" t="s">
        <v>46</v>
      </c>
    </row>
    <row r="133" spans="13:13" x14ac:dyDescent="0.25">
      <c r="M133" t="s">
        <v>491</v>
      </c>
    </row>
    <row r="134" spans="13:13" x14ac:dyDescent="0.25">
      <c r="M134" t="s">
        <v>188</v>
      </c>
    </row>
    <row r="135" spans="13:13" x14ac:dyDescent="0.25">
      <c r="M135" t="s">
        <v>57</v>
      </c>
    </row>
    <row r="136" spans="13:13" x14ac:dyDescent="0.25">
      <c r="M136" t="s">
        <v>189</v>
      </c>
    </row>
    <row r="137" spans="13:13" x14ac:dyDescent="0.25">
      <c r="M137" t="s">
        <v>53</v>
      </c>
    </row>
    <row r="138" spans="13:13" x14ac:dyDescent="0.25">
      <c r="M138" t="s">
        <v>55</v>
      </c>
    </row>
    <row r="139" spans="13:13" x14ac:dyDescent="0.25">
      <c r="M139" t="s">
        <v>51</v>
      </c>
    </row>
    <row r="140" spans="13:13" x14ac:dyDescent="0.25">
      <c r="M140" t="s">
        <v>50</v>
      </c>
    </row>
    <row r="141" spans="13:13" x14ac:dyDescent="0.25">
      <c r="M141" t="s">
        <v>54</v>
      </c>
    </row>
    <row r="142" spans="13:13" x14ac:dyDescent="0.25">
      <c r="M142" t="s">
        <v>48</v>
      </c>
    </row>
    <row r="143" spans="13:13" x14ac:dyDescent="0.25">
      <c r="M143" t="s">
        <v>50</v>
      </c>
    </row>
    <row r="144" spans="13:13" x14ac:dyDescent="0.25">
      <c r="M144" t="s">
        <v>172</v>
      </c>
    </row>
    <row r="145" spans="13:13" x14ac:dyDescent="0.25">
      <c r="M145" t="s">
        <v>48</v>
      </c>
    </row>
    <row r="146" spans="13:13" x14ac:dyDescent="0.25">
      <c r="M146" t="s">
        <v>50</v>
      </c>
    </row>
    <row r="147" spans="13:13" x14ac:dyDescent="0.25">
      <c r="M147" t="s">
        <v>172</v>
      </c>
    </row>
    <row r="148" spans="13:13" x14ac:dyDescent="0.25">
      <c r="M148" t="s">
        <v>48</v>
      </c>
    </row>
    <row r="149" spans="13:13" x14ac:dyDescent="0.25">
      <c r="M149" t="s">
        <v>47</v>
      </c>
    </row>
    <row r="150" spans="13:13" x14ac:dyDescent="0.25">
      <c r="M150" t="s">
        <v>46</v>
      </c>
    </row>
    <row r="151" spans="13:13" x14ac:dyDescent="0.25">
      <c r="M151" t="s">
        <v>53</v>
      </c>
    </row>
    <row r="152" spans="13:13" x14ac:dyDescent="0.25">
      <c r="M152" t="s">
        <v>52</v>
      </c>
    </row>
    <row r="153" spans="13:13" x14ac:dyDescent="0.25">
      <c r="M153" t="s">
        <v>51</v>
      </c>
    </row>
    <row r="154" spans="13:13" x14ac:dyDescent="0.25">
      <c r="M154" t="s">
        <v>50</v>
      </c>
    </row>
    <row r="155" spans="13:13" x14ac:dyDescent="0.25">
      <c r="M155" t="s">
        <v>54</v>
      </c>
    </row>
    <row r="156" spans="13:13" x14ac:dyDescent="0.25">
      <c r="M156" t="s">
        <v>48</v>
      </c>
    </row>
    <row r="157" spans="13:13" x14ac:dyDescent="0.25">
      <c r="M157" t="s">
        <v>50</v>
      </c>
    </row>
    <row r="158" spans="13:13" x14ac:dyDescent="0.25">
      <c r="M158" t="s">
        <v>54</v>
      </c>
    </row>
    <row r="159" spans="13:13" x14ac:dyDescent="0.25">
      <c r="M159" t="s">
        <v>48</v>
      </c>
    </row>
    <row r="160" spans="13:13" x14ac:dyDescent="0.25">
      <c r="M160" t="s">
        <v>50</v>
      </c>
    </row>
    <row r="161" spans="13:13" x14ac:dyDescent="0.25">
      <c r="M161" t="s">
        <v>172</v>
      </c>
    </row>
    <row r="162" spans="13:13" x14ac:dyDescent="0.25">
      <c r="M162" t="s">
        <v>48</v>
      </c>
    </row>
    <row r="163" spans="13:13" x14ac:dyDescent="0.25">
      <c r="M163" t="s">
        <v>47</v>
      </c>
    </row>
    <row r="164" spans="13:13" x14ac:dyDescent="0.25">
      <c r="M164" t="s">
        <v>46</v>
      </c>
    </row>
    <row r="165" spans="13:13" x14ac:dyDescent="0.25">
      <c r="M165" t="s">
        <v>468</v>
      </c>
    </row>
    <row r="166" spans="13:13" x14ac:dyDescent="0.25">
      <c r="M166" t="s">
        <v>69</v>
      </c>
    </row>
    <row r="167" spans="13:13" x14ac:dyDescent="0.25">
      <c r="M167" t="s">
        <v>57</v>
      </c>
    </row>
    <row r="168" spans="13:13" x14ac:dyDescent="0.25">
      <c r="M168" t="s">
        <v>68</v>
      </c>
    </row>
    <row r="169" spans="13:13" x14ac:dyDescent="0.25">
      <c r="M169" t="s">
        <v>53</v>
      </c>
    </row>
    <row r="170" spans="13:13" x14ac:dyDescent="0.25">
      <c r="M170" t="s">
        <v>55</v>
      </c>
    </row>
    <row r="171" spans="13:13" x14ac:dyDescent="0.25">
      <c r="M171" t="s">
        <v>51</v>
      </c>
    </row>
    <row r="172" spans="13:13" x14ac:dyDescent="0.25">
      <c r="M172" t="s">
        <v>50</v>
      </c>
    </row>
    <row r="173" spans="13:13" x14ac:dyDescent="0.25">
      <c r="M173" t="s">
        <v>54</v>
      </c>
    </row>
    <row r="174" spans="13:13" x14ac:dyDescent="0.25">
      <c r="M174" t="s">
        <v>48</v>
      </c>
    </row>
    <row r="175" spans="13:13" x14ac:dyDescent="0.25">
      <c r="M175" t="s">
        <v>50</v>
      </c>
    </row>
    <row r="176" spans="13:13" x14ac:dyDescent="0.25">
      <c r="M176" t="s">
        <v>61</v>
      </c>
    </row>
    <row r="177" spans="13:13" x14ac:dyDescent="0.25">
      <c r="M177" t="s">
        <v>48</v>
      </c>
    </row>
    <row r="178" spans="13:13" x14ac:dyDescent="0.25">
      <c r="M178" t="s">
        <v>47</v>
      </c>
    </row>
    <row r="179" spans="13:13" x14ac:dyDescent="0.25">
      <c r="M179" t="s">
        <v>46</v>
      </c>
    </row>
    <row r="180" spans="13:13" x14ac:dyDescent="0.25">
      <c r="M180" t="s">
        <v>53</v>
      </c>
    </row>
    <row r="181" spans="13:13" x14ac:dyDescent="0.25">
      <c r="M181" t="s">
        <v>52</v>
      </c>
    </row>
    <row r="182" spans="13:13" x14ac:dyDescent="0.25">
      <c r="M182" t="s">
        <v>51</v>
      </c>
    </row>
    <row r="183" spans="13:13" x14ac:dyDescent="0.25">
      <c r="M183" t="s">
        <v>50</v>
      </c>
    </row>
    <row r="184" spans="13:13" x14ac:dyDescent="0.25">
      <c r="M184" t="s">
        <v>61</v>
      </c>
    </row>
    <row r="185" spans="13:13" x14ac:dyDescent="0.25">
      <c r="M185" t="s">
        <v>48</v>
      </c>
    </row>
    <row r="186" spans="13:13" x14ac:dyDescent="0.25">
      <c r="M186" t="s">
        <v>47</v>
      </c>
    </row>
    <row r="187" spans="13:13" x14ac:dyDescent="0.25">
      <c r="M187" t="s">
        <v>46</v>
      </c>
    </row>
    <row r="188" spans="13:13" x14ac:dyDescent="0.25">
      <c r="M188" t="s">
        <v>479</v>
      </c>
    </row>
    <row r="189" spans="13:13" x14ac:dyDescent="0.25">
      <c r="M189" t="s">
        <v>60</v>
      </c>
    </row>
    <row r="190" spans="13:13" x14ac:dyDescent="0.25">
      <c r="M190" t="s">
        <v>57</v>
      </c>
    </row>
    <row r="191" spans="13:13" x14ac:dyDescent="0.25">
      <c r="M191" t="s">
        <v>59</v>
      </c>
    </row>
    <row r="192" spans="13:13" x14ac:dyDescent="0.25">
      <c r="M192" t="s">
        <v>53</v>
      </c>
    </row>
    <row r="193" spans="13:13" x14ac:dyDescent="0.25">
      <c r="M193" t="s">
        <v>55</v>
      </c>
    </row>
    <row r="194" spans="13:13" x14ac:dyDescent="0.25">
      <c r="M194" t="s">
        <v>51</v>
      </c>
    </row>
    <row r="195" spans="13:13" x14ac:dyDescent="0.25">
      <c r="M195" t="s">
        <v>50</v>
      </c>
    </row>
    <row r="196" spans="13:13" x14ac:dyDescent="0.25">
      <c r="M196" t="s">
        <v>54</v>
      </c>
    </row>
    <row r="197" spans="13:13" x14ac:dyDescent="0.25">
      <c r="M197" t="s">
        <v>48</v>
      </c>
    </row>
    <row r="198" spans="13:13" x14ac:dyDescent="0.25">
      <c r="M198" t="s">
        <v>50</v>
      </c>
    </row>
    <row r="199" spans="13:13" x14ac:dyDescent="0.25">
      <c r="M199" t="s">
        <v>49</v>
      </c>
    </row>
    <row r="200" spans="13:13" x14ac:dyDescent="0.25">
      <c r="M200" t="s">
        <v>48</v>
      </c>
    </row>
    <row r="201" spans="13:13" x14ac:dyDescent="0.25">
      <c r="M201" t="s">
        <v>47</v>
      </c>
    </row>
    <row r="202" spans="13:13" x14ac:dyDescent="0.25">
      <c r="M202" t="s">
        <v>46</v>
      </c>
    </row>
    <row r="203" spans="13:13" x14ac:dyDescent="0.25">
      <c r="M203" t="s">
        <v>492</v>
      </c>
    </row>
    <row r="204" spans="13:13" x14ac:dyDescent="0.25">
      <c r="M204" t="s">
        <v>347</v>
      </c>
    </row>
    <row r="205" spans="13:13" x14ac:dyDescent="0.25">
      <c r="M205" t="s">
        <v>57</v>
      </c>
    </row>
    <row r="206" spans="13:13" x14ac:dyDescent="0.25">
      <c r="M206" t="s">
        <v>348</v>
      </c>
    </row>
    <row r="207" spans="13:13" x14ac:dyDescent="0.25">
      <c r="M207" t="s">
        <v>53</v>
      </c>
    </row>
    <row r="208" spans="13:13" x14ac:dyDescent="0.25">
      <c r="M208" t="s">
        <v>55</v>
      </c>
    </row>
    <row r="209" spans="13:13" x14ac:dyDescent="0.25">
      <c r="M209" t="s">
        <v>51</v>
      </c>
    </row>
    <row r="210" spans="13:13" x14ac:dyDescent="0.25">
      <c r="M210" t="s">
        <v>50</v>
      </c>
    </row>
    <row r="211" spans="13:13" x14ac:dyDescent="0.25">
      <c r="M211" t="s">
        <v>54</v>
      </c>
    </row>
    <row r="212" spans="13:13" x14ac:dyDescent="0.25">
      <c r="M212" t="s">
        <v>48</v>
      </c>
    </row>
    <row r="213" spans="13:13" x14ac:dyDescent="0.25">
      <c r="M213" t="s">
        <v>50</v>
      </c>
    </row>
    <row r="214" spans="13:13" x14ac:dyDescent="0.25">
      <c r="M214" t="s">
        <v>54</v>
      </c>
    </row>
    <row r="215" spans="13:13" x14ac:dyDescent="0.25">
      <c r="M215" t="s">
        <v>48</v>
      </c>
    </row>
    <row r="216" spans="13:13" x14ac:dyDescent="0.25">
      <c r="M216" t="s">
        <v>50</v>
      </c>
    </row>
    <row r="217" spans="13:13" x14ac:dyDescent="0.25">
      <c r="M217" t="s">
        <v>172</v>
      </c>
    </row>
    <row r="218" spans="13:13" x14ac:dyDescent="0.25">
      <c r="M218" t="s">
        <v>48</v>
      </c>
    </row>
    <row r="219" spans="13:13" x14ac:dyDescent="0.25">
      <c r="M219" t="s">
        <v>47</v>
      </c>
    </row>
    <row r="220" spans="13:13" x14ac:dyDescent="0.25">
      <c r="M220" t="s">
        <v>46</v>
      </c>
    </row>
    <row r="221" spans="13:13" x14ac:dyDescent="0.25">
      <c r="M221" t="s">
        <v>53</v>
      </c>
    </row>
    <row r="222" spans="13:13" x14ac:dyDescent="0.25">
      <c r="M222" t="s">
        <v>52</v>
      </c>
    </row>
    <row r="223" spans="13:13" x14ac:dyDescent="0.25">
      <c r="M223" t="s">
        <v>51</v>
      </c>
    </row>
    <row r="224" spans="13:13" x14ac:dyDescent="0.25">
      <c r="M224" t="s">
        <v>50</v>
      </c>
    </row>
    <row r="225" spans="13:13" x14ac:dyDescent="0.25">
      <c r="M225" t="s">
        <v>54</v>
      </c>
    </row>
    <row r="226" spans="13:13" x14ac:dyDescent="0.25">
      <c r="M226" t="s">
        <v>48</v>
      </c>
    </row>
    <row r="227" spans="13:13" x14ac:dyDescent="0.25">
      <c r="M227" t="s">
        <v>47</v>
      </c>
    </row>
    <row r="228" spans="13:13" x14ac:dyDescent="0.25">
      <c r="M228" t="s">
        <v>46</v>
      </c>
    </row>
    <row r="229" spans="13:13" x14ac:dyDescent="0.25">
      <c r="M229" t="s">
        <v>480</v>
      </c>
    </row>
    <row r="230" spans="13:13" x14ac:dyDescent="0.25">
      <c r="M230" t="s">
        <v>58</v>
      </c>
    </row>
    <row r="231" spans="13:13" x14ac:dyDescent="0.25">
      <c r="M231" t="s">
        <v>57</v>
      </c>
    </row>
    <row r="232" spans="13:13" x14ac:dyDescent="0.25">
      <c r="M232" t="s">
        <v>56</v>
      </c>
    </row>
    <row r="233" spans="13:13" x14ac:dyDescent="0.25">
      <c r="M233" t="s">
        <v>53</v>
      </c>
    </row>
    <row r="234" spans="13:13" x14ac:dyDescent="0.25">
      <c r="M234" t="s">
        <v>55</v>
      </c>
    </row>
    <row r="235" spans="13:13" x14ac:dyDescent="0.25">
      <c r="M235" t="s">
        <v>51</v>
      </c>
    </row>
    <row r="236" spans="13:13" x14ac:dyDescent="0.25">
      <c r="M236" t="s">
        <v>50</v>
      </c>
    </row>
    <row r="237" spans="13:13" x14ac:dyDescent="0.25">
      <c r="M237" t="s">
        <v>54</v>
      </c>
    </row>
    <row r="238" spans="13:13" x14ac:dyDescent="0.25">
      <c r="M238" t="s">
        <v>48</v>
      </c>
    </row>
    <row r="239" spans="13:13" x14ac:dyDescent="0.25">
      <c r="M239" t="s">
        <v>50</v>
      </c>
    </row>
    <row r="240" spans="13:13" x14ac:dyDescent="0.25">
      <c r="M240" t="s">
        <v>49</v>
      </c>
    </row>
    <row r="241" spans="13:13" x14ac:dyDescent="0.25">
      <c r="M241" t="s">
        <v>48</v>
      </c>
    </row>
    <row r="242" spans="13:13" x14ac:dyDescent="0.25">
      <c r="M242" t="s">
        <v>47</v>
      </c>
    </row>
    <row r="243" spans="13:13" x14ac:dyDescent="0.25">
      <c r="M243" t="s">
        <v>46</v>
      </c>
    </row>
    <row r="244" spans="13:13" x14ac:dyDescent="0.25">
      <c r="M244" t="s">
        <v>53</v>
      </c>
    </row>
    <row r="245" spans="13:13" x14ac:dyDescent="0.25">
      <c r="M245" t="s">
        <v>52</v>
      </c>
    </row>
    <row r="246" spans="13:13" x14ac:dyDescent="0.25">
      <c r="M246" t="s">
        <v>51</v>
      </c>
    </row>
    <row r="247" spans="13:13" x14ac:dyDescent="0.25">
      <c r="M247" t="s">
        <v>50</v>
      </c>
    </row>
    <row r="248" spans="13:13" x14ac:dyDescent="0.25">
      <c r="M248" t="s">
        <v>49</v>
      </c>
    </row>
    <row r="249" spans="13:13" x14ac:dyDescent="0.25">
      <c r="M249" t="s">
        <v>48</v>
      </c>
    </row>
    <row r="250" spans="13:13" x14ac:dyDescent="0.25">
      <c r="M250" t="s">
        <v>47</v>
      </c>
    </row>
    <row r="251" spans="13:13" x14ac:dyDescent="0.25">
      <c r="M251" t="s">
        <v>46</v>
      </c>
    </row>
    <row r="252" spans="13:13" x14ac:dyDescent="0.25">
      <c r="M252" t="s">
        <v>45</v>
      </c>
    </row>
    <row r="253" spans="13:13" x14ac:dyDescent="0.25">
      <c r="M253" t="s">
        <v>349</v>
      </c>
    </row>
    <row r="254" spans="13:13" x14ac:dyDescent="0.25">
      <c r="M254" t="s">
        <v>350</v>
      </c>
    </row>
    <row r="255" spans="13:13" x14ac:dyDescent="0.25">
      <c r="M255" t="s">
        <v>351</v>
      </c>
    </row>
    <row r="256" spans="13:13" x14ac:dyDescent="0.25">
      <c r="M256" t="s">
        <v>352</v>
      </c>
    </row>
    <row r="257" spans="13:13" x14ac:dyDescent="0.25">
      <c r="M257" t="s">
        <v>353</v>
      </c>
    </row>
    <row r="258" spans="13:13" x14ac:dyDescent="0.25">
      <c r="M258" t="s">
        <v>39</v>
      </c>
    </row>
    <row r="259" spans="13:13" x14ac:dyDescent="0.25">
      <c r="M259" t="s">
        <v>38</v>
      </c>
    </row>
    <row r="260" spans="13:13" x14ac:dyDescent="0.25">
      <c r="M260" t="s">
        <v>354</v>
      </c>
    </row>
    <row r="261" spans="13:13" x14ac:dyDescent="0.25">
      <c r="M261" t="s">
        <v>355</v>
      </c>
    </row>
    <row r="262" spans="13:13" x14ac:dyDescent="0.25">
      <c r="M262" t="s">
        <v>356</v>
      </c>
    </row>
    <row r="263" spans="13:13" x14ac:dyDescent="0.25">
      <c r="M263" t="s">
        <v>34</v>
      </c>
    </row>
    <row r="264" spans="13:13" x14ac:dyDescent="0.25">
      <c r="M264" t="s">
        <v>357</v>
      </c>
    </row>
    <row r="265" spans="13:13" x14ac:dyDescent="0.25">
      <c r="M265" t="s">
        <v>358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E03F-2C9F-4064-A92A-F43945167170}">
  <dimension ref="A1:P241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16920</v>
      </c>
      <c r="B2">
        <v>1</v>
      </c>
      <c r="C2">
        <v>0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281</v>
      </c>
    </row>
    <row r="3" spans="1:16" x14ac:dyDescent="0.25">
      <c r="A3">
        <v>16921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565352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0.73819999999999997</v>
      </c>
      <c r="G3" s="2">
        <f xml:space="preserve"> E7/100</f>
        <v>0.66</v>
      </c>
      <c r="H3">
        <f xml:space="preserve"> AVERAGE(A2:A100)</f>
        <v>16919.959595959597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140697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301023</v>
      </c>
      <c r="K3">
        <f>SUMIF(E10:K10,"&gt;0")</f>
        <v>19683</v>
      </c>
      <c r="M3" t="s">
        <v>110</v>
      </c>
    </row>
    <row r="4" spans="1:16" x14ac:dyDescent="0.25">
      <c r="A4">
        <v>16920</v>
      </c>
      <c r="B4">
        <v>1</v>
      </c>
      <c r="C4">
        <v>0</v>
      </c>
      <c r="M4" t="s">
        <v>103</v>
      </c>
    </row>
    <row r="5" spans="1:16" ht="20.25" thickBot="1" x14ac:dyDescent="0.35">
      <c r="A5">
        <v>16920</v>
      </c>
      <c r="B5">
        <v>1</v>
      </c>
      <c r="C5">
        <v>0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16920</v>
      </c>
      <c r="B6">
        <v>1</v>
      </c>
      <c r="C6">
        <v>0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16920</v>
      </c>
      <c r="B7">
        <v>1</v>
      </c>
      <c r="C7">
        <v>1</v>
      </c>
      <c r="E7">
        <f xml:space="preserve"> COUNTIF(B:B,1)</f>
        <v>66</v>
      </c>
      <c r="F7">
        <f xml:space="preserve"> COUNTIF(B:B,2)</f>
        <v>34</v>
      </c>
      <c r="G7">
        <f xml:space="preserve"> B103</f>
        <v>16920</v>
      </c>
      <c r="H7">
        <f xml:space="preserve"> B104</f>
        <v>16920</v>
      </c>
      <c r="I7">
        <f xml:space="preserve"> B105</f>
        <v>16919</v>
      </c>
      <c r="M7" t="s">
        <v>493</v>
      </c>
    </row>
    <row r="8" spans="1:16" x14ac:dyDescent="0.25">
      <c r="A8">
        <v>16920</v>
      </c>
      <c r="B8">
        <v>1</v>
      </c>
      <c r="C8">
        <v>1</v>
      </c>
      <c r="M8" t="s">
        <v>108</v>
      </c>
    </row>
    <row r="9" spans="1:16" ht="20.25" thickBot="1" x14ac:dyDescent="0.35">
      <c r="A9">
        <v>16920</v>
      </c>
      <c r="B9">
        <v>1</v>
      </c>
      <c r="C9">
        <v>1</v>
      </c>
      <c r="E9" s="8" t="s">
        <v>438</v>
      </c>
      <c r="F9" s="8"/>
      <c r="G9" s="8"/>
      <c r="H9" s="8"/>
      <c r="I9" s="8"/>
      <c r="J9" s="8"/>
      <c r="K9" s="8"/>
      <c r="M9" t="s">
        <v>457</v>
      </c>
    </row>
    <row r="10" spans="1:16" ht="15.75" thickTop="1" x14ac:dyDescent="0.25">
      <c r="A10">
        <v>16920</v>
      </c>
      <c r="B10">
        <v>1</v>
      </c>
      <c r="C10">
        <v>1</v>
      </c>
      <c r="E10" s="6" cm="1">
        <f t="array" ref="E10" xml:space="preserve"> VALUE(RIGHT(INDEX(M2:M750,MATCH(E17,M2:M750,0)+1),LEN(INDEX(M2:M750,MATCH(E17,M2:M750,0)+1))-SEARCH(": ",INDEX(M2:M750,MATCH(E17,M2:M750,0)+1))))</f>
        <v>17496</v>
      </c>
      <c r="F10" s="6" cm="1">
        <f t="array" ref="F10">VALUE(RIGHT(INDEX(M2:M750,MATCH(E18,M2:M750,0)+1),LEN(INDEX(M2:M750,MATCH(E18,M2:M750,0)+1))-SEARCH(": ",INDEX(M2:M750,MATCH(E18,M2:M750,0)+1))))</f>
        <v>2187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108</v>
      </c>
    </row>
    <row r="11" spans="1:16" x14ac:dyDescent="0.25">
      <c r="A11">
        <v>16921</v>
      </c>
      <c r="B11">
        <v>1</v>
      </c>
      <c r="C11">
        <v>1</v>
      </c>
      <c r="M11" t="s">
        <v>471</v>
      </c>
    </row>
    <row r="12" spans="1:16" ht="20.25" thickBot="1" x14ac:dyDescent="0.35">
      <c r="A12">
        <v>16920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108</v>
      </c>
    </row>
    <row r="13" spans="1:16" ht="15.75" thickTop="1" x14ac:dyDescent="0.25">
      <c r="A13">
        <v>16920</v>
      </c>
      <c r="B13">
        <v>1</v>
      </c>
      <c r="C13">
        <v>1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444</v>
      </c>
    </row>
    <row r="14" spans="1:16" x14ac:dyDescent="0.25">
      <c r="A14">
        <v>16919</v>
      </c>
      <c r="B14">
        <v>1</v>
      </c>
      <c r="C14">
        <v>1</v>
      </c>
      <c r="E14">
        <f xml:space="preserve"> IF(ISBLANK(E27),"-",VALUE((_xlfn.TEXTAFTER(E27,")",-1))))</f>
        <v>15</v>
      </c>
      <c r="F14">
        <f xml:space="preserve"> IF(ISBLANK(E28),"-",VALUE(_xlfn.TEXTAFTER(E28,")",-1)))</f>
        <v>0</v>
      </c>
      <c r="G14">
        <f xml:space="preserve"> IF(ISBLANK(E29),"-",VALUE(_xlfn.TEXTAFTER(E29,")",-1)))</f>
        <v>140032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108</v>
      </c>
    </row>
    <row r="15" spans="1:16" x14ac:dyDescent="0.25">
      <c r="A15">
        <v>16920</v>
      </c>
      <c r="B15">
        <v>1</v>
      </c>
      <c r="C15">
        <v>3</v>
      </c>
      <c r="M15" t="s">
        <v>107</v>
      </c>
    </row>
    <row r="16" spans="1:16" x14ac:dyDescent="0.25">
      <c r="A16">
        <v>16920</v>
      </c>
      <c r="B16">
        <v>1</v>
      </c>
      <c r="C16">
        <v>3</v>
      </c>
      <c r="E16" s="7" t="s">
        <v>441</v>
      </c>
      <c r="M16" t="s">
        <v>282</v>
      </c>
    </row>
    <row r="17" spans="1:13" x14ac:dyDescent="0.25">
      <c r="A17">
        <v>16920</v>
      </c>
      <c r="B17">
        <v>2</v>
      </c>
      <c r="C17">
        <v>1</v>
      </c>
      <c r="E17" s="7" t="str" cm="1">
        <f t="array" ref="E17:E18">_xlfn._xlws.FILTER(M20:M500,ISNUMBER(SEARCH("CNG",M20:M500)),0)</f>
        <v xml:space="preserve">                               , name: "sequential/CNG_LL1_2cnn3/Conv2D"</v>
      </c>
      <c r="M17" t="s">
        <v>283</v>
      </c>
    </row>
    <row r="18" spans="1:13" x14ac:dyDescent="0.25">
      <c r="A18">
        <v>16919</v>
      </c>
      <c r="B18">
        <v>1</v>
      </c>
      <c r="C18">
        <v>0</v>
      </c>
      <c r="E18" s="7" t="str">
        <v xml:space="preserve">                               , name: "sequential/CNG_LL1_2cnn3/BiasAdd"</v>
      </c>
      <c r="M18" t="s">
        <v>104</v>
      </c>
    </row>
    <row r="19" spans="1:13" x14ac:dyDescent="0.25">
      <c r="A19">
        <v>16920</v>
      </c>
      <c r="B19">
        <v>1</v>
      </c>
      <c r="C19">
        <v>2</v>
      </c>
      <c r="E19" s="7"/>
      <c r="M19" t="s">
        <v>103</v>
      </c>
    </row>
    <row r="20" spans="1:13" x14ac:dyDescent="0.25">
      <c r="A20">
        <v>16920</v>
      </c>
      <c r="B20">
        <v>1</v>
      </c>
      <c r="C20">
        <v>0</v>
      </c>
      <c r="E20" s="7"/>
      <c r="M20" t="s">
        <v>102</v>
      </c>
    </row>
    <row r="21" spans="1:13" x14ac:dyDescent="0.25">
      <c r="A21">
        <v>16920</v>
      </c>
      <c r="B21">
        <v>1</v>
      </c>
      <c r="C21">
        <v>0</v>
      </c>
      <c r="E21" s="7"/>
      <c r="M21" t="s">
        <v>101</v>
      </c>
    </row>
    <row r="22" spans="1:13" x14ac:dyDescent="0.25">
      <c r="A22">
        <v>16920</v>
      </c>
      <c r="B22">
        <v>1</v>
      </c>
      <c r="C22">
        <v>0</v>
      </c>
      <c r="E22" s="7"/>
      <c r="M22" t="s">
        <v>100</v>
      </c>
    </row>
    <row r="23" spans="1:13" x14ac:dyDescent="0.25">
      <c r="A23">
        <v>16919</v>
      </c>
      <c r="B23">
        <v>2</v>
      </c>
      <c r="C23">
        <v>3</v>
      </c>
      <c r="E23" s="7"/>
      <c r="M23" t="s">
        <v>99</v>
      </c>
    </row>
    <row r="24" spans="1:13" x14ac:dyDescent="0.25">
      <c r="A24">
        <v>16920</v>
      </c>
      <c r="B24">
        <v>1</v>
      </c>
      <c r="C24">
        <v>3</v>
      </c>
      <c r="E24" s="7" t="s">
        <v>439</v>
      </c>
      <c r="M24" t="s">
        <v>98</v>
      </c>
    </row>
    <row r="25" spans="1:13" x14ac:dyDescent="0.25">
      <c r="A25">
        <v>16920</v>
      </c>
      <c r="B25">
        <v>1</v>
      </c>
      <c r="C25">
        <v>3</v>
      </c>
      <c r="M25" t="s">
        <v>97</v>
      </c>
    </row>
    <row r="26" spans="1:13" x14ac:dyDescent="0.25">
      <c r="A26">
        <v>16920</v>
      </c>
      <c r="B26">
        <v>1</v>
      </c>
      <c r="C26">
        <v>3</v>
      </c>
      <c r="E26" s="7" t="s">
        <v>440</v>
      </c>
      <c r="M26" t="s">
        <v>96</v>
      </c>
    </row>
    <row r="27" spans="1:13" x14ac:dyDescent="0.25">
      <c r="A27">
        <v>16921</v>
      </c>
      <c r="B27">
        <v>1</v>
      </c>
      <c r="C27">
        <v>3</v>
      </c>
      <c r="E27" s="7" t="str" cm="1">
        <f t="array" ref="E27:E30">_xlfn._xlws.FILTER(M2:M40,ISNUMBER(SEARCH("LL",M2:M40)))</f>
        <v xml:space="preserve"> CNG_LL1_2cnn3 (Conv2D)         (None, 27, 27, 3)         15        </v>
      </c>
      <c r="M27" t="s">
        <v>95</v>
      </c>
    </row>
    <row r="28" spans="1:13" x14ac:dyDescent="0.25">
      <c r="A28">
        <v>16920</v>
      </c>
      <c r="B28">
        <v>1</v>
      </c>
      <c r="C28">
        <v>2</v>
      </c>
      <c r="E28" s="7" t="str">
        <v xml:space="preserve"> LL2_flatten (Flatten)        (None, 2187)              0         </v>
      </c>
      <c r="M28" t="s">
        <v>94</v>
      </c>
    </row>
    <row r="29" spans="1:13" x14ac:dyDescent="0.25">
      <c r="A29">
        <v>16920</v>
      </c>
      <c r="B29">
        <v>1</v>
      </c>
      <c r="C29">
        <v>2</v>
      </c>
      <c r="E29" s="7" t="str">
        <v xml:space="preserve"> LL3_Dense64 (Dense)          (None, 64)                140032    </v>
      </c>
      <c r="M29" t="s">
        <v>93</v>
      </c>
    </row>
    <row r="30" spans="1:13" x14ac:dyDescent="0.25">
      <c r="A30">
        <v>16919</v>
      </c>
      <c r="B30">
        <v>1</v>
      </c>
      <c r="C30">
        <v>3</v>
      </c>
      <c r="E30" s="7" t="str">
        <v xml:space="preserve"> LL4_Dense10 (Dense)          (None, 10)                650       </v>
      </c>
      <c r="M30" t="s">
        <v>92</v>
      </c>
    </row>
    <row r="31" spans="1:13" x14ac:dyDescent="0.25">
      <c r="A31">
        <v>16921</v>
      </c>
      <c r="B31">
        <v>1</v>
      </c>
      <c r="C31">
        <v>1</v>
      </c>
      <c r="E31" s="7"/>
      <c r="M31" t="s">
        <v>91</v>
      </c>
    </row>
    <row r="32" spans="1:13" x14ac:dyDescent="0.25">
      <c r="A32">
        <v>16920</v>
      </c>
      <c r="B32">
        <v>2</v>
      </c>
      <c r="C32">
        <v>3</v>
      </c>
      <c r="E32" s="7"/>
      <c r="M32" t="s">
        <v>90</v>
      </c>
    </row>
    <row r="33" spans="1:13" x14ac:dyDescent="0.25">
      <c r="A33">
        <v>16920</v>
      </c>
      <c r="B33">
        <v>2</v>
      </c>
      <c r="C33">
        <v>7</v>
      </c>
      <c r="E33" s="7"/>
      <c r="M33" t="s">
        <v>89</v>
      </c>
    </row>
    <row r="34" spans="1:13" x14ac:dyDescent="0.25">
      <c r="A34">
        <v>16921</v>
      </c>
      <c r="B34">
        <v>2</v>
      </c>
      <c r="C34">
        <v>8</v>
      </c>
      <c r="E34" s="7" t="s">
        <v>450</v>
      </c>
      <c r="M34" t="s">
        <v>88</v>
      </c>
    </row>
    <row r="35" spans="1:13" x14ac:dyDescent="0.25">
      <c r="A35">
        <v>16920</v>
      </c>
      <c r="B35">
        <v>2</v>
      </c>
      <c r="C35">
        <v>3</v>
      </c>
      <c r="M35" t="s">
        <v>117</v>
      </c>
    </row>
    <row r="36" spans="1:13" x14ac:dyDescent="0.25">
      <c r="A36">
        <v>16920</v>
      </c>
      <c r="B36">
        <v>1</v>
      </c>
      <c r="C36">
        <v>6</v>
      </c>
      <c r="M36" t="s">
        <v>86</v>
      </c>
    </row>
    <row r="37" spans="1:13" x14ac:dyDescent="0.25">
      <c r="A37">
        <v>16920</v>
      </c>
      <c r="B37">
        <v>1</v>
      </c>
      <c r="C37">
        <v>2</v>
      </c>
      <c r="M37" t="s">
        <v>85</v>
      </c>
    </row>
    <row r="38" spans="1:13" x14ac:dyDescent="0.25">
      <c r="A38">
        <v>16921</v>
      </c>
      <c r="B38">
        <v>2</v>
      </c>
      <c r="C38">
        <v>3</v>
      </c>
      <c r="M38" t="s">
        <v>84</v>
      </c>
    </row>
    <row r="39" spans="1:13" x14ac:dyDescent="0.25">
      <c r="A39">
        <v>16921</v>
      </c>
      <c r="B39">
        <v>2</v>
      </c>
      <c r="C39">
        <v>3</v>
      </c>
      <c r="M39" t="s">
        <v>83</v>
      </c>
    </row>
    <row r="40" spans="1:13" x14ac:dyDescent="0.25">
      <c r="A40">
        <v>16921</v>
      </c>
      <c r="B40">
        <v>1</v>
      </c>
      <c r="C40">
        <v>4</v>
      </c>
      <c r="M40" t="s">
        <v>82</v>
      </c>
    </row>
    <row r="41" spans="1:13" x14ac:dyDescent="0.25">
      <c r="A41">
        <v>16919</v>
      </c>
      <c r="B41">
        <v>2</v>
      </c>
      <c r="C41">
        <v>9</v>
      </c>
      <c r="M41" t="s">
        <v>81</v>
      </c>
    </row>
    <row r="42" spans="1:13" x14ac:dyDescent="0.25">
      <c r="A42">
        <v>16920</v>
      </c>
      <c r="B42">
        <v>2</v>
      </c>
      <c r="C42">
        <v>0</v>
      </c>
      <c r="M42" t="s">
        <v>80</v>
      </c>
    </row>
    <row r="43" spans="1:13" x14ac:dyDescent="0.25">
      <c r="A43">
        <v>16920</v>
      </c>
      <c r="B43">
        <v>2</v>
      </c>
      <c r="C43">
        <v>3</v>
      </c>
      <c r="M43" t="s">
        <v>79</v>
      </c>
    </row>
    <row r="44" spans="1:13" x14ac:dyDescent="0.25">
      <c r="A44">
        <v>16920</v>
      </c>
      <c r="B44">
        <v>1</v>
      </c>
      <c r="C44">
        <v>7</v>
      </c>
      <c r="M44" t="s">
        <v>78</v>
      </c>
    </row>
    <row r="45" spans="1:13" x14ac:dyDescent="0.25">
      <c r="A45">
        <v>16920</v>
      </c>
      <c r="B45">
        <v>1</v>
      </c>
      <c r="C45">
        <v>2</v>
      </c>
      <c r="M45" t="s">
        <v>284</v>
      </c>
    </row>
    <row r="46" spans="1:13" x14ac:dyDescent="0.25">
      <c r="A46">
        <v>16920</v>
      </c>
      <c r="B46">
        <v>1</v>
      </c>
      <c r="C46">
        <v>6</v>
      </c>
      <c r="M46" t="s">
        <v>76</v>
      </c>
    </row>
    <row r="47" spans="1:13" x14ac:dyDescent="0.25">
      <c r="A47">
        <v>16920</v>
      </c>
      <c r="B47">
        <v>1</v>
      </c>
      <c r="C47">
        <v>0</v>
      </c>
      <c r="M47" t="s">
        <v>75</v>
      </c>
    </row>
    <row r="48" spans="1:13" x14ac:dyDescent="0.25">
      <c r="A48">
        <v>16920</v>
      </c>
      <c r="B48">
        <v>1</v>
      </c>
      <c r="C48">
        <v>2</v>
      </c>
      <c r="M48" t="s">
        <v>467</v>
      </c>
    </row>
    <row r="49" spans="1:13" x14ac:dyDescent="0.25">
      <c r="A49">
        <v>16920</v>
      </c>
      <c r="B49">
        <v>2</v>
      </c>
      <c r="C49">
        <v>3</v>
      </c>
      <c r="M49" t="s">
        <v>285</v>
      </c>
    </row>
    <row r="50" spans="1:13" x14ac:dyDescent="0.25">
      <c r="A50">
        <v>16920</v>
      </c>
      <c r="B50">
        <v>1</v>
      </c>
      <c r="C50">
        <v>4</v>
      </c>
      <c r="M50" t="s">
        <v>57</v>
      </c>
    </row>
    <row r="51" spans="1:13" x14ac:dyDescent="0.25">
      <c r="A51">
        <v>16920</v>
      </c>
      <c r="B51">
        <v>2</v>
      </c>
      <c r="C51">
        <v>0</v>
      </c>
      <c r="M51" t="s">
        <v>286</v>
      </c>
    </row>
    <row r="52" spans="1:13" x14ac:dyDescent="0.25">
      <c r="A52">
        <v>16920</v>
      </c>
      <c r="B52">
        <v>1</v>
      </c>
      <c r="C52">
        <v>9</v>
      </c>
      <c r="M52" t="s">
        <v>53</v>
      </c>
    </row>
    <row r="53" spans="1:13" x14ac:dyDescent="0.25">
      <c r="A53">
        <v>16920</v>
      </c>
      <c r="B53">
        <v>2</v>
      </c>
      <c r="C53">
        <v>9</v>
      </c>
      <c r="M53" t="s">
        <v>55</v>
      </c>
    </row>
    <row r="54" spans="1:13" x14ac:dyDescent="0.25">
      <c r="A54">
        <v>16921</v>
      </c>
      <c r="B54">
        <v>2</v>
      </c>
      <c r="C54">
        <v>3</v>
      </c>
      <c r="M54" t="s">
        <v>51</v>
      </c>
    </row>
    <row r="55" spans="1:13" x14ac:dyDescent="0.25">
      <c r="A55">
        <v>16920</v>
      </c>
      <c r="B55">
        <v>1</v>
      </c>
      <c r="C55">
        <v>4</v>
      </c>
      <c r="M55" t="s">
        <v>50</v>
      </c>
    </row>
    <row r="56" spans="1:13" x14ac:dyDescent="0.25">
      <c r="A56">
        <v>16921</v>
      </c>
      <c r="B56">
        <v>2</v>
      </c>
      <c r="C56">
        <v>3</v>
      </c>
      <c r="M56" t="s">
        <v>54</v>
      </c>
    </row>
    <row r="57" spans="1:13" x14ac:dyDescent="0.25">
      <c r="A57">
        <v>16919</v>
      </c>
      <c r="B57">
        <v>2</v>
      </c>
      <c r="C57">
        <v>3</v>
      </c>
      <c r="M57" t="s">
        <v>48</v>
      </c>
    </row>
    <row r="58" spans="1:13" x14ac:dyDescent="0.25">
      <c r="A58">
        <v>16920</v>
      </c>
      <c r="B58">
        <v>2</v>
      </c>
      <c r="C58">
        <v>0</v>
      </c>
      <c r="M58" t="s">
        <v>50</v>
      </c>
    </row>
    <row r="59" spans="1:13" x14ac:dyDescent="0.25">
      <c r="A59">
        <v>16920</v>
      </c>
      <c r="B59">
        <v>2</v>
      </c>
      <c r="C59">
        <v>3</v>
      </c>
      <c r="M59" t="s">
        <v>287</v>
      </c>
    </row>
    <row r="60" spans="1:13" x14ac:dyDescent="0.25">
      <c r="A60">
        <v>16920</v>
      </c>
      <c r="B60">
        <v>2</v>
      </c>
      <c r="C60">
        <v>4</v>
      </c>
      <c r="M60" t="s">
        <v>48</v>
      </c>
    </row>
    <row r="61" spans="1:13" x14ac:dyDescent="0.25">
      <c r="A61">
        <v>16920</v>
      </c>
      <c r="B61">
        <v>2</v>
      </c>
      <c r="C61">
        <v>9</v>
      </c>
      <c r="M61" t="s">
        <v>47</v>
      </c>
    </row>
    <row r="62" spans="1:13" x14ac:dyDescent="0.25">
      <c r="A62">
        <v>16920</v>
      </c>
      <c r="B62">
        <v>1</v>
      </c>
      <c r="C62">
        <v>8</v>
      </c>
      <c r="M62" t="s">
        <v>46</v>
      </c>
    </row>
    <row r="63" spans="1:13" x14ac:dyDescent="0.25">
      <c r="A63">
        <v>16920</v>
      </c>
      <c r="B63">
        <v>1</v>
      </c>
      <c r="C63">
        <v>3</v>
      </c>
      <c r="M63" t="s">
        <v>53</v>
      </c>
    </row>
    <row r="64" spans="1:13" x14ac:dyDescent="0.25">
      <c r="A64">
        <v>16920</v>
      </c>
      <c r="B64">
        <v>1</v>
      </c>
      <c r="C64">
        <v>4</v>
      </c>
      <c r="M64" t="s">
        <v>52</v>
      </c>
    </row>
    <row r="65" spans="1:13" x14ac:dyDescent="0.25">
      <c r="A65">
        <v>16920</v>
      </c>
      <c r="B65">
        <v>1</v>
      </c>
      <c r="C65">
        <v>4</v>
      </c>
      <c r="M65" t="s">
        <v>51</v>
      </c>
    </row>
    <row r="66" spans="1:13" x14ac:dyDescent="0.25">
      <c r="A66">
        <v>16921</v>
      </c>
      <c r="B66">
        <v>1</v>
      </c>
      <c r="C66">
        <v>4</v>
      </c>
      <c r="M66" t="s">
        <v>50</v>
      </c>
    </row>
    <row r="67" spans="1:13" x14ac:dyDescent="0.25">
      <c r="A67">
        <v>16920</v>
      </c>
      <c r="B67">
        <v>2</v>
      </c>
      <c r="C67">
        <v>9</v>
      </c>
      <c r="M67" t="s">
        <v>287</v>
      </c>
    </row>
    <row r="68" spans="1:13" x14ac:dyDescent="0.25">
      <c r="A68">
        <v>16920</v>
      </c>
      <c r="B68">
        <v>1</v>
      </c>
      <c r="C68">
        <v>9</v>
      </c>
      <c r="M68" t="s">
        <v>48</v>
      </c>
    </row>
    <row r="69" spans="1:13" x14ac:dyDescent="0.25">
      <c r="A69">
        <v>16919</v>
      </c>
      <c r="B69">
        <v>1</v>
      </c>
      <c r="C69">
        <v>8</v>
      </c>
      <c r="M69" t="s">
        <v>50</v>
      </c>
    </row>
    <row r="70" spans="1:13" x14ac:dyDescent="0.25">
      <c r="A70">
        <v>16920</v>
      </c>
      <c r="B70">
        <v>1</v>
      </c>
      <c r="C70">
        <v>8</v>
      </c>
      <c r="M70" t="s">
        <v>61</v>
      </c>
    </row>
    <row r="71" spans="1:13" x14ac:dyDescent="0.25">
      <c r="A71">
        <v>16919</v>
      </c>
      <c r="B71">
        <v>2</v>
      </c>
      <c r="C71">
        <v>3</v>
      </c>
      <c r="M71" t="s">
        <v>48</v>
      </c>
    </row>
    <row r="72" spans="1:13" x14ac:dyDescent="0.25">
      <c r="A72">
        <v>16920</v>
      </c>
      <c r="B72">
        <v>1</v>
      </c>
      <c r="C72">
        <v>8</v>
      </c>
      <c r="M72" t="s">
        <v>47</v>
      </c>
    </row>
    <row r="73" spans="1:13" x14ac:dyDescent="0.25">
      <c r="A73">
        <v>16919</v>
      </c>
      <c r="B73">
        <v>2</v>
      </c>
      <c r="C73">
        <v>0</v>
      </c>
      <c r="M73" t="s">
        <v>46</v>
      </c>
    </row>
    <row r="74" spans="1:13" x14ac:dyDescent="0.25">
      <c r="A74">
        <v>16920</v>
      </c>
      <c r="B74">
        <v>2</v>
      </c>
      <c r="C74">
        <v>2</v>
      </c>
      <c r="M74" t="s">
        <v>494</v>
      </c>
    </row>
    <row r="75" spans="1:13" x14ac:dyDescent="0.25">
      <c r="A75">
        <v>16920</v>
      </c>
      <c r="B75">
        <v>1</v>
      </c>
      <c r="C75">
        <v>6</v>
      </c>
      <c r="M75" t="s">
        <v>288</v>
      </c>
    </row>
    <row r="76" spans="1:13" x14ac:dyDescent="0.25">
      <c r="A76">
        <v>16920</v>
      </c>
      <c r="B76">
        <v>1</v>
      </c>
      <c r="C76">
        <v>6</v>
      </c>
      <c r="M76" t="s">
        <v>57</v>
      </c>
    </row>
    <row r="77" spans="1:13" x14ac:dyDescent="0.25">
      <c r="A77">
        <v>16919</v>
      </c>
      <c r="B77">
        <v>2</v>
      </c>
      <c r="C77">
        <v>0</v>
      </c>
      <c r="M77" t="s">
        <v>289</v>
      </c>
    </row>
    <row r="78" spans="1:13" x14ac:dyDescent="0.25">
      <c r="A78">
        <v>16921</v>
      </c>
      <c r="B78">
        <v>1</v>
      </c>
      <c r="C78">
        <v>6</v>
      </c>
      <c r="M78" t="s">
        <v>53</v>
      </c>
    </row>
    <row r="79" spans="1:13" x14ac:dyDescent="0.25">
      <c r="A79">
        <v>16920</v>
      </c>
      <c r="B79">
        <v>1</v>
      </c>
      <c r="C79">
        <v>7</v>
      </c>
      <c r="M79" t="s">
        <v>55</v>
      </c>
    </row>
    <row r="80" spans="1:13" x14ac:dyDescent="0.25">
      <c r="A80">
        <v>16920</v>
      </c>
      <c r="B80">
        <v>1</v>
      </c>
      <c r="C80">
        <v>7</v>
      </c>
      <c r="M80" t="s">
        <v>51</v>
      </c>
    </row>
    <row r="81" spans="1:13" x14ac:dyDescent="0.25">
      <c r="A81">
        <v>16918</v>
      </c>
      <c r="B81">
        <v>1</v>
      </c>
      <c r="C81">
        <v>7</v>
      </c>
      <c r="M81" t="s">
        <v>50</v>
      </c>
    </row>
    <row r="82" spans="1:13" x14ac:dyDescent="0.25">
      <c r="A82">
        <v>16920</v>
      </c>
      <c r="B82">
        <v>1</v>
      </c>
      <c r="C82">
        <v>7</v>
      </c>
      <c r="M82" t="s">
        <v>54</v>
      </c>
    </row>
    <row r="83" spans="1:13" x14ac:dyDescent="0.25">
      <c r="A83">
        <v>16920</v>
      </c>
      <c r="B83">
        <v>2</v>
      </c>
      <c r="C83">
        <v>2</v>
      </c>
      <c r="M83" t="s">
        <v>48</v>
      </c>
    </row>
    <row r="84" spans="1:13" x14ac:dyDescent="0.25">
      <c r="A84">
        <v>16920</v>
      </c>
      <c r="B84">
        <v>2</v>
      </c>
      <c r="C84">
        <v>2</v>
      </c>
      <c r="M84" t="s">
        <v>50</v>
      </c>
    </row>
    <row r="85" spans="1:13" x14ac:dyDescent="0.25">
      <c r="A85">
        <v>16920</v>
      </c>
      <c r="B85">
        <v>1</v>
      </c>
      <c r="C85">
        <v>7</v>
      </c>
      <c r="M85" t="s">
        <v>172</v>
      </c>
    </row>
    <row r="86" spans="1:13" x14ac:dyDescent="0.25">
      <c r="A86">
        <v>16920</v>
      </c>
      <c r="B86">
        <v>2</v>
      </c>
      <c r="C86">
        <v>9</v>
      </c>
      <c r="M86" t="s">
        <v>48</v>
      </c>
    </row>
    <row r="87" spans="1:13" x14ac:dyDescent="0.25">
      <c r="A87">
        <v>16920</v>
      </c>
      <c r="B87">
        <v>1</v>
      </c>
      <c r="C87">
        <v>6</v>
      </c>
      <c r="M87" t="s">
        <v>50</v>
      </c>
    </row>
    <row r="88" spans="1:13" x14ac:dyDescent="0.25">
      <c r="A88">
        <v>16920</v>
      </c>
      <c r="B88">
        <v>1</v>
      </c>
      <c r="C88">
        <v>5</v>
      </c>
      <c r="M88" t="s">
        <v>172</v>
      </c>
    </row>
    <row r="89" spans="1:13" x14ac:dyDescent="0.25">
      <c r="A89">
        <v>16920</v>
      </c>
      <c r="B89">
        <v>1</v>
      </c>
      <c r="C89">
        <v>9</v>
      </c>
      <c r="M89" t="s">
        <v>48</v>
      </c>
    </row>
    <row r="90" spans="1:13" x14ac:dyDescent="0.25">
      <c r="A90">
        <v>16920</v>
      </c>
      <c r="B90">
        <v>1</v>
      </c>
      <c r="C90">
        <v>9</v>
      </c>
      <c r="M90" t="s">
        <v>50</v>
      </c>
    </row>
    <row r="91" spans="1:13" x14ac:dyDescent="0.25">
      <c r="A91">
        <v>16919</v>
      </c>
      <c r="B91">
        <v>1</v>
      </c>
      <c r="C91">
        <v>3</v>
      </c>
      <c r="M91" t="s">
        <v>54</v>
      </c>
    </row>
    <row r="92" spans="1:13" x14ac:dyDescent="0.25">
      <c r="A92">
        <v>16920</v>
      </c>
      <c r="B92">
        <v>2</v>
      </c>
      <c r="C92">
        <v>3</v>
      </c>
      <c r="M92" t="s">
        <v>48</v>
      </c>
    </row>
    <row r="93" spans="1:13" x14ac:dyDescent="0.25">
      <c r="A93">
        <v>16920</v>
      </c>
      <c r="B93">
        <v>1</v>
      </c>
      <c r="C93">
        <v>8</v>
      </c>
      <c r="M93" t="s">
        <v>47</v>
      </c>
    </row>
    <row r="94" spans="1:13" x14ac:dyDescent="0.25">
      <c r="A94">
        <v>16920</v>
      </c>
      <c r="B94">
        <v>2</v>
      </c>
      <c r="C94">
        <v>0</v>
      </c>
      <c r="M94" t="s">
        <v>46</v>
      </c>
    </row>
    <row r="95" spans="1:13" x14ac:dyDescent="0.25">
      <c r="A95">
        <v>16919</v>
      </c>
      <c r="B95">
        <v>2</v>
      </c>
      <c r="C95">
        <v>3</v>
      </c>
      <c r="M95" t="s">
        <v>53</v>
      </c>
    </row>
    <row r="96" spans="1:13" x14ac:dyDescent="0.25">
      <c r="A96">
        <v>16919</v>
      </c>
      <c r="B96">
        <v>1</v>
      </c>
      <c r="C96">
        <v>8</v>
      </c>
      <c r="M96" t="s">
        <v>52</v>
      </c>
    </row>
    <row r="97" spans="1:13" x14ac:dyDescent="0.25">
      <c r="A97">
        <v>16920</v>
      </c>
      <c r="B97">
        <v>2</v>
      </c>
      <c r="C97">
        <v>9</v>
      </c>
      <c r="M97" t="s">
        <v>51</v>
      </c>
    </row>
    <row r="98" spans="1:13" x14ac:dyDescent="0.25">
      <c r="A98">
        <v>16920</v>
      </c>
      <c r="B98">
        <v>1</v>
      </c>
      <c r="C98">
        <v>9</v>
      </c>
      <c r="M98" t="s">
        <v>50</v>
      </c>
    </row>
    <row r="99" spans="1:13" x14ac:dyDescent="0.25">
      <c r="A99">
        <v>16919</v>
      </c>
      <c r="B99">
        <v>1</v>
      </c>
      <c r="C99">
        <v>9</v>
      </c>
      <c r="M99" t="s">
        <v>246</v>
      </c>
    </row>
    <row r="100" spans="1:13" x14ac:dyDescent="0.25">
      <c r="A100">
        <v>16920</v>
      </c>
      <c r="B100">
        <v>1</v>
      </c>
      <c r="C100">
        <v>9</v>
      </c>
      <c r="M100" t="s">
        <v>48</v>
      </c>
    </row>
    <row r="101" spans="1:13" x14ac:dyDescent="0.25">
      <c r="A101">
        <v>16920</v>
      </c>
      <c r="B101">
        <v>2</v>
      </c>
      <c r="C101">
        <v>9</v>
      </c>
      <c r="M101" t="s">
        <v>50</v>
      </c>
    </row>
    <row r="102" spans="1:13" x14ac:dyDescent="0.25">
      <c r="A102" t="s">
        <v>67</v>
      </c>
      <c r="B102">
        <v>66</v>
      </c>
      <c r="C102" t="s">
        <v>66</v>
      </c>
      <c r="D102">
        <v>100</v>
      </c>
      <c r="M102" t="s">
        <v>246</v>
      </c>
    </row>
    <row r="103" spans="1:13" x14ac:dyDescent="0.25">
      <c r="A103" t="s">
        <v>65</v>
      </c>
      <c r="B103">
        <v>16920</v>
      </c>
      <c r="C103" t="s">
        <v>62</v>
      </c>
      <c r="M103" t="s">
        <v>48</v>
      </c>
    </row>
    <row r="104" spans="1:13" x14ac:dyDescent="0.25">
      <c r="A104" t="s">
        <v>64</v>
      </c>
      <c r="B104">
        <v>16920</v>
      </c>
      <c r="C104" t="s">
        <v>62</v>
      </c>
      <c r="M104" t="s">
        <v>50</v>
      </c>
    </row>
    <row r="105" spans="1:13" x14ac:dyDescent="0.25">
      <c r="A105" t="s">
        <v>63</v>
      </c>
      <c r="B105">
        <v>16919</v>
      </c>
      <c r="C105" t="s">
        <v>62</v>
      </c>
      <c r="M105" t="s">
        <v>54</v>
      </c>
    </row>
    <row r="106" spans="1:13" x14ac:dyDescent="0.25">
      <c r="M106" t="s">
        <v>48</v>
      </c>
    </row>
    <row r="107" spans="1:13" x14ac:dyDescent="0.25">
      <c r="M107" t="s">
        <v>50</v>
      </c>
    </row>
    <row r="108" spans="1:13" x14ac:dyDescent="0.25">
      <c r="M108" t="s">
        <v>290</v>
      </c>
    </row>
    <row r="109" spans="1:13" x14ac:dyDescent="0.25">
      <c r="M109" t="s">
        <v>48</v>
      </c>
    </row>
    <row r="110" spans="1:13" x14ac:dyDescent="0.25">
      <c r="M110" t="s">
        <v>47</v>
      </c>
    </row>
    <row r="111" spans="1:13" x14ac:dyDescent="0.25">
      <c r="M111" t="s">
        <v>46</v>
      </c>
    </row>
    <row r="112" spans="1:13" x14ac:dyDescent="0.25">
      <c r="M112" t="s">
        <v>495</v>
      </c>
    </row>
    <row r="113" spans="13:13" x14ac:dyDescent="0.25">
      <c r="M113" t="s">
        <v>291</v>
      </c>
    </row>
    <row r="114" spans="13:13" x14ac:dyDescent="0.25">
      <c r="M114" t="s">
        <v>57</v>
      </c>
    </row>
    <row r="115" spans="13:13" x14ac:dyDescent="0.25">
      <c r="M115" t="s">
        <v>292</v>
      </c>
    </row>
    <row r="116" spans="13:13" x14ac:dyDescent="0.25">
      <c r="M116" t="s">
        <v>53</v>
      </c>
    </row>
    <row r="117" spans="13:13" x14ac:dyDescent="0.25">
      <c r="M117" t="s">
        <v>55</v>
      </c>
    </row>
    <row r="118" spans="13:13" x14ac:dyDescent="0.25">
      <c r="M118" t="s">
        <v>51</v>
      </c>
    </row>
    <row r="119" spans="13:13" x14ac:dyDescent="0.25">
      <c r="M119" t="s">
        <v>50</v>
      </c>
    </row>
    <row r="120" spans="13:13" x14ac:dyDescent="0.25">
      <c r="M120" t="s">
        <v>54</v>
      </c>
    </row>
    <row r="121" spans="13:13" x14ac:dyDescent="0.25">
      <c r="M121" t="s">
        <v>48</v>
      </c>
    </row>
    <row r="122" spans="13:13" x14ac:dyDescent="0.25">
      <c r="M122" t="s">
        <v>50</v>
      </c>
    </row>
    <row r="123" spans="13:13" x14ac:dyDescent="0.25">
      <c r="M123" t="s">
        <v>248</v>
      </c>
    </row>
    <row r="124" spans="13:13" x14ac:dyDescent="0.25">
      <c r="M124" t="s">
        <v>48</v>
      </c>
    </row>
    <row r="125" spans="13:13" x14ac:dyDescent="0.25">
      <c r="M125" t="s">
        <v>50</v>
      </c>
    </row>
    <row r="126" spans="13:13" x14ac:dyDescent="0.25">
      <c r="M126" t="s">
        <v>248</v>
      </c>
    </row>
    <row r="127" spans="13:13" x14ac:dyDescent="0.25">
      <c r="M127" t="s">
        <v>48</v>
      </c>
    </row>
    <row r="128" spans="13:13" x14ac:dyDescent="0.25">
      <c r="M128" t="s">
        <v>50</v>
      </c>
    </row>
    <row r="129" spans="13:13" x14ac:dyDescent="0.25">
      <c r="M129" t="s">
        <v>290</v>
      </c>
    </row>
    <row r="130" spans="13:13" x14ac:dyDescent="0.25">
      <c r="M130" t="s">
        <v>48</v>
      </c>
    </row>
    <row r="131" spans="13:13" x14ac:dyDescent="0.25">
      <c r="M131" t="s">
        <v>47</v>
      </c>
    </row>
    <row r="132" spans="13:13" x14ac:dyDescent="0.25">
      <c r="M132" t="s">
        <v>46</v>
      </c>
    </row>
    <row r="133" spans="13:13" x14ac:dyDescent="0.25">
      <c r="M133" t="s">
        <v>53</v>
      </c>
    </row>
    <row r="134" spans="13:13" x14ac:dyDescent="0.25">
      <c r="M134" t="s">
        <v>52</v>
      </c>
    </row>
    <row r="135" spans="13:13" x14ac:dyDescent="0.25">
      <c r="M135" t="s">
        <v>51</v>
      </c>
    </row>
    <row r="136" spans="13:13" x14ac:dyDescent="0.25">
      <c r="M136" t="s">
        <v>50</v>
      </c>
    </row>
    <row r="137" spans="13:13" x14ac:dyDescent="0.25">
      <c r="M137" t="s">
        <v>290</v>
      </c>
    </row>
    <row r="138" spans="13:13" x14ac:dyDescent="0.25">
      <c r="M138" t="s">
        <v>48</v>
      </c>
    </row>
    <row r="139" spans="13:13" x14ac:dyDescent="0.25">
      <c r="M139" t="s">
        <v>47</v>
      </c>
    </row>
    <row r="140" spans="13:13" x14ac:dyDescent="0.25">
      <c r="M140" t="s">
        <v>46</v>
      </c>
    </row>
    <row r="141" spans="13:13" x14ac:dyDescent="0.25">
      <c r="M141" t="s">
        <v>478</v>
      </c>
    </row>
    <row r="142" spans="13:13" x14ac:dyDescent="0.25">
      <c r="M142" t="s">
        <v>71</v>
      </c>
    </row>
    <row r="143" spans="13:13" x14ac:dyDescent="0.25">
      <c r="M143" t="s">
        <v>57</v>
      </c>
    </row>
    <row r="144" spans="13:13" x14ac:dyDescent="0.25">
      <c r="M144" t="s">
        <v>70</v>
      </c>
    </row>
    <row r="145" spans="13:13" x14ac:dyDescent="0.25">
      <c r="M145" t="s">
        <v>53</v>
      </c>
    </row>
    <row r="146" spans="13:13" x14ac:dyDescent="0.25">
      <c r="M146" t="s">
        <v>55</v>
      </c>
    </row>
    <row r="147" spans="13:13" x14ac:dyDescent="0.25">
      <c r="M147" t="s">
        <v>51</v>
      </c>
    </row>
    <row r="148" spans="13:13" x14ac:dyDescent="0.25">
      <c r="M148" t="s">
        <v>50</v>
      </c>
    </row>
    <row r="149" spans="13:13" x14ac:dyDescent="0.25">
      <c r="M149" t="s">
        <v>54</v>
      </c>
    </row>
    <row r="150" spans="13:13" x14ac:dyDescent="0.25">
      <c r="M150" t="s">
        <v>48</v>
      </c>
    </row>
    <row r="151" spans="13:13" x14ac:dyDescent="0.25">
      <c r="M151" t="s">
        <v>50</v>
      </c>
    </row>
    <row r="152" spans="13:13" x14ac:dyDescent="0.25">
      <c r="M152" t="s">
        <v>61</v>
      </c>
    </row>
    <row r="153" spans="13:13" x14ac:dyDescent="0.25">
      <c r="M153" t="s">
        <v>48</v>
      </c>
    </row>
    <row r="154" spans="13:13" x14ac:dyDescent="0.25">
      <c r="M154" t="s">
        <v>47</v>
      </c>
    </row>
    <row r="155" spans="13:13" x14ac:dyDescent="0.25">
      <c r="M155" t="s">
        <v>46</v>
      </c>
    </row>
    <row r="156" spans="13:13" x14ac:dyDescent="0.25">
      <c r="M156" t="s">
        <v>53</v>
      </c>
    </row>
    <row r="157" spans="13:13" x14ac:dyDescent="0.25">
      <c r="M157" t="s">
        <v>52</v>
      </c>
    </row>
    <row r="158" spans="13:13" x14ac:dyDescent="0.25">
      <c r="M158" t="s">
        <v>51</v>
      </c>
    </row>
    <row r="159" spans="13:13" x14ac:dyDescent="0.25">
      <c r="M159" t="s">
        <v>50</v>
      </c>
    </row>
    <row r="160" spans="13:13" x14ac:dyDescent="0.25">
      <c r="M160" t="s">
        <v>61</v>
      </c>
    </row>
    <row r="161" spans="13:13" x14ac:dyDescent="0.25">
      <c r="M161" t="s">
        <v>48</v>
      </c>
    </row>
    <row r="162" spans="13:13" x14ac:dyDescent="0.25">
      <c r="M162" t="s">
        <v>50</v>
      </c>
    </row>
    <row r="163" spans="13:13" x14ac:dyDescent="0.25">
      <c r="M163" t="s">
        <v>49</v>
      </c>
    </row>
    <row r="164" spans="13:13" x14ac:dyDescent="0.25">
      <c r="M164" t="s">
        <v>48</v>
      </c>
    </row>
    <row r="165" spans="13:13" x14ac:dyDescent="0.25">
      <c r="M165" t="s">
        <v>47</v>
      </c>
    </row>
    <row r="166" spans="13:13" x14ac:dyDescent="0.25">
      <c r="M166" t="s">
        <v>46</v>
      </c>
    </row>
    <row r="167" spans="13:13" x14ac:dyDescent="0.25">
      <c r="M167" t="s">
        <v>468</v>
      </c>
    </row>
    <row r="168" spans="13:13" x14ac:dyDescent="0.25">
      <c r="M168" t="s">
        <v>69</v>
      </c>
    </row>
    <row r="169" spans="13:13" x14ac:dyDescent="0.25">
      <c r="M169" t="s">
        <v>57</v>
      </c>
    </row>
    <row r="170" spans="13:13" x14ac:dyDescent="0.25">
      <c r="M170" t="s">
        <v>68</v>
      </c>
    </row>
    <row r="171" spans="13:13" x14ac:dyDescent="0.25">
      <c r="M171" t="s">
        <v>53</v>
      </c>
    </row>
    <row r="172" spans="13:13" x14ac:dyDescent="0.25">
      <c r="M172" t="s">
        <v>55</v>
      </c>
    </row>
    <row r="173" spans="13:13" x14ac:dyDescent="0.25">
      <c r="M173" t="s">
        <v>51</v>
      </c>
    </row>
    <row r="174" spans="13:13" x14ac:dyDescent="0.25">
      <c r="M174" t="s">
        <v>50</v>
      </c>
    </row>
    <row r="175" spans="13:13" x14ac:dyDescent="0.25">
      <c r="M175" t="s">
        <v>54</v>
      </c>
    </row>
    <row r="176" spans="13:13" x14ac:dyDescent="0.25">
      <c r="M176" t="s">
        <v>48</v>
      </c>
    </row>
    <row r="177" spans="13:13" x14ac:dyDescent="0.25">
      <c r="M177" t="s">
        <v>50</v>
      </c>
    </row>
    <row r="178" spans="13:13" x14ac:dyDescent="0.25">
      <c r="M178" t="s">
        <v>61</v>
      </c>
    </row>
    <row r="179" spans="13:13" x14ac:dyDescent="0.25">
      <c r="M179" t="s">
        <v>48</v>
      </c>
    </row>
    <row r="180" spans="13:13" x14ac:dyDescent="0.25">
      <c r="M180" t="s">
        <v>47</v>
      </c>
    </row>
    <row r="181" spans="13:13" x14ac:dyDescent="0.25">
      <c r="M181" t="s">
        <v>46</v>
      </c>
    </row>
    <row r="182" spans="13:13" x14ac:dyDescent="0.25">
      <c r="M182" t="s">
        <v>53</v>
      </c>
    </row>
    <row r="183" spans="13:13" x14ac:dyDescent="0.25">
      <c r="M183" t="s">
        <v>52</v>
      </c>
    </row>
    <row r="184" spans="13:13" x14ac:dyDescent="0.25">
      <c r="M184" t="s">
        <v>51</v>
      </c>
    </row>
    <row r="185" spans="13:13" x14ac:dyDescent="0.25">
      <c r="M185" t="s">
        <v>50</v>
      </c>
    </row>
    <row r="186" spans="13:13" x14ac:dyDescent="0.25">
      <c r="M186" t="s">
        <v>61</v>
      </c>
    </row>
    <row r="187" spans="13:13" x14ac:dyDescent="0.25">
      <c r="M187" t="s">
        <v>48</v>
      </c>
    </row>
    <row r="188" spans="13:13" x14ac:dyDescent="0.25">
      <c r="M188" t="s">
        <v>47</v>
      </c>
    </row>
    <row r="189" spans="13:13" x14ac:dyDescent="0.25">
      <c r="M189" t="s">
        <v>46</v>
      </c>
    </row>
    <row r="190" spans="13:13" x14ac:dyDescent="0.25">
      <c r="M190" t="s">
        <v>479</v>
      </c>
    </row>
    <row r="191" spans="13:13" x14ac:dyDescent="0.25">
      <c r="M191" t="s">
        <v>60</v>
      </c>
    </row>
    <row r="192" spans="13:13" x14ac:dyDescent="0.25">
      <c r="M192" t="s">
        <v>57</v>
      </c>
    </row>
    <row r="193" spans="13:13" x14ac:dyDescent="0.25">
      <c r="M193" t="s">
        <v>59</v>
      </c>
    </row>
    <row r="194" spans="13:13" x14ac:dyDescent="0.25">
      <c r="M194" t="s">
        <v>53</v>
      </c>
    </row>
    <row r="195" spans="13:13" x14ac:dyDescent="0.25">
      <c r="M195" t="s">
        <v>55</v>
      </c>
    </row>
    <row r="196" spans="13:13" x14ac:dyDescent="0.25">
      <c r="M196" t="s">
        <v>51</v>
      </c>
    </row>
    <row r="197" spans="13:13" x14ac:dyDescent="0.25">
      <c r="M197" t="s">
        <v>50</v>
      </c>
    </row>
    <row r="198" spans="13:13" x14ac:dyDescent="0.25">
      <c r="M198" t="s">
        <v>54</v>
      </c>
    </row>
    <row r="199" spans="13:13" x14ac:dyDescent="0.25">
      <c r="M199" t="s">
        <v>48</v>
      </c>
    </row>
    <row r="200" spans="13:13" x14ac:dyDescent="0.25">
      <c r="M200" t="s">
        <v>50</v>
      </c>
    </row>
    <row r="201" spans="13:13" x14ac:dyDescent="0.25">
      <c r="M201" t="s">
        <v>49</v>
      </c>
    </row>
    <row r="202" spans="13:13" x14ac:dyDescent="0.25">
      <c r="M202" t="s">
        <v>48</v>
      </c>
    </row>
    <row r="203" spans="13:13" x14ac:dyDescent="0.25">
      <c r="M203" t="s">
        <v>47</v>
      </c>
    </row>
    <row r="204" spans="13:13" x14ac:dyDescent="0.25">
      <c r="M204" t="s">
        <v>46</v>
      </c>
    </row>
    <row r="205" spans="13:13" x14ac:dyDescent="0.25">
      <c r="M205" t="s">
        <v>480</v>
      </c>
    </row>
    <row r="206" spans="13:13" x14ac:dyDescent="0.25">
      <c r="M206" t="s">
        <v>58</v>
      </c>
    </row>
    <row r="207" spans="13:13" x14ac:dyDescent="0.25">
      <c r="M207" t="s">
        <v>57</v>
      </c>
    </row>
    <row r="208" spans="13:13" x14ac:dyDescent="0.25">
      <c r="M208" t="s">
        <v>56</v>
      </c>
    </row>
    <row r="209" spans="13:13" x14ac:dyDescent="0.25">
      <c r="M209" t="s">
        <v>53</v>
      </c>
    </row>
    <row r="210" spans="13:13" x14ac:dyDescent="0.25">
      <c r="M210" t="s">
        <v>55</v>
      </c>
    </row>
    <row r="211" spans="13:13" x14ac:dyDescent="0.25">
      <c r="M211" t="s">
        <v>51</v>
      </c>
    </row>
    <row r="212" spans="13:13" x14ac:dyDescent="0.25">
      <c r="M212" t="s">
        <v>50</v>
      </c>
    </row>
    <row r="213" spans="13:13" x14ac:dyDescent="0.25">
      <c r="M213" t="s">
        <v>54</v>
      </c>
    </row>
    <row r="214" spans="13:13" x14ac:dyDescent="0.25">
      <c r="M214" t="s">
        <v>48</v>
      </c>
    </row>
    <row r="215" spans="13:13" x14ac:dyDescent="0.25">
      <c r="M215" t="s">
        <v>50</v>
      </c>
    </row>
    <row r="216" spans="13:13" x14ac:dyDescent="0.25">
      <c r="M216" t="s">
        <v>49</v>
      </c>
    </row>
    <row r="217" spans="13:13" x14ac:dyDescent="0.25">
      <c r="M217" t="s">
        <v>48</v>
      </c>
    </row>
    <row r="218" spans="13:13" x14ac:dyDescent="0.25">
      <c r="M218" t="s">
        <v>47</v>
      </c>
    </row>
    <row r="219" spans="13:13" x14ac:dyDescent="0.25">
      <c r="M219" t="s">
        <v>46</v>
      </c>
    </row>
    <row r="220" spans="13:13" x14ac:dyDescent="0.25">
      <c r="M220" t="s">
        <v>53</v>
      </c>
    </row>
    <row r="221" spans="13:13" x14ac:dyDescent="0.25">
      <c r="M221" t="s">
        <v>52</v>
      </c>
    </row>
    <row r="222" spans="13:13" x14ac:dyDescent="0.25">
      <c r="M222" t="s">
        <v>51</v>
      </c>
    </row>
    <row r="223" spans="13:13" x14ac:dyDescent="0.25">
      <c r="M223" t="s">
        <v>50</v>
      </c>
    </row>
    <row r="224" spans="13:13" x14ac:dyDescent="0.25">
      <c r="M224" t="s">
        <v>49</v>
      </c>
    </row>
    <row r="225" spans="13:13" x14ac:dyDescent="0.25">
      <c r="M225" t="s">
        <v>48</v>
      </c>
    </row>
    <row r="226" spans="13:13" x14ac:dyDescent="0.25">
      <c r="M226" t="s">
        <v>47</v>
      </c>
    </row>
    <row r="227" spans="13:13" x14ac:dyDescent="0.25">
      <c r="M227" t="s">
        <v>46</v>
      </c>
    </row>
    <row r="228" spans="13:13" x14ac:dyDescent="0.25">
      <c r="M228" t="s">
        <v>45</v>
      </c>
    </row>
    <row r="229" spans="13:13" x14ac:dyDescent="0.25">
      <c r="M229" t="s">
        <v>293</v>
      </c>
    </row>
    <row r="230" spans="13:13" x14ac:dyDescent="0.25">
      <c r="M230" t="s">
        <v>294</v>
      </c>
    </row>
    <row r="231" spans="13:13" x14ac:dyDescent="0.25">
      <c r="M231" t="s">
        <v>295</v>
      </c>
    </row>
    <row r="232" spans="13:13" x14ac:dyDescent="0.25">
      <c r="M232" t="s">
        <v>296</v>
      </c>
    </row>
    <row r="233" spans="13:13" x14ac:dyDescent="0.25">
      <c r="M233" t="s">
        <v>297</v>
      </c>
    </row>
    <row r="234" spans="13:13" x14ac:dyDescent="0.25">
      <c r="M234" t="s">
        <v>39</v>
      </c>
    </row>
    <row r="235" spans="13:13" x14ac:dyDescent="0.25">
      <c r="M235" t="s">
        <v>38</v>
      </c>
    </row>
    <row r="236" spans="13:13" x14ac:dyDescent="0.25">
      <c r="M236" t="s">
        <v>298</v>
      </c>
    </row>
    <row r="237" spans="13:13" x14ac:dyDescent="0.25">
      <c r="M237" t="s">
        <v>299</v>
      </c>
    </row>
    <row r="238" spans="13:13" x14ac:dyDescent="0.25">
      <c r="M238" t="s">
        <v>300</v>
      </c>
    </row>
    <row r="239" spans="13:13" x14ac:dyDescent="0.25">
      <c r="M239" t="s">
        <v>34</v>
      </c>
    </row>
    <row r="240" spans="13:13" x14ac:dyDescent="0.25">
      <c r="M240" t="s">
        <v>301</v>
      </c>
    </row>
    <row r="241" spans="13:13" x14ac:dyDescent="0.25">
      <c r="M241" t="s">
        <v>302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0953-4629-462A-9F8A-8B7A11EC8638}">
  <dimension ref="A1:P241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5842</v>
      </c>
      <c r="B2">
        <v>2</v>
      </c>
      <c r="C2">
        <v>6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280</v>
      </c>
    </row>
    <row r="3" spans="1:16" x14ac:dyDescent="0.25">
      <c r="A3">
        <v>5841</v>
      </c>
      <c r="B3">
        <v>2</v>
      </c>
      <c r="C3">
        <v>3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192064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5.11E-2</v>
      </c>
      <c r="G3" s="2">
        <f xml:space="preserve"> E7/100</f>
        <v>0.45</v>
      </c>
      <c r="H3">
        <f xml:space="preserve"> AVERAGE(A2:A100)</f>
        <v>5842.0404040404037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47375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101277</v>
      </c>
      <c r="K3">
        <f>SUMIF(E10:K10,"&gt;0")</f>
        <v>6561</v>
      </c>
      <c r="M3" t="s">
        <v>110</v>
      </c>
    </row>
    <row r="4" spans="1:16" x14ac:dyDescent="0.25">
      <c r="A4">
        <v>5843</v>
      </c>
      <c r="B4">
        <v>2</v>
      </c>
      <c r="C4">
        <v>6</v>
      </c>
      <c r="M4" t="s">
        <v>103</v>
      </c>
    </row>
    <row r="5" spans="1:16" ht="20.25" thickBot="1" x14ac:dyDescent="0.35">
      <c r="A5">
        <v>5842</v>
      </c>
      <c r="B5">
        <v>2</v>
      </c>
      <c r="C5">
        <v>6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5842</v>
      </c>
      <c r="B6">
        <v>2</v>
      </c>
      <c r="C6">
        <v>6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5843</v>
      </c>
      <c r="B7">
        <v>1</v>
      </c>
      <c r="C7">
        <v>1</v>
      </c>
      <c r="E7">
        <f xml:space="preserve"> COUNTIF(B:B,1)</f>
        <v>45</v>
      </c>
      <c r="F7">
        <f xml:space="preserve"> COUNTIF(B:B,2)</f>
        <v>55</v>
      </c>
      <c r="G7">
        <f xml:space="preserve"> B103</f>
        <v>5841</v>
      </c>
      <c r="H7">
        <f xml:space="preserve"> B104</f>
        <v>5842</v>
      </c>
      <c r="I7">
        <f xml:space="preserve"> B105</f>
        <v>5842</v>
      </c>
      <c r="M7" t="s">
        <v>496</v>
      </c>
    </row>
    <row r="8" spans="1:16" x14ac:dyDescent="0.25">
      <c r="A8">
        <v>5842</v>
      </c>
      <c r="B8">
        <v>1</v>
      </c>
      <c r="C8">
        <v>1</v>
      </c>
      <c r="M8" t="s">
        <v>108</v>
      </c>
    </row>
    <row r="9" spans="1:16" ht="20.25" thickBot="1" x14ac:dyDescent="0.35">
      <c r="A9">
        <v>5841</v>
      </c>
      <c r="B9">
        <v>1</v>
      </c>
      <c r="C9">
        <v>1</v>
      </c>
      <c r="E9" s="8" t="s">
        <v>438</v>
      </c>
      <c r="F9" s="8"/>
      <c r="G9" s="8"/>
      <c r="H9" s="8"/>
      <c r="I9" s="8"/>
      <c r="J9" s="8"/>
      <c r="K9" s="8"/>
      <c r="M9" t="s">
        <v>458</v>
      </c>
    </row>
    <row r="10" spans="1:16" ht="15.75" thickTop="1" x14ac:dyDescent="0.25">
      <c r="A10">
        <v>5842</v>
      </c>
      <c r="B10">
        <v>1</v>
      </c>
      <c r="C10">
        <v>1</v>
      </c>
      <c r="E10" s="6" cm="1">
        <f t="array" ref="E10" xml:space="preserve"> VALUE(RIGHT(INDEX(M2:M750,MATCH(E17,M2:M750,0)+1),LEN(INDEX(M2:M750,MATCH(E17,M2:M750,0)+1))-SEARCH(": ",INDEX(M2:M750,MATCH(E17,M2:M750,0)+1))))</f>
        <v>5832</v>
      </c>
      <c r="F10" s="6" cm="1">
        <f t="array" ref="F10">VALUE(RIGHT(INDEX(M2:M750,MATCH(E18,M2:M750,0)+1),LEN(INDEX(M2:M750,MATCH(E18,M2:M750,0)+1))-SEARCH(": ",INDEX(M2:M750,MATCH(E18,M2:M750,0)+1))))</f>
        <v>729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108</v>
      </c>
    </row>
    <row r="11" spans="1:16" x14ac:dyDescent="0.25">
      <c r="A11">
        <v>5843</v>
      </c>
      <c r="B11">
        <v>1</v>
      </c>
      <c r="C11">
        <v>1</v>
      </c>
      <c r="M11" t="s">
        <v>472</v>
      </c>
    </row>
    <row r="12" spans="1:16" ht="20.25" thickBot="1" x14ac:dyDescent="0.35">
      <c r="A12">
        <v>5842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108</v>
      </c>
    </row>
    <row r="13" spans="1:16" ht="15.75" thickTop="1" x14ac:dyDescent="0.25">
      <c r="A13">
        <v>5842</v>
      </c>
      <c r="B13">
        <v>1</v>
      </c>
      <c r="C13">
        <v>1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444</v>
      </c>
    </row>
    <row r="14" spans="1:16" x14ac:dyDescent="0.25">
      <c r="A14">
        <v>5842</v>
      </c>
      <c r="B14">
        <v>2</v>
      </c>
      <c r="C14">
        <v>2</v>
      </c>
      <c r="E14">
        <f xml:space="preserve"> IF(ISBLANK(E27),"-",VALUE((_xlfn.TEXTAFTER(E27,")",-1))))</f>
        <v>5</v>
      </c>
      <c r="F14">
        <f xml:space="preserve"> IF(ISBLANK(E28),"-",VALUE(_xlfn.TEXTAFTER(E28,")",-1)))</f>
        <v>0</v>
      </c>
      <c r="G14">
        <f xml:space="preserve"> IF(ISBLANK(E29),"-",VALUE(_xlfn.TEXTAFTER(E29,")",-1)))</f>
        <v>46720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108</v>
      </c>
    </row>
    <row r="15" spans="1:16" x14ac:dyDescent="0.25">
      <c r="A15">
        <v>5841</v>
      </c>
      <c r="B15">
        <v>2</v>
      </c>
      <c r="C15">
        <v>5</v>
      </c>
      <c r="M15" t="s">
        <v>107</v>
      </c>
    </row>
    <row r="16" spans="1:16" x14ac:dyDescent="0.25">
      <c r="A16">
        <v>5843</v>
      </c>
      <c r="B16">
        <v>2</v>
      </c>
      <c r="C16">
        <v>5</v>
      </c>
      <c r="E16" s="7" t="s">
        <v>441</v>
      </c>
      <c r="M16" t="s">
        <v>303</v>
      </c>
    </row>
    <row r="17" spans="1:13" x14ac:dyDescent="0.25">
      <c r="A17">
        <v>5842</v>
      </c>
      <c r="B17">
        <v>1</v>
      </c>
      <c r="C17">
        <v>5</v>
      </c>
      <c r="E17" s="7" t="str" cm="1">
        <f t="array" ref="E17:E18">_xlfn._xlws.FILTER(M20:M500,ISNUMBER(SEARCH("CNG",M20:M500)),0)</f>
        <v xml:space="preserve">                               , name: "sequential/CNG_LL1_2cnn1/Conv2D"</v>
      </c>
      <c r="M17" t="s">
        <v>304</v>
      </c>
    </row>
    <row r="18" spans="1:13" x14ac:dyDescent="0.25">
      <c r="A18">
        <v>5843</v>
      </c>
      <c r="B18">
        <v>1</v>
      </c>
      <c r="C18">
        <v>0</v>
      </c>
      <c r="E18" s="7" t="str">
        <v xml:space="preserve">                               , name: "sequential/CNG_LL1_2cnn1/BiasAdd"</v>
      </c>
      <c r="M18" t="s">
        <v>104</v>
      </c>
    </row>
    <row r="19" spans="1:13" x14ac:dyDescent="0.25">
      <c r="A19">
        <v>5842</v>
      </c>
      <c r="B19">
        <v>1</v>
      </c>
      <c r="C19">
        <v>2</v>
      </c>
      <c r="E19" s="7"/>
      <c r="M19" t="s">
        <v>103</v>
      </c>
    </row>
    <row r="20" spans="1:13" x14ac:dyDescent="0.25">
      <c r="A20">
        <v>5841</v>
      </c>
      <c r="B20">
        <v>1</v>
      </c>
      <c r="C20">
        <v>0</v>
      </c>
      <c r="E20" s="7"/>
      <c r="M20" t="s">
        <v>102</v>
      </c>
    </row>
    <row r="21" spans="1:13" x14ac:dyDescent="0.25">
      <c r="A21">
        <v>5843</v>
      </c>
      <c r="B21">
        <v>1</v>
      </c>
      <c r="C21">
        <v>0</v>
      </c>
      <c r="E21" s="7"/>
      <c r="M21" t="s">
        <v>101</v>
      </c>
    </row>
    <row r="22" spans="1:13" x14ac:dyDescent="0.25">
      <c r="A22">
        <v>5842</v>
      </c>
      <c r="B22">
        <v>1</v>
      </c>
      <c r="C22">
        <v>0</v>
      </c>
      <c r="E22" s="7"/>
      <c r="M22" t="s">
        <v>100</v>
      </c>
    </row>
    <row r="23" spans="1:13" x14ac:dyDescent="0.25">
      <c r="A23">
        <v>5842</v>
      </c>
      <c r="B23">
        <v>2</v>
      </c>
      <c r="C23">
        <v>3</v>
      </c>
      <c r="E23" s="7"/>
      <c r="M23" t="s">
        <v>99</v>
      </c>
    </row>
    <row r="24" spans="1:13" x14ac:dyDescent="0.25">
      <c r="A24">
        <v>5842</v>
      </c>
      <c r="B24">
        <v>1</v>
      </c>
      <c r="C24">
        <v>3</v>
      </c>
      <c r="E24" s="7" t="s">
        <v>439</v>
      </c>
      <c r="M24" t="s">
        <v>98</v>
      </c>
    </row>
    <row r="25" spans="1:13" x14ac:dyDescent="0.25">
      <c r="A25">
        <v>5842</v>
      </c>
      <c r="B25">
        <v>2</v>
      </c>
      <c r="C25">
        <v>4</v>
      </c>
      <c r="M25" t="s">
        <v>97</v>
      </c>
    </row>
    <row r="26" spans="1:13" x14ac:dyDescent="0.25">
      <c r="A26">
        <v>5841</v>
      </c>
      <c r="B26">
        <v>1</v>
      </c>
      <c r="C26">
        <v>3</v>
      </c>
      <c r="E26" s="7" t="s">
        <v>440</v>
      </c>
      <c r="M26" t="s">
        <v>96</v>
      </c>
    </row>
    <row r="27" spans="1:13" x14ac:dyDescent="0.25">
      <c r="A27">
        <v>5842</v>
      </c>
      <c r="B27">
        <v>1</v>
      </c>
      <c r="C27">
        <v>3</v>
      </c>
      <c r="E27" s="7" t="str" cm="1">
        <f t="array" ref="E27:E30">_xlfn._xlws.FILTER(M2:M40,ISNUMBER(SEARCH("LL",M2:M40)))</f>
        <v xml:space="preserve"> CNG_LL1_2cnn1 (Conv2D)         (None, 27, 27, 1)         5         </v>
      </c>
      <c r="M27" t="s">
        <v>95</v>
      </c>
    </row>
    <row r="28" spans="1:13" x14ac:dyDescent="0.25">
      <c r="A28">
        <v>5843</v>
      </c>
      <c r="B28">
        <v>2</v>
      </c>
      <c r="C28">
        <v>0</v>
      </c>
      <c r="E28" s="7" t="str">
        <v xml:space="preserve"> LL2_flatten (Flatten)        (None, 729)               0         </v>
      </c>
      <c r="M28" t="s">
        <v>94</v>
      </c>
    </row>
    <row r="29" spans="1:13" x14ac:dyDescent="0.25">
      <c r="A29">
        <v>5843</v>
      </c>
      <c r="B29">
        <v>2</v>
      </c>
      <c r="C29">
        <v>0</v>
      </c>
      <c r="E29" s="7" t="str">
        <v xml:space="preserve"> LL3_Dense64 (Dense)          (None, 64)                46720     </v>
      </c>
      <c r="M29" t="s">
        <v>93</v>
      </c>
    </row>
    <row r="30" spans="1:13" x14ac:dyDescent="0.25">
      <c r="A30">
        <v>5842</v>
      </c>
      <c r="B30">
        <v>2</v>
      </c>
      <c r="C30">
        <v>5</v>
      </c>
      <c r="E30" s="7" t="str">
        <v xml:space="preserve"> LL4_Dense10 (Dense)          (None, 10)                650       </v>
      </c>
      <c r="M30" t="s">
        <v>92</v>
      </c>
    </row>
    <row r="31" spans="1:13" x14ac:dyDescent="0.25">
      <c r="A31">
        <v>5842</v>
      </c>
      <c r="B31">
        <v>2</v>
      </c>
      <c r="C31">
        <v>5</v>
      </c>
      <c r="E31" s="7"/>
      <c r="M31" t="s">
        <v>91</v>
      </c>
    </row>
    <row r="32" spans="1:13" x14ac:dyDescent="0.25">
      <c r="A32">
        <v>5841</v>
      </c>
      <c r="B32">
        <v>2</v>
      </c>
      <c r="C32">
        <v>5</v>
      </c>
      <c r="E32" s="7"/>
      <c r="M32" t="s">
        <v>90</v>
      </c>
    </row>
    <row r="33" spans="1:13" x14ac:dyDescent="0.25">
      <c r="A33">
        <v>5843</v>
      </c>
      <c r="B33">
        <v>2</v>
      </c>
      <c r="C33">
        <v>3</v>
      </c>
      <c r="E33" s="7"/>
      <c r="M33" t="s">
        <v>89</v>
      </c>
    </row>
    <row r="34" spans="1:13" x14ac:dyDescent="0.25">
      <c r="A34">
        <v>5841</v>
      </c>
      <c r="B34">
        <v>2</v>
      </c>
      <c r="C34">
        <v>4</v>
      </c>
      <c r="E34" s="7" t="s">
        <v>450</v>
      </c>
      <c r="M34" t="s">
        <v>88</v>
      </c>
    </row>
    <row r="35" spans="1:13" x14ac:dyDescent="0.25">
      <c r="A35">
        <v>5842</v>
      </c>
      <c r="B35">
        <v>2</v>
      </c>
      <c r="C35">
        <v>5</v>
      </c>
      <c r="M35" t="s">
        <v>117</v>
      </c>
    </row>
    <row r="36" spans="1:13" x14ac:dyDescent="0.25">
      <c r="A36">
        <v>5841</v>
      </c>
      <c r="B36">
        <v>1</v>
      </c>
      <c r="C36">
        <v>6</v>
      </c>
      <c r="M36" t="s">
        <v>86</v>
      </c>
    </row>
    <row r="37" spans="1:13" x14ac:dyDescent="0.25">
      <c r="A37">
        <v>5842</v>
      </c>
      <c r="B37">
        <v>1</v>
      </c>
      <c r="C37">
        <v>2</v>
      </c>
      <c r="M37" t="s">
        <v>85</v>
      </c>
    </row>
    <row r="38" spans="1:13" x14ac:dyDescent="0.25">
      <c r="A38">
        <v>5842</v>
      </c>
      <c r="B38">
        <v>1</v>
      </c>
      <c r="C38">
        <v>5</v>
      </c>
      <c r="M38" t="s">
        <v>84</v>
      </c>
    </row>
    <row r="39" spans="1:13" x14ac:dyDescent="0.25">
      <c r="A39">
        <v>5841</v>
      </c>
      <c r="B39">
        <v>2</v>
      </c>
      <c r="C39">
        <v>5</v>
      </c>
      <c r="M39" t="s">
        <v>83</v>
      </c>
    </row>
    <row r="40" spans="1:13" x14ac:dyDescent="0.25">
      <c r="A40">
        <v>5842</v>
      </c>
      <c r="B40">
        <v>1</v>
      </c>
      <c r="C40">
        <v>4</v>
      </c>
      <c r="M40" t="s">
        <v>82</v>
      </c>
    </row>
    <row r="41" spans="1:13" x14ac:dyDescent="0.25">
      <c r="A41">
        <v>5841</v>
      </c>
      <c r="B41">
        <v>1</v>
      </c>
      <c r="C41">
        <v>4</v>
      </c>
      <c r="M41" t="s">
        <v>81</v>
      </c>
    </row>
    <row r="42" spans="1:13" x14ac:dyDescent="0.25">
      <c r="A42">
        <v>5843</v>
      </c>
      <c r="B42">
        <v>1</v>
      </c>
      <c r="C42">
        <v>8</v>
      </c>
      <c r="M42" t="s">
        <v>80</v>
      </c>
    </row>
    <row r="43" spans="1:13" x14ac:dyDescent="0.25">
      <c r="A43">
        <v>5841</v>
      </c>
      <c r="B43">
        <v>1</v>
      </c>
      <c r="C43">
        <v>2</v>
      </c>
      <c r="M43" t="s">
        <v>79</v>
      </c>
    </row>
    <row r="44" spans="1:13" x14ac:dyDescent="0.25">
      <c r="A44">
        <v>5840</v>
      </c>
      <c r="B44">
        <v>2</v>
      </c>
      <c r="C44">
        <v>9</v>
      </c>
      <c r="M44" t="s">
        <v>78</v>
      </c>
    </row>
    <row r="45" spans="1:13" x14ac:dyDescent="0.25">
      <c r="A45">
        <v>5842</v>
      </c>
      <c r="B45">
        <v>2</v>
      </c>
      <c r="C45">
        <v>3</v>
      </c>
      <c r="M45" t="s">
        <v>305</v>
      </c>
    </row>
    <row r="46" spans="1:13" x14ac:dyDescent="0.25">
      <c r="A46">
        <v>5842</v>
      </c>
      <c r="B46">
        <v>1</v>
      </c>
      <c r="C46">
        <v>6</v>
      </c>
      <c r="M46" t="s">
        <v>76</v>
      </c>
    </row>
    <row r="47" spans="1:13" x14ac:dyDescent="0.25">
      <c r="A47">
        <v>5841</v>
      </c>
      <c r="B47">
        <v>2</v>
      </c>
      <c r="C47">
        <v>5</v>
      </c>
      <c r="M47" t="s">
        <v>75</v>
      </c>
    </row>
    <row r="48" spans="1:13" x14ac:dyDescent="0.25">
      <c r="A48">
        <v>5842</v>
      </c>
      <c r="B48">
        <v>2</v>
      </c>
      <c r="C48">
        <v>0</v>
      </c>
      <c r="M48" t="s">
        <v>467</v>
      </c>
    </row>
    <row r="49" spans="1:13" x14ac:dyDescent="0.25">
      <c r="A49">
        <v>5842</v>
      </c>
      <c r="B49">
        <v>1</v>
      </c>
      <c r="C49">
        <v>5</v>
      </c>
      <c r="M49" t="s">
        <v>204</v>
      </c>
    </row>
    <row r="50" spans="1:13" x14ac:dyDescent="0.25">
      <c r="A50">
        <v>5843</v>
      </c>
      <c r="B50">
        <v>2</v>
      </c>
      <c r="C50">
        <v>6</v>
      </c>
      <c r="M50" t="s">
        <v>57</v>
      </c>
    </row>
    <row r="51" spans="1:13" x14ac:dyDescent="0.25">
      <c r="A51">
        <v>5842</v>
      </c>
      <c r="B51">
        <v>1</v>
      </c>
      <c r="C51">
        <v>6</v>
      </c>
      <c r="M51" t="s">
        <v>205</v>
      </c>
    </row>
    <row r="52" spans="1:13" x14ac:dyDescent="0.25">
      <c r="A52">
        <v>5842</v>
      </c>
      <c r="B52">
        <v>2</v>
      </c>
      <c r="C52">
        <v>3</v>
      </c>
      <c r="M52" t="s">
        <v>53</v>
      </c>
    </row>
    <row r="53" spans="1:13" x14ac:dyDescent="0.25">
      <c r="A53">
        <v>5843</v>
      </c>
      <c r="B53">
        <v>2</v>
      </c>
      <c r="C53">
        <v>3</v>
      </c>
      <c r="M53" t="s">
        <v>55</v>
      </c>
    </row>
    <row r="54" spans="1:13" x14ac:dyDescent="0.25">
      <c r="A54">
        <v>5842</v>
      </c>
      <c r="B54">
        <v>1</v>
      </c>
      <c r="C54">
        <v>7</v>
      </c>
      <c r="M54" t="s">
        <v>51</v>
      </c>
    </row>
    <row r="55" spans="1:13" x14ac:dyDescent="0.25">
      <c r="A55">
        <v>5843</v>
      </c>
      <c r="B55">
        <v>2</v>
      </c>
      <c r="C55">
        <v>5</v>
      </c>
      <c r="M55" t="s">
        <v>50</v>
      </c>
    </row>
    <row r="56" spans="1:13" x14ac:dyDescent="0.25">
      <c r="A56">
        <v>5842</v>
      </c>
      <c r="B56">
        <v>1</v>
      </c>
      <c r="C56">
        <v>5</v>
      </c>
      <c r="M56" t="s">
        <v>54</v>
      </c>
    </row>
    <row r="57" spans="1:13" x14ac:dyDescent="0.25">
      <c r="A57">
        <v>5842</v>
      </c>
      <c r="B57">
        <v>1</v>
      </c>
      <c r="C57">
        <v>5</v>
      </c>
      <c r="M57" t="s">
        <v>48</v>
      </c>
    </row>
    <row r="58" spans="1:13" x14ac:dyDescent="0.25">
      <c r="A58">
        <v>5842</v>
      </c>
      <c r="B58">
        <v>2</v>
      </c>
      <c r="C58">
        <v>0</v>
      </c>
      <c r="M58" t="s">
        <v>50</v>
      </c>
    </row>
    <row r="59" spans="1:13" x14ac:dyDescent="0.25">
      <c r="A59">
        <v>5843</v>
      </c>
      <c r="B59">
        <v>2</v>
      </c>
      <c r="C59">
        <v>6</v>
      </c>
      <c r="M59" t="s">
        <v>206</v>
      </c>
    </row>
    <row r="60" spans="1:13" x14ac:dyDescent="0.25">
      <c r="A60">
        <v>5843</v>
      </c>
      <c r="B60">
        <v>2</v>
      </c>
      <c r="C60">
        <v>6</v>
      </c>
      <c r="M60" t="s">
        <v>48</v>
      </c>
    </row>
    <row r="61" spans="1:13" x14ac:dyDescent="0.25">
      <c r="A61">
        <v>5843</v>
      </c>
      <c r="B61">
        <v>2</v>
      </c>
      <c r="C61">
        <v>4</v>
      </c>
      <c r="M61" t="s">
        <v>47</v>
      </c>
    </row>
    <row r="62" spans="1:13" x14ac:dyDescent="0.25">
      <c r="A62">
        <v>5842</v>
      </c>
      <c r="B62">
        <v>2</v>
      </c>
      <c r="C62">
        <v>5</v>
      </c>
      <c r="M62" t="s">
        <v>46</v>
      </c>
    </row>
    <row r="63" spans="1:13" x14ac:dyDescent="0.25">
      <c r="A63">
        <v>5842</v>
      </c>
      <c r="B63">
        <v>1</v>
      </c>
      <c r="C63">
        <v>3</v>
      </c>
      <c r="M63" t="s">
        <v>53</v>
      </c>
    </row>
    <row r="64" spans="1:13" x14ac:dyDescent="0.25">
      <c r="A64">
        <v>5841</v>
      </c>
      <c r="B64">
        <v>2</v>
      </c>
      <c r="C64">
        <v>6</v>
      </c>
      <c r="M64" t="s">
        <v>52</v>
      </c>
    </row>
    <row r="65" spans="1:13" x14ac:dyDescent="0.25">
      <c r="A65">
        <v>5840</v>
      </c>
      <c r="B65">
        <v>2</v>
      </c>
      <c r="C65">
        <v>8</v>
      </c>
      <c r="M65" t="s">
        <v>51</v>
      </c>
    </row>
    <row r="66" spans="1:13" x14ac:dyDescent="0.25">
      <c r="A66">
        <v>5843</v>
      </c>
      <c r="B66">
        <v>1</v>
      </c>
      <c r="C66">
        <v>4</v>
      </c>
      <c r="M66" t="s">
        <v>50</v>
      </c>
    </row>
    <row r="67" spans="1:13" x14ac:dyDescent="0.25">
      <c r="A67">
        <v>5843</v>
      </c>
      <c r="B67">
        <v>2</v>
      </c>
      <c r="C67">
        <v>8</v>
      </c>
      <c r="M67" t="s">
        <v>206</v>
      </c>
    </row>
    <row r="68" spans="1:13" x14ac:dyDescent="0.25">
      <c r="A68">
        <v>5842</v>
      </c>
      <c r="B68">
        <v>1</v>
      </c>
      <c r="C68">
        <v>9</v>
      </c>
      <c r="M68" t="s">
        <v>48</v>
      </c>
    </row>
    <row r="69" spans="1:13" x14ac:dyDescent="0.25">
      <c r="A69">
        <v>5841</v>
      </c>
      <c r="B69">
        <v>2</v>
      </c>
      <c r="C69">
        <v>4</v>
      </c>
      <c r="M69" t="s">
        <v>50</v>
      </c>
    </row>
    <row r="70" spans="1:13" x14ac:dyDescent="0.25">
      <c r="A70">
        <v>5843</v>
      </c>
      <c r="B70">
        <v>2</v>
      </c>
      <c r="C70">
        <v>4</v>
      </c>
      <c r="M70" t="s">
        <v>61</v>
      </c>
    </row>
    <row r="71" spans="1:13" x14ac:dyDescent="0.25">
      <c r="A71">
        <v>5842</v>
      </c>
      <c r="B71">
        <v>2</v>
      </c>
      <c r="C71">
        <v>3</v>
      </c>
      <c r="M71" t="s">
        <v>48</v>
      </c>
    </row>
    <row r="72" spans="1:13" x14ac:dyDescent="0.25">
      <c r="A72">
        <v>5842</v>
      </c>
      <c r="B72">
        <v>2</v>
      </c>
      <c r="C72">
        <v>3</v>
      </c>
      <c r="M72" t="s">
        <v>47</v>
      </c>
    </row>
    <row r="73" spans="1:13" x14ac:dyDescent="0.25">
      <c r="A73">
        <v>5843</v>
      </c>
      <c r="B73">
        <v>2</v>
      </c>
      <c r="C73">
        <v>0</v>
      </c>
      <c r="M73" t="s">
        <v>46</v>
      </c>
    </row>
    <row r="74" spans="1:13" x14ac:dyDescent="0.25">
      <c r="A74">
        <v>5842</v>
      </c>
      <c r="B74">
        <v>1</v>
      </c>
      <c r="C74">
        <v>6</v>
      </c>
      <c r="M74" t="s">
        <v>497</v>
      </c>
    </row>
    <row r="75" spans="1:13" x14ac:dyDescent="0.25">
      <c r="A75">
        <v>5842</v>
      </c>
      <c r="B75">
        <v>1</v>
      </c>
      <c r="C75">
        <v>6</v>
      </c>
      <c r="M75" t="s">
        <v>306</v>
      </c>
    </row>
    <row r="76" spans="1:13" x14ac:dyDescent="0.25">
      <c r="A76">
        <v>5843</v>
      </c>
      <c r="B76">
        <v>1</v>
      </c>
      <c r="C76">
        <v>6</v>
      </c>
      <c r="M76" t="s">
        <v>57</v>
      </c>
    </row>
    <row r="77" spans="1:13" x14ac:dyDescent="0.25">
      <c r="A77">
        <v>5842</v>
      </c>
      <c r="B77">
        <v>1</v>
      </c>
      <c r="C77">
        <v>6</v>
      </c>
      <c r="M77" t="s">
        <v>307</v>
      </c>
    </row>
    <row r="78" spans="1:13" x14ac:dyDescent="0.25">
      <c r="A78">
        <v>5843</v>
      </c>
      <c r="B78">
        <v>2</v>
      </c>
      <c r="C78">
        <v>0</v>
      </c>
      <c r="M78" t="s">
        <v>53</v>
      </c>
    </row>
    <row r="79" spans="1:13" x14ac:dyDescent="0.25">
      <c r="A79">
        <v>5841</v>
      </c>
      <c r="B79">
        <v>1</v>
      </c>
      <c r="C79">
        <v>7</v>
      </c>
      <c r="M79" t="s">
        <v>55</v>
      </c>
    </row>
    <row r="80" spans="1:13" x14ac:dyDescent="0.25">
      <c r="A80">
        <v>5841</v>
      </c>
      <c r="B80">
        <v>2</v>
      </c>
      <c r="C80">
        <v>0</v>
      </c>
      <c r="M80" t="s">
        <v>51</v>
      </c>
    </row>
    <row r="81" spans="1:13" x14ac:dyDescent="0.25">
      <c r="A81">
        <v>5841</v>
      </c>
      <c r="B81">
        <v>2</v>
      </c>
      <c r="C81">
        <v>6</v>
      </c>
      <c r="M81" t="s">
        <v>50</v>
      </c>
    </row>
    <row r="82" spans="1:13" x14ac:dyDescent="0.25">
      <c r="A82">
        <v>5843</v>
      </c>
      <c r="B82">
        <v>2</v>
      </c>
      <c r="C82">
        <v>4</v>
      </c>
      <c r="M82" t="s">
        <v>54</v>
      </c>
    </row>
    <row r="83" spans="1:13" x14ac:dyDescent="0.25">
      <c r="A83">
        <v>5842</v>
      </c>
      <c r="B83">
        <v>2</v>
      </c>
      <c r="C83">
        <v>6</v>
      </c>
      <c r="M83" t="s">
        <v>48</v>
      </c>
    </row>
    <row r="84" spans="1:13" x14ac:dyDescent="0.25">
      <c r="A84">
        <v>5842</v>
      </c>
      <c r="B84">
        <v>2</v>
      </c>
      <c r="C84">
        <v>4</v>
      </c>
      <c r="M84" t="s">
        <v>50</v>
      </c>
    </row>
    <row r="85" spans="1:13" x14ac:dyDescent="0.25">
      <c r="A85">
        <v>5842</v>
      </c>
      <c r="B85">
        <v>1</v>
      </c>
      <c r="C85">
        <v>7</v>
      </c>
      <c r="M85" t="s">
        <v>172</v>
      </c>
    </row>
    <row r="86" spans="1:13" x14ac:dyDescent="0.25">
      <c r="A86">
        <v>5841</v>
      </c>
      <c r="B86">
        <v>1</v>
      </c>
      <c r="C86">
        <v>7</v>
      </c>
      <c r="M86" t="s">
        <v>48</v>
      </c>
    </row>
    <row r="87" spans="1:13" x14ac:dyDescent="0.25">
      <c r="A87">
        <v>5842</v>
      </c>
      <c r="B87">
        <v>1</v>
      </c>
      <c r="C87">
        <v>6</v>
      </c>
      <c r="M87" t="s">
        <v>50</v>
      </c>
    </row>
    <row r="88" spans="1:13" x14ac:dyDescent="0.25">
      <c r="A88">
        <v>5843</v>
      </c>
      <c r="B88">
        <v>1</v>
      </c>
      <c r="C88">
        <v>5</v>
      </c>
      <c r="M88" t="s">
        <v>172</v>
      </c>
    </row>
    <row r="89" spans="1:13" x14ac:dyDescent="0.25">
      <c r="A89">
        <v>5842</v>
      </c>
      <c r="B89">
        <v>2</v>
      </c>
      <c r="C89">
        <v>7</v>
      </c>
      <c r="M89" t="s">
        <v>48</v>
      </c>
    </row>
    <row r="90" spans="1:13" x14ac:dyDescent="0.25">
      <c r="A90">
        <v>5843</v>
      </c>
      <c r="B90">
        <v>2</v>
      </c>
      <c r="C90">
        <v>0</v>
      </c>
      <c r="M90" t="s">
        <v>50</v>
      </c>
    </row>
    <row r="91" spans="1:13" x14ac:dyDescent="0.25">
      <c r="A91">
        <v>5842</v>
      </c>
      <c r="B91">
        <v>1</v>
      </c>
      <c r="C91">
        <v>3</v>
      </c>
      <c r="M91" t="s">
        <v>54</v>
      </c>
    </row>
    <row r="92" spans="1:13" x14ac:dyDescent="0.25">
      <c r="A92">
        <v>5841</v>
      </c>
      <c r="B92">
        <v>1</v>
      </c>
      <c r="C92">
        <v>5</v>
      </c>
      <c r="M92" t="s">
        <v>48</v>
      </c>
    </row>
    <row r="93" spans="1:13" x14ac:dyDescent="0.25">
      <c r="A93">
        <v>5843</v>
      </c>
      <c r="B93">
        <v>2</v>
      </c>
      <c r="C93">
        <v>3</v>
      </c>
      <c r="M93" t="s">
        <v>47</v>
      </c>
    </row>
    <row r="94" spans="1:13" x14ac:dyDescent="0.25">
      <c r="A94">
        <v>5843</v>
      </c>
      <c r="B94">
        <v>2</v>
      </c>
      <c r="C94">
        <v>4</v>
      </c>
      <c r="M94" t="s">
        <v>46</v>
      </c>
    </row>
    <row r="95" spans="1:13" x14ac:dyDescent="0.25">
      <c r="A95">
        <v>5843</v>
      </c>
      <c r="B95">
        <v>2</v>
      </c>
      <c r="C95">
        <v>6</v>
      </c>
      <c r="M95" t="s">
        <v>53</v>
      </c>
    </row>
    <row r="96" spans="1:13" x14ac:dyDescent="0.25">
      <c r="A96">
        <v>5842</v>
      </c>
      <c r="B96">
        <v>1</v>
      </c>
      <c r="C96">
        <v>8</v>
      </c>
      <c r="M96" t="s">
        <v>52</v>
      </c>
    </row>
    <row r="97" spans="1:13" x14ac:dyDescent="0.25">
      <c r="A97">
        <v>5842</v>
      </c>
      <c r="B97">
        <v>2</v>
      </c>
      <c r="C97">
        <v>0</v>
      </c>
      <c r="M97" t="s">
        <v>51</v>
      </c>
    </row>
    <row r="98" spans="1:13" x14ac:dyDescent="0.25">
      <c r="A98">
        <v>5841</v>
      </c>
      <c r="B98">
        <v>2</v>
      </c>
      <c r="C98">
        <v>0</v>
      </c>
      <c r="M98" t="s">
        <v>50</v>
      </c>
    </row>
    <row r="99" spans="1:13" x14ac:dyDescent="0.25">
      <c r="A99">
        <v>5842</v>
      </c>
      <c r="B99">
        <v>2</v>
      </c>
      <c r="C99">
        <v>5</v>
      </c>
      <c r="M99" t="s">
        <v>246</v>
      </c>
    </row>
    <row r="100" spans="1:13" x14ac:dyDescent="0.25">
      <c r="A100">
        <v>5842</v>
      </c>
      <c r="B100">
        <v>1</v>
      </c>
      <c r="C100">
        <v>9</v>
      </c>
      <c r="M100" t="s">
        <v>48</v>
      </c>
    </row>
    <row r="101" spans="1:13" x14ac:dyDescent="0.25">
      <c r="A101">
        <v>5843</v>
      </c>
      <c r="B101">
        <v>2</v>
      </c>
      <c r="C101">
        <v>5</v>
      </c>
      <c r="M101" t="s">
        <v>50</v>
      </c>
    </row>
    <row r="102" spans="1:13" x14ac:dyDescent="0.25">
      <c r="A102" t="s">
        <v>67</v>
      </c>
      <c r="B102">
        <v>45</v>
      </c>
      <c r="C102" t="s">
        <v>66</v>
      </c>
      <c r="D102">
        <v>100</v>
      </c>
      <c r="M102" t="s">
        <v>246</v>
      </c>
    </row>
    <row r="103" spans="1:13" x14ac:dyDescent="0.25">
      <c r="A103" t="s">
        <v>65</v>
      </c>
      <c r="B103">
        <v>5841</v>
      </c>
      <c r="C103" t="s">
        <v>62</v>
      </c>
      <c r="M103" t="s">
        <v>48</v>
      </c>
    </row>
    <row r="104" spans="1:13" x14ac:dyDescent="0.25">
      <c r="A104" t="s">
        <v>64</v>
      </c>
      <c r="B104">
        <v>5842</v>
      </c>
      <c r="C104" t="s">
        <v>62</v>
      </c>
      <c r="M104" t="s">
        <v>50</v>
      </c>
    </row>
    <row r="105" spans="1:13" x14ac:dyDescent="0.25">
      <c r="A105" t="s">
        <v>63</v>
      </c>
      <c r="B105">
        <v>5842</v>
      </c>
      <c r="C105" t="s">
        <v>62</v>
      </c>
      <c r="M105" t="s">
        <v>54</v>
      </c>
    </row>
    <row r="106" spans="1:13" x14ac:dyDescent="0.25">
      <c r="M106" t="s">
        <v>48</v>
      </c>
    </row>
    <row r="107" spans="1:13" x14ac:dyDescent="0.25">
      <c r="M107" t="s">
        <v>50</v>
      </c>
    </row>
    <row r="108" spans="1:13" x14ac:dyDescent="0.25">
      <c r="M108" t="s">
        <v>54</v>
      </c>
    </row>
    <row r="109" spans="1:13" x14ac:dyDescent="0.25">
      <c r="M109" t="s">
        <v>48</v>
      </c>
    </row>
    <row r="110" spans="1:13" x14ac:dyDescent="0.25">
      <c r="M110" t="s">
        <v>47</v>
      </c>
    </row>
    <row r="111" spans="1:13" x14ac:dyDescent="0.25">
      <c r="M111" t="s">
        <v>46</v>
      </c>
    </row>
    <row r="112" spans="1:13" x14ac:dyDescent="0.25">
      <c r="M112" t="s">
        <v>478</v>
      </c>
    </row>
    <row r="113" spans="13:13" x14ac:dyDescent="0.25">
      <c r="M113" t="s">
        <v>71</v>
      </c>
    </row>
    <row r="114" spans="13:13" x14ac:dyDescent="0.25">
      <c r="M114" t="s">
        <v>57</v>
      </c>
    </row>
    <row r="115" spans="13:13" x14ac:dyDescent="0.25">
      <c r="M115" t="s">
        <v>70</v>
      </c>
    </row>
    <row r="116" spans="13:13" x14ac:dyDescent="0.25">
      <c r="M116" t="s">
        <v>53</v>
      </c>
    </row>
    <row r="117" spans="13:13" x14ac:dyDescent="0.25">
      <c r="M117" t="s">
        <v>55</v>
      </c>
    </row>
    <row r="118" spans="13:13" x14ac:dyDescent="0.25">
      <c r="M118" t="s">
        <v>51</v>
      </c>
    </row>
    <row r="119" spans="13:13" x14ac:dyDescent="0.25">
      <c r="M119" t="s">
        <v>50</v>
      </c>
    </row>
    <row r="120" spans="13:13" x14ac:dyDescent="0.25">
      <c r="M120" t="s">
        <v>54</v>
      </c>
    </row>
    <row r="121" spans="13:13" x14ac:dyDescent="0.25">
      <c r="M121" t="s">
        <v>48</v>
      </c>
    </row>
    <row r="122" spans="13:13" x14ac:dyDescent="0.25">
      <c r="M122" t="s">
        <v>50</v>
      </c>
    </row>
    <row r="123" spans="13:13" x14ac:dyDescent="0.25">
      <c r="M123" t="s">
        <v>61</v>
      </c>
    </row>
    <row r="124" spans="13:13" x14ac:dyDescent="0.25">
      <c r="M124" t="s">
        <v>48</v>
      </c>
    </row>
    <row r="125" spans="13:13" x14ac:dyDescent="0.25">
      <c r="M125" t="s">
        <v>47</v>
      </c>
    </row>
    <row r="126" spans="13:13" x14ac:dyDescent="0.25">
      <c r="M126" t="s">
        <v>46</v>
      </c>
    </row>
    <row r="127" spans="13:13" x14ac:dyDescent="0.25">
      <c r="M127" t="s">
        <v>53</v>
      </c>
    </row>
    <row r="128" spans="13:13" x14ac:dyDescent="0.25">
      <c r="M128" t="s">
        <v>52</v>
      </c>
    </row>
    <row r="129" spans="13:13" x14ac:dyDescent="0.25">
      <c r="M129" t="s">
        <v>51</v>
      </c>
    </row>
    <row r="130" spans="13:13" x14ac:dyDescent="0.25">
      <c r="M130" t="s">
        <v>50</v>
      </c>
    </row>
    <row r="131" spans="13:13" x14ac:dyDescent="0.25">
      <c r="M131" t="s">
        <v>61</v>
      </c>
    </row>
    <row r="132" spans="13:13" x14ac:dyDescent="0.25">
      <c r="M132" t="s">
        <v>48</v>
      </c>
    </row>
    <row r="133" spans="13:13" x14ac:dyDescent="0.25">
      <c r="M133" t="s">
        <v>50</v>
      </c>
    </row>
    <row r="134" spans="13:13" x14ac:dyDescent="0.25">
      <c r="M134" t="s">
        <v>49</v>
      </c>
    </row>
    <row r="135" spans="13:13" x14ac:dyDescent="0.25">
      <c r="M135" t="s">
        <v>48</v>
      </c>
    </row>
    <row r="136" spans="13:13" x14ac:dyDescent="0.25">
      <c r="M136" t="s">
        <v>47</v>
      </c>
    </row>
    <row r="137" spans="13:13" x14ac:dyDescent="0.25">
      <c r="M137" t="s">
        <v>46</v>
      </c>
    </row>
    <row r="138" spans="13:13" x14ac:dyDescent="0.25">
      <c r="M138" t="s">
        <v>498</v>
      </c>
    </row>
    <row r="139" spans="13:13" x14ac:dyDescent="0.25">
      <c r="M139" t="s">
        <v>308</v>
      </c>
    </row>
    <row r="140" spans="13:13" x14ac:dyDescent="0.25">
      <c r="M140" t="s">
        <v>57</v>
      </c>
    </row>
    <row r="141" spans="13:13" x14ac:dyDescent="0.25">
      <c r="M141" t="s">
        <v>309</v>
      </c>
    </row>
    <row r="142" spans="13:13" x14ac:dyDescent="0.25">
      <c r="M142" t="s">
        <v>53</v>
      </c>
    </row>
    <row r="143" spans="13:13" x14ac:dyDescent="0.25">
      <c r="M143" t="s">
        <v>55</v>
      </c>
    </row>
    <row r="144" spans="13:13" x14ac:dyDescent="0.25">
      <c r="M144" t="s">
        <v>51</v>
      </c>
    </row>
    <row r="145" spans="13:13" x14ac:dyDescent="0.25">
      <c r="M145" t="s">
        <v>50</v>
      </c>
    </row>
    <row r="146" spans="13:13" x14ac:dyDescent="0.25">
      <c r="M146" t="s">
        <v>54</v>
      </c>
    </row>
    <row r="147" spans="13:13" x14ac:dyDescent="0.25">
      <c r="M147" t="s">
        <v>48</v>
      </c>
    </row>
    <row r="148" spans="13:13" x14ac:dyDescent="0.25">
      <c r="M148" t="s">
        <v>50</v>
      </c>
    </row>
    <row r="149" spans="13:13" x14ac:dyDescent="0.25">
      <c r="M149" t="s">
        <v>248</v>
      </c>
    </row>
    <row r="150" spans="13:13" x14ac:dyDescent="0.25">
      <c r="M150" t="s">
        <v>48</v>
      </c>
    </row>
    <row r="151" spans="13:13" x14ac:dyDescent="0.25">
      <c r="M151" t="s">
        <v>50</v>
      </c>
    </row>
    <row r="152" spans="13:13" x14ac:dyDescent="0.25">
      <c r="M152" t="s">
        <v>248</v>
      </c>
    </row>
    <row r="153" spans="13:13" x14ac:dyDescent="0.25">
      <c r="M153" t="s">
        <v>48</v>
      </c>
    </row>
    <row r="154" spans="13:13" x14ac:dyDescent="0.25">
      <c r="M154" t="s">
        <v>50</v>
      </c>
    </row>
    <row r="155" spans="13:13" x14ac:dyDescent="0.25">
      <c r="M155" t="s">
        <v>54</v>
      </c>
    </row>
    <row r="156" spans="13:13" x14ac:dyDescent="0.25">
      <c r="M156" t="s">
        <v>48</v>
      </c>
    </row>
    <row r="157" spans="13:13" x14ac:dyDescent="0.25">
      <c r="M157" t="s">
        <v>47</v>
      </c>
    </row>
    <row r="158" spans="13:13" x14ac:dyDescent="0.25">
      <c r="M158" t="s">
        <v>46</v>
      </c>
    </row>
    <row r="159" spans="13:13" x14ac:dyDescent="0.25">
      <c r="M159" t="s">
        <v>53</v>
      </c>
    </row>
    <row r="160" spans="13:13" x14ac:dyDescent="0.25">
      <c r="M160" t="s">
        <v>52</v>
      </c>
    </row>
    <row r="161" spans="13:13" x14ac:dyDescent="0.25">
      <c r="M161" t="s">
        <v>51</v>
      </c>
    </row>
    <row r="162" spans="13:13" x14ac:dyDescent="0.25">
      <c r="M162" t="s">
        <v>50</v>
      </c>
    </row>
    <row r="163" spans="13:13" x14ac:dyDescent="0.25">
      <c r="M163" t="s">
        <v>54</v>
      </c>
    </row>
    <row r="164" spans="13:13" x14ac:dyDescent="0.25">
      <c r="M164" t="s">
        <v>48</v>
      </c>
    </row>
    <row r="165" spans="13:13" x14ac:dyDescent="0.25">
      <c r="M165" t="s">
        <v>47</v>
      </c>
    </row>
    <row r="166" spans="13:13" x14ac:dyDescent="0.25">
      <c r="M166" t="s">
        <v>46</v>
      </c>
    </row>
    <row r="167" spans="13:13" x14ac:dyDescent="0.25">
      <c r="M167" t="s">
        <v>468</v>
      </c>
    </row>
    <row r="168" spans="13:13" x14ac:dyDescent="0.25">
      <c r="M168" t="s">
        <v>69</v>
      </c>
    </row>
    <row r="169" spans="13:13" x14ac:dyDescent="0.25">
      <c r="M169" t="s">
        <v>57</v>
      </c>
    </row>
    <row r="170" spans="13:13" x14ac:dyDescent="0.25">
      <c r="M170" t="s">
        <v>68</v>
      </c>
    </row>
    <row r="171" spans="13:13" x14ac:dyDescent="0.25">
      <c r="M171" t="s">
        <v>53</v>
      </c>
    </row>
    <row r="172" spans="13:13" x14ac:dyDescent="0.25">
      <c r="M172" t="s">
        <v>55</v>
      </c>
    </row>
    <row r="173" spans="13:13" x14ac:dyDescent="0.25">
      <c r="M173" t="s">
        <v>51</v>
      </c>
    </row>
    <row r="174" spans="13:13" x14ac:dyDescent="0.25">
      <c r="M174" t="s">
        <v>50</v>
      </c>
    </row>
    <row r="175" spans="13:13" x14ac:dyDescent="0.25">
      <c r="M175" t="s">
        <v>54</v>
      </c>
    </row>
    <row r="176" spans="13:13" x14ac:dyDescent="0.25">
      <c r="M176" t="s">
        <v>48</v>
      </c>
    </row>
    <row r="177" spans="13:13" x14ac:dyDescent="0.25">
      <c r="M177" t="s">
        <v>50</v>
      </c>
    </row>
    <row r="178" spans="13:13" x14ac:dyDescent="0.25">
      <c r="M178" t="s">
        <v>61</v>
      </c>
    </row>
    <row r="179" spans="13:13" x14ac:dyDescent="0.25">
      <c r="M179" t="s">
        <v>48</v>
      </c>
    </row>
    <row r="180" spans="13:13" x14ac:dyDescent="0.25">
      <c r="M180" t="s">
        <v>47</v>
      </c>
    </row>
    <row r="181" spans="13:13" x14ac:dyDescent="0.25">
      <c r="M181" t="s">
        <v>46</v>
      </c>
    </row>
    <row r="182" spans="13:13" x14ac:dyDescent="0.25">
      <c r="M182" t="s">
        <v>53</v>
      </c>
    </row>
    <row r="183" spans="13:13" x14ac:dyDescent="0.25">
      <c r="M183" t="s">
        <v>52</v>
      </c>
    </row>
    <row r="184" spans="13:13" x14ac:dyDescent="0.25">
      <c r="M184" t="s">
        <v>51</v>
      </c>
    </row>
    <row r="185" spans="13:13" x14ac:dyDescent="0.25">
      <c r="M185" t="s">
        <v>50</v>
      </c>
    </row>
    <row r="186" spans="13:13" x14ac:dyDescent="0.25">
      <c r="M186" t="s">
        <v>61</v>
      </c>
    </row>
    <row r="187" spans="13:13" x14ac:dyDescent="0.25">
      <c r="M187" t="s">
        <v>48</v>
      </c>
    </row>
    <row r="188" spans="13:13" x14ac:dyDescent="0.25">
      <c r="M188" t="s">
        <v>47</v>
      </c>
    </row>
    <row r="189" spans="13:13" x14ac:dyDescent="0.25">
      <c r="M189" t="s">
        <v>46</v>
      </c>
    </row>
    <row r="190" spans="13:13" x14ac:dyDescent="0.25">
      <c r="M190" t="s">
        <v>479</v>
      </c>
    </row>
    <row r="191" spans="13:13" x14ac:dyDescent="0.25">
      <c r="M191" t="s">
        <v>60</v>
      </c>
    </row>
    <row r="192" spans="13:13" x14ac:dyDescent="0.25">
      <c r="M192" t="s">
        <v>57</v>
      </c>
    </row>
    <row r="193" spans="13:13" x14ac:dyDescent="0.25">
      <c r="M193" t="s">
        <v>59</v>
      </c>
    </row>
    <row r="194" spans="13:13" x14ac:dyDescent="0.25">
      <c r="M194" t="s">
        <v>53</v>
      </c>
    </row>
    <row r="195" spans="13:13" x14ac:dyDescent="0.25">
      <c r="M195" t="s">
        <v>55</v>
      </c>
    </row>
    <row r="196" spans="13:13" x14ac:dyDescent="0.25">
      <c r="M196" t="s">
        <v>51</v>
      </c>
    </row>
    <row r="197" spans="13:13" x14ac:dyDescent="0.25">
      <c r="M197" t="s">
        <v>50</v>
      </c>
    </row>
    <row r="198" spans="13:13" x14ac:dyDescent="0.25">
      <c r="M198" t="s">
        <v>54</v>
      </c>
    </row>
    <row r="199" spans="13:13" x14ac:dyDescent="0.25">
      <c r="M199" t="s">
        <v>48</v>
      </c>
    </row>
    <row r="200" spans="13:13" x14ac:dyDescent="0.25">
      <c r="M200" t="s">
        <v>50</v>
      </c>
    </row>
    <row r="201" spans="13:13" x14ac:dyDescent="0.25">
      <c r="M201" t="s">
        <v>49</v>
      </c>
    </row>
    <row r="202" spans="13:13" x14ac:dyDescent="0.25">
      <c r="M202" t="s">
        <v>48</v>
      </c>
    </row>
    <row r="203" spans="13:13" x14ac:dyDescent="0.25">
      <c r="M203" t="s">
        <v>47</v>
      </c>
    </row>
    <row r="204" spans="13:13" x14ac:dyDescent="0.25">
      <c r="M204" t="s">
        <v>46</v>
      </c>
    </row>
    <row r="205" spans="13:13" x14ac:dyDescent="0.25">
      <c r="M205" t="s">
        <v>480</v>
      </c>
    </row>
    <row r="206" spans="13:13" x14ac:dyDescent="0.25">
      <c r="M206" t="s">
        <v>58</v>
      </c>
    </row>
    <row r="207" spans="13:13" x14ac:dyDescent="0.25">
      <c r="M207" t="s">
        <v>57</v>
      </c>
    </row>
    <row r="208" spans="13:13" x14ac:dyDescent="0.25">
      <c r="M208" t="s">
        <v>56</v>
      </c>
    </row>
    <row r="209" spans="13:13" x14ac:dyDescent="0.25">
      <c r="M209" t="s">
        <v>53</v>
      </c>
    </row>
    <row r="210" spans="13:13" x14ac:dyDescent="0.25">
      <c r="M210" t="s">
        <v>55</v>
      </c>
    </row>
    <row r="211" spans="13:13" x14ac:dyDescent="0.25">
      <c r="M211" t="s">
        <v>51</v>
      </c>
    </row>
    <row r="212" spans="13:13" x14ac:dyDescent="0.25">
      <c r="M212" t="s">
        <v>50</v>
      </c>
    </row>
    <row r="213" spans="13:13" x14ac:dyDescent="0.25">
      <c r="M213" t="s">
        <v>54</v>
      </c>
    </row>
    <row r="214" spans="13:13" x14ac:dyDescent="0.25">
      <c r="M214" t="s">
        <v>48</v>
      </c>
    </row>
    <row r="215" spans="13:13" x14ac:dyDescent="0.25">
      <c r="M215" t="s">
        <v>50</v>
      </c>
    </row>
    <row r="216" spans="13:13" x14ac:dyDescent="0.25">
      <c r="M216" t="s">
        <v>49</v>
      </c>
    </row>
    <row r="217" spans="13:13" x14ac:dyDescent="0.25">
      <c r="M217" t="s">
        <v>48</v>
      </c>
    </row>
    <row r="218" spans="13:13" x14ac:dyDescent="0.25">
      <c r="M218" t="s">
        <v>47</v>
      </c>
    </row>
    <row r="219" spans="13:13" x14ac:dyDescent="0.25">
      <c r="M219" t="s">
        <v>46</v>
      </c>
    </row>
    <row r="220" spans="13:13" x14ac:dyDescent="0.25">
      <c r="M220" t="s">
        <v>53</v>
      </c>
    </row>
    <row r="221" spans="13:13" x14ac:dyDescent="0.25">
      <c r="M221" t="s">
        <v>52</v>
      </c>
    </row>
    <row r="222" spans="13:13" x14ac:dyDescent="0.25">
      <c r="M222" t="s">
        <v>51</v>
      </c>
    </row>
    <row r="223" spans="13:13" x14ac:dyDescent="0.25">
      <c r="M223" t="s">
        <v>50</v>
      </c>
    </row>
    <row r="224" spans="13:13" x14ac:dyDescent="0.25">
      <c r="M224" t="s">
        <v>49</v>
      </c>
    </row>
    <row r="225" spans="13:13" x14ac:dyDescent="0.25">
      <c r="M225" t="s">
        <v>48</v>
      </c>
    </row>
    <row r="226" spans="13:13" x14ac:dyDescent="0.25">
      <c r="M226" t="s">
        <v>47</v>
      </c>
    </row>
    <row r="227" spans="13:13" x14ac:dyDescent="0.25">
      <c r="M227" t="s">
        <v>46</v>
      </c>
    </row>
    <row r="228" spans="13:13" x14ac:dyDescent="0.25">
      <c r="M228" t="s">
        <v>45</v>
      </c>
    </row>
    <row r="229" spans="13:13" x14ac:dyDescent="0.25">
      <c r="M229" t="s">
        <v>310</v>
      </c>
    </row>
    <row r="230" spans="13:13" x14ac:dyDescent="0.25">
      <c r="M230" t="s">
        <v>311</v>
      </c>
    </row>
    <row r="231" spans="13:13" x14ac:dyDescent="0.25">
      <c r="M231" t="s">
        <v>312</v>
      </c>
    </row>
    <row r="232" spans="13:13" x14ac:dyDescent="0.25">
      <c r="M232" t="s">
        <v>313</v>
      </c>
    </row>
    <row r="233" spans="13:13" x14ac:dyDescent="0.25">
      <c r="M233" t="s">
        <v>314</v>
      </c>
    </row>
    <row r="234" spans="13:13" x14ac:dyDescent="0.25">
      <c r="M234" t="s">
        <v>39</v>
      </c>
    </row>
    <row r="235" spans="13:13" x14ac:dyDescent="0.25">
      <c r="M235" t="s">
        <v>38</v>
      </c>
    </row>
    <row r="236" spans="13:13" x14ac:dyDescent="0.25">
      <c r="M236" t="s">
        <v>315</v>
      </c>
    </row>
    <row r="237" spans="13:13" x14ac:dyDescent="0.25">
      <c r="M237" t="s">
        <v>316</v>
      </c>
    </row>
    <row r="238" spans="13:13" x14ac:dyDescent="0.25">
      <c r="M238" t="s">
        <v>317</v>
      </c>
    </row>
    <row r="239" spans="13:13" x14ac:dyDescent="0.25">
      <c r="M239" t="s">
        <v>34</v>
      </c>
    </row>
    <row r="240" spans="13:13" x14ac:dyDescent="0.25">
      <c r="M240" t="s">
        <v>318</v>
      </c>
    </row>
    <row r="241" spans="13:13" x14ac:dyDescent="0.25">
      <c r="M241" t="s">
        <v>319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481F-0BB0-4C83-B101-C43CD890CF1D}">
  <dimension ref="A1:P241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9410</v>
      </c>
      <c r="B2">
        <v>1</v>
      </c>
      <c r="C2">
        <v>0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320</v>
      </c>
    </row>
    <row r="3" spans="1:16" x14ac:dyDescent="0.25">
      <c r="A3">
        <v>9409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165488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0.37009999999999998</v>
      </c>
      <c r="G3" s="2">
        <f xml:space="preserve"> E7/100</f>
        <v>0.33</v>
      </c>
      <c r="H3">
        <f xml:space="preserve"> AVERAGE(A2:A100)</f>
        <v>9409.4747474747473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40731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102029</v>
      </c>
      <c r="K3">
        <f>SUMIF(E10:K10,"&gt;0")</f>
        <v>20625</v>
      </c>
      <c r="M3" t="s">
        <v>110</v>
      </c>
    </row>
    <row r="4" spans="1:16" x14ac:dyDescent="0.25">
      <c r="A4">
        <v>9409</v>
      </c>
      <c r="B4">
        <v>1</v>
      </c>
      <c r="C4">
        <v>0</v>
      </c>
      <c r="M4" t="s">
        <v>103</v>
      </c>
    </row>
    <row r="5" spans="1:16" ht="20.25" thickBot="1" x14ac:dyDescent="0.35">
      <c r="A5">
        <v>9409</v>
      </c>
      <c r="B5">
        <v>1</v>
      </c>
      <c r="C5">
        <v>0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9410</v>
      </c>
      <c r="B6">
        <v>1</v>
      </c>
      <c r="C6">
        <v>0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9409</v>
      </c>
      <c r="B7">
        <v>1</v>
      </c>
      <c r="C7">
        <v>1</v>
      </c>
      <c r="E7">
        <f xml:space="preserve"> COUNTIF(B:B,1)</f>
        <v>33</v>
      </c>
      <c r="F7">
        <f xml:space="preserve"> COUNTIF(B:B,2)</f>
        <v>67</v>
      </c>
      <c r="G7">
        <f xml:space="preserve"> B103</f>
        <v>9409</v>
      </c>
      <c r="H7">
        <f xml:space="preserve"> B104</f>
        <v>9410</v>
      </c>
      <c r="I7">
        <f xml:space="preserve"> B105</f>
        <v>9409</v>
      </c>
      <c r="M7" t="s">
        <v>499</v>
      </c>
    </row>
    <row r="8" spans="1:16" x14ac:dyDescent="0.25">
      <c r="A8">
        <v>9409</v>
      </c>
      <c r="B8">
        <v>1</v>
      </c>
      <c r="C8">
        <v>1</v>
      </c>
      <c r="M8" t="s">
        <v>108</v>
      </c>
    </row>
    <row r="9" spans="1:16" ht="20.25" thickBot="1" x14ac:dyDescent="0.35">
      <c r="A9">
        <v>9409</v>
      </c>
      <c r="B9">
        <v>2</v>
      </c>
      <c r="C9">
        <v>0</v>
      </c>
      <c r="E9" s="8" t="s">
        <v>438</v>
      </c>
      <c r="F9" s="8"/>
      <c r="G9" s="8"/>
      <c r="H9" s="8"/>
      <c r="I9" s="8"/>
      <c r="J9" s="8"/>
      <c r="K9" s="8"/>
      <c r="M9" t="s">
        <v>459</v>
      </c>
    </row>
    <row r="10" spans="1:16" ht="15.75" thickTop="1" x14ac:dyDescent="0.25">
      <c r="A10">
        <v>9410</v>
      </c>
      <c r="B10">
        <v>1</v>
      </c>
      <c r="C10">
        <v>1</v>
      </c>
      <c r="E10" s="6" cm="1">
        <f t="array" ref="E10" xml:space="preserve"> VALUE(RIGHT(INDEX(M2:M750,MATCH(E17,M2:M750,0)+1),LEN(INDEX(M2:M750,MATCH(E17,M2:M750,0)+1))-SEARCH(": ",INDEX(M2:M750,MATCH(E17,M2:M750,0)+1))))</f>
        <v>20000</v>
      </c>
      <c r="F10" s="6" cm="1">
        <f t="array" ref="F10">VALUE(RIGHT(INDEX(M2:M750,MATCH(E18,M2:M750,0)+1),LEN(INDEX(M2:M750,MATCH(E18,M2:M750,0)+1))-SEARCH(": ",INDEX(M2:M750,MATCH(E18,M2:M750,0)+1))))</f>
        <v>625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108</v>
      </c>
    </row>
    <row r="11" spans="1:16" x14ac:dyDescent="0.25">
      <c r="A11">
        <v>9408</v>
      </c>
      <c r="B11">
        <v>1</v>
      </c>
      <c r="C11">
        <v>1</v>
      </c>
      <c r="M11" t="s">
        <v>473</v>
      </c>
    </row>
    <row r="12" spans="1:16" ht="20.25" thickBot="1" x14ac:dyDescent="0.35">
      <c r="A12">
        <v>9409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108</v>
      </c>
    </row>
    <row r="13" spans="1:16" ht="15.75" thickTop="1" x14ac:dyDescent="0.25">
      <c r="A13">
        <v>9410</v>
      </c>
      <c r="B13">
        <v>1</v>
      </c>
      <c r="C13">
        <v>1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444</v>
      </c>
    </row>
    <row r="14" spans="1:16" x14ac:dyDescent="0.25">
      <c r="A14">
        <v>9410</v>
      </c>
      <c r="B14">
        <v>1</v>
      </c>
      <c r="C14">
        <v>1</v>
      </c>
      <c r="E14">
        <f xml:space="preserve"> IF(ISBLANK(E27),"-",VALUE((_xlfn.TEXTAFTER(E27,")",-1))))</f>
        <v>17</v>
      </c>
      <c r="F14">
        <f xml:space="preserve"> IF(ISBLANK(E28),"-",VALUE(_xlfn.TEXTAFTER(E28,")",-1)))</f>
        <v>0</v>
      </c>
      <c r="G14">
        <f xml:space="preserve"> IF(ISBLANK(E29),"-",VALUE(_xlfn.TEXTAFTER(E29,")",-1)))</f>
        <v>40064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108</v>
      </c>
    </row>
    <row r="15" spans="1:16" x14ac:dyDescent="0.25">
      <c r="A15">
        <v>9409</v>
      </c>
      <c r="B15">
        <v>2</v>
      </c>
      <c r="C15">
        <v>0</v>
      </c>
      <c r="M15" t="s">
        <v>107</v>
      </c>
    </row>
    <row r="16" spans="1:16" x14ac:dyDescent="0.25">
      <c r="A16">
        <v>9409</v>
      </c>
      <c r="B16">
        <v>2</v>
      </c>
      <c r="C16">
        <v>8</v>
      </c>
      <c r="E16" s="7" t="s">
        <v>441</v>
      </c>
      <c r="M16" t="s">
        <v>321</v>
      </c>
    </row>
    <row r="17" spans="1:13" x14ac:dyDescent="0.25">
      <c r="A17">
        <v>9410</v>
      </c>
      <c r="B17">
        <v>2</v>
      </c>
      <c r="C17">
        <v>0</v>
      </c>
      <c r="E17" s="7" t="str" cm="1">
        <f t="array" ref="E17:E18">_xlfn._xlws.FILTER(M20:M500,ISNUMBER(SEARCH("CNG",M20:M500)),0)</f>
        <v xml:space="preserve">                               , name: "sequential/CNG_LL1_2cnn1/Conv2D"</v>
      </c>
      <c r="M17" t="s">
        <v>322</v>
      </c>
    </row>
    <row r="18" spans="1:13" x14ac:dyDescent="0.25">
      <c r="A18">
        <v>9411</v>
      </c>
      <c r="B18">
        <v>1</v>
      </c>
      <c r="C18">
        <v>0</v>
      </c>
      <c r="E18" s="7" t="str">
        <v xml:space="preserve">                               , name: "sequential/CNG_LL1_2cnn1/BiasAdd"</v>
      </c>
      <c r="M18" t="s">
        <v>104</v>
      </c>
    </row>
    <row r="19" spans="1:13" x14ac:dyDescent="0.25">
      <c r="A19">
        <v>9409</v>
      </c>
      <c r="B19">
        <v>2</v>
      </c>
      <c r="C19">
        <v>0</v>
      </c>
      <c r="E19" s="7"/>
      <c r="M19" t="s">
        <v>103</v>
      </c>
    </row>
    <row r="20" spans="1:13" x14ac:dyDescent="0.25">
      <c r="A20">
        <v>9409</v>
      </c>
      <c r="B20">
        <v>1</v>
      </c>
      <c r="C20">
        <v>0</v>
      </c>
      <c r="E20" s="7"/>
      <c r="M20" t="s">
        <v>102</v>
      </c>
    </row>
    <row r="21" spans="1:13" x14ac:dyDescent="0.25">
      <c r="A21">
        <v>9410</v>
      </c>
      <c r="B21">
        <v>1</v>
      </c>
      <c r="C21">
        <v>0</v>
      </c>
      <c r="E21" s="7"/>
      <c r="M21" t="s">
        <v>101</v>
      </c>
    </row>
    <row r="22" spans="1:13" x14ac:dyDescent="0.25">
      <c r="A22">
        <v>9409</v>
      </c>
      <c r="B22">
        <v>1</v>
      </c>
      <c r="C22">
        <v>0</v>
      </c>
      <c r="E22" s="7"/>
      <c r="M22" t="s">
        <v>100</v>
      </c>
    </row>
    <row r="23" spans="1:13" x14ac:dyDescent="0.25">
      <c r="A23">
        <v>9409</v>
      </c>
      <c r="B23">
        <v>2</v>
      </c>
      <c r="C23">
        <v>0</v>
      </c>
      <c r="E23" s="7"/>
      <c r="M23" t="s">
        <v>99</v>
      </c>
    </row>
    <row r="24" spans="1:13" x14ac:dyDescent="0.25">
      <c r="A24">
        <v>9409</v>
      </c>
      <c r="B24">
        <v>1</v>
      </c>
      <c r="C24">
        <v>3</v>
      </c>
      <c r="E24" s="7" t="s">
        <v>439</v>
      </c>
      <c r="M24" t="s">
        <v>98</v>
      </c>
    </row>
    <row r="25" spans="1:13" x14ac:dyDescent="0.25">
      <c r="A25">
        <v>9409</v>
      </c>
      <c r="B25">
        <v>2</v>
      </c>
      <c r="C25">
        <v>8</v>
      </c>
      <c r="M25" t="s">
        <v>97</v>
      </c>
    </row>
    <row r="26" spans="1:13" x14ac:dyDescent="0.25">
      <c r="A26">
        <v>9410</v>
      </c>
      <c r="B26">
        <v>1</v>
      </c>
      <c r="C26">
        <v>3</v>
      </c>
      <c r="E26" s="7" t="s">
        <v>440</v>
      </c>
      <c r="M26" t="s">
        <v>96</v>
      </c>
    </row>
    <row r="27" spans="1:13" x14ac:dyDescent="0.25">
      <c r="A27">
        <v>9409</v>
      </c>
      <c r="B27">
        <v>2</v>
      </c>
      <c r="C27">
        <v>0</v>
      </c>
      <c r="E27" s="7" t="str" cm="1">
        <f t="array" ref="E27:E30">_xlfn._xlws.FILTER(M2:M40,ISNUMBER(SEARCH("LL",M2:M40)))</f>
        <v xml:space="preserve"> CNG_LL1_2cnn1 (Conv2D)         (None, 25, 25, 1)         17        </v>
      </c>
      <c r="M27" t="s">
        <v>95</v>
      </c>
    </row>
    <row r="28" spans="1:13" x14ac:dyDescent="0.25">
      <c r="A28">
        <v>9409</v>
      </c>
      <c r="B28">
        <v>2</v>
      </c>
      <c r="C28">
        <v>0</v>
      </c>
      <c r="E28" s="7" t="str">
        <v xml:space="preserve"> LL2_flatten (Flatten)        (None, 625)               0         </v>
      </c>
      <c r="M28" t="s">
        <v>94</v>
      </c>
    </row>
    <row r="29" spans="1:13" x14ac:dyDescent="0.25">
      <c r="A29">
        <v>9410</v>
      </c>
      <c r="B29">
        <v>2</v>
      </c>
      <c r="C29">
        <v>0</v>
      </c>
      <c r="E29" s="7" t="str">
        <v xml:space="preserve"> LL3_Dense64 (Dense)          (None, 64)                40064     </v>
      </c>
      <c r="M29" t="s">
        <v>93</v>
      </c>
    </row>
    <row r="30" spans="1:13" x14ac:dyDescent="0.25">
      <c r="A30">
        <v>9410</v>
      </c>
      <c r="B30">
        <v>1</v>
      </c>
      <c r="C30">
        <v>3</v>
      </c>
      <c r="E30" s="7" t="str">
        <v xml:space="preserve"> LL4_Dense10 (Dense)          (None, 10)                650       </v>
      </c>
      <c r="M30" t="s">
        <v>92</v>
      </c>
    </row>
    <row r="31" spans="1:13" x14ac:dyDescent="0.25">
      <c r="A31">
        <v>9409</v>
      </c>
      <c r="B31">
        <v>1</v>
      </c>
      <c r="C31">
        <v>1</v>
      </c>
      <c r="E31" s="7"/>
      <c r="M31" t="s">
        <v>91</v>
      </c>
    </row>
    <row r="32" spans="1:13" x14ac:dyDescent="0.25">
      <c r="A32">
        <v>9408</v>
      </c>
      <c r="B32">
        <v>2</v>
      </c>
      <c r="C32">
        <v>8</v>
      </c>
      <c r="E32" s="7"/>
      <c r="M32" t="s">
        <v>90</v>
      </c>
    </row>
    <row r="33" spans="1:13" x14ac:dyDescent="0.25">
      <c r="A33">
        <v>9410</v>
      </c>
      <c r="B33">
        <v>2</v>
      </c>
      <c r="C33">
        <v>0</v>
      </c>
      <c r="E33" s="7"/>
      <c r="M33" t="s">
        <v>89</v>
      </c>
    </row>
    <row r="34" spans="1:13" x14ac:dyDescent="0.25">
      <c r="A34">
        <v>9410</v>
      </c>
      <c r="B34">
        <v>1</v>
      </c>
      <c r="C34">
        <v>6</v>
      </c>
      <c r="E34" s="7" t="s">
        <v>450</v>
      </c>
      <c r="M34" t="s">
        <v>88</v>
      </c>
    </row>
    <row r="35" spans="1:13" x14ac:dyDescent="0.25">
      <c r="A35">
        <v>9409</v>
      </c>
      <c r="B35">
        <v>2</v>
      </c>
      <c r="C35">
        <v>0</v>
      </c>
      <c r="M35" t="s">
        <v>117</v>
      </c>
    </row>
    <row r="36" spans="1:13" x14ac:dyDescent="0.25">
      <c r="A36">
        <v>9409</v>
      </c>
      <c r="B36">
        <v>1</v>
      </c>
      <c r="C36">
        <v>6</v>
      </c>
      <c r="M36" t="s">
        <v>86</v>
      </c>
    </row>
    <row r="37" spans="1:13" x14ac:dyDescent="0.25">
      <c r="A37">
        <v>9409</v>
      </c>
      <c r="B37">
        <v>2</v>
      </c>
      <c r="C37">
        <v>6</v>
      </c>
      <c r="M37" t="s">
        <v>85</v>
      </c>
    </row>
    <row r="38" spans="1:13" x14ac:dyDescent="0.25">
      <c r="A38">
        <v>9411</v>
      </c>
      <c r="B38">
        <v>2</v>
      </c>
      <c r="C38">
        <v>0</v>
      </c>
      <c r="M38" t="s">
        <v>84</v>
      </c>
    </row>
    <row r="39" spans="1:13" x14ac:dyDescent="0.25">
      <c r="A39">
        <v>9408</v>
      </c>
      <c r="B39">
        <v>2</v>
      </c>
      <c r="C39">
        <v>0</v>
      </c>
      <c r="M39" t="s">
        <v>83</v>
      </c>
    </row>
    <row r="40" spans="1:13" x14ac:dyDescent="0.25">
      <c r="A40">
        <v>9409</v>
      </c>
      <c r="B40">
        <v>2</v>
      </c>
      <c r="C40">
        <v>0</v>
      </c>
      <c r="M40" t="s">
        <v>82</v>
      </c>
    </row>
    <row r="41" spans="1:13" x14ac:dyDescent="0.25">
      <c r="A41">
        <v>9409</v>
      </c>
      <c r="B41">
        <v>2</v>
      </c>
      <c r="C41">
        <v>0</v>
      </c>
      <c r="M41" t="s">
        <v>81</v>
      </c>
    </row>
    <row r="42" spans="1:13" x14ac:dyDescent="0.25">
      <c r="A42">
        <v>9410</v>
      </c>
      <c r="B42">
        <v>2</v>
      </c>
      <c r="C42">
        <v>0</v>
      </c>
      <c r="M42" t="s">
        <v>80</v>
      </c>
    </row>
    <row r="43" spans="1:13" x14ac:dyDescent="0.25">
      <c r="A43">
        <v>9411</v>
      </c>
      <c r="B43">
        <v>2</v>
      </c>
      <c r="C43">
        <v>0</v>
      </c>
      <c r="M43" t="s">
        <v>79</v>
      </c>
    </row>
    <row r="44" spans="1:13" x14ac:dyDescent="0.25">
      <c r="A44">
        <v>9409</v>
      </c>
      <c r="B44">
        <v>2</v>
      </c>
      <c r="C44">
        <v>3</v>
      </c>
      <c r="M44" t="s">
        <v>78</v>
      </c>
    </row>
    <row r="45" spans="1:13" x14ac:dyDescent="0.25">
      <c r="A45">
        <v>9409</v>
      </c>
      <c r="B45">
        <v>2</v>
      </c>
      <c r="C45">
        <v>0</v>
      </c>
      <c r="M45" t="s">
        <v>323</v>
      </c>
    </row>
    <row r="46" spans="1:13" x14ac:dyDescent="0.25">
      <c r="A46">
        <v>9410</v>
      </c>
      <c r="B46">
        <v>1</v>
      </c>
      <c r="C46">
        <v>6</v>
      </c>
      <c r="M46" t="s">
        <v>76</v>
      </c>
    </row>
    <row r="47" spans="1:13" x14ac:dyDescent="0.25">
      <c r="A47">
        <v>9410</v>
      </c>
      <c r="B47">
        <v>1</v>
      </c>
      <c r="C47">
        <v>0</v>
      </c>
      <c r="M47" t="s">
        <v>75</v>
      </c>
    </row>
    <row r="48" spans="1:13" x14ac:dyDescent="0.25">
      <c r="A48">
        <v>9410</v>
      </c>
      <c r="B48">
        <v>2</v>
      </c>
      <c r="C48">
        <v>6</v>
      </c>
      <c r="M48" t="s">
        <v>467</v>
      </c>
    </row>
    <row r="49" spans="1:13" x14ac:dyDescent="0.25">
      <c r="A49">
        <v>9409</v>
      </c>
      <c r="B49">
        <v>2</v>
      </c>
      <c r="C49">
        <v>0</v>
      </c>
      <c r="M49" t="s">
        <v>324</v>
      </c>
    </row>
    <row r="50" spans="1:13" x14ac:dyDescent="0.25">
      <c r="A50">
        <v>9411</v>
      </c>
      <c r="B50">
        <v>2</v>
      </c>
      <c r="C50">
        <v>0</v>
      </c>
      <c r="M50" t="s">
        <v>57</v>
      </c>
    </row>
    <row r="51" spans="1:13" x14ac:dyDescent="0.25">
      <c r="A51">
        <v>9410</v>
      </c>
      <c r="B51">
        <v>2</v>
      </c>
      <c r="C51">
        <v>0</v>
      </c>
      <c r="M51" t="s">
        <v>325</v>
      </c>
    </row>
    <row r="52" spans="1:13" x14ac:dyDescent="0.25">
      <c r="A52">
        <v>9410</v>
      </c>
      <c r="B52">
        <v>2</v>
      </c>
      <c r="C52">
        <v>3</v>
      </c>
      <c r="M52" t="s">
        <v>53</v>
      </c>
    </row>
    <row r="53" spans="1:13" x14ac:dyDescent="0.25">
      <c r="A53">
        <v>9408</v>
      </c>
      <c r="B53">
        <v>2</v>
      </c>
      <c r="C53">
        <v>3</v>
      </c>
      <c r="M53" t="s">
        <v>55</v>
      </c>
    </row>
    <row r="54" spans="1:13" x14ac:dyDescent="0.25">
      <c r="A54">
        <v>9411</v>
      </c>
      <c r="B54">
        <v>2</v>
      </c>
      <c r="C54">
        <v>0</v>
      </c>
      <c r="M54" t="s">
        <v>51</v>
      </c>
    </row>
    <row r="55" spans="1:13" x14ac:dyDescent="0.25">
      <c r="A55">
        <v>9411</v>
      </c>
      <c r="B55">
        <v>2</v>
      </c>
      <c r="C55">
        <v>0</v>
      </c>
      <c r="M55" t="s">
        <v>50</v>
      </c>
    </row>
    <row r="56" spans="1:13" x14ac:dyDescent="0.25">
      <c r="A56">
        <v>9409</v>
      </c>
      <c r="B56">
        <v>2</v>
      </c>
      <c r="C56">
        <v>0</v>
      </c>
      <c r="M56" t="s">
        <v>54</v>
      </c>
    </row>
    <row r="57" spans="1:13" x14ac:dyDescent="0.25">
      <c r="A57">
        <v>9409</v>
      </c>
      <c r="B57">
        <v>2</v>
      </c>
      <c r="C57">
        <v>3</v>
      </c>
      <c r="M57" t="s">
        <v>48</v>
      </c>
    </row>
    <row r="58" spans="1:13" x14ac:dyDescent="0.25">
      <c r="A58">
        <v>9410</v>
      </c>
      <c r="B58">
        <v>2</v>
      </c>
      <c r="C58">
        <v>0</v>
      </c>
      <c r="M58" t="s">
        <v>50</v>
      </c>
    </row>
    <row r="59" spans="1:13" x14ac:dyDescent="0.25">
      <c r="A59">
        <v>9410</v>
      </c>
      <c r="B59">
        <v>2</v>
      </c>
      <c r="C59">
        <v>0</v>
      </c>
      <c r="M59" t="s">
        <v>326</v>
      </c>
    </row>
    <row r="60" spans="1:13" x14ac:dyDescent="0.25">
      <c r="A60">
        <v>9409</v>
      </c>
      <c r="B60">
        <v>2</v>
      </c>
      <c r="C60">
        <v>0</v>
      </c>
      <c r="M60" t="s">
        <v>48</v>
      </c>
    </row>
    <row r="61" spans="1:13" x14ac:dyDescent="0.25">
      <c r="A61">
        <v>9409</v>
      </c>
      <c r="B61">
        <v>2</v>
      </c>
      <c r="C61">
        <v>8</v>
      </c>
      <c r="M61" t="s">
        <v>47</v>
      </c>
    </row>
    <row r="62" spans="1:13" x14ac:dyDescent="0.25">
      <c r="A62">
        <v>9410</v>
      </c>
      <c r="B62">
        <v>2</v>
      </c>
      <c r="C62">
        <v>0</v>
      </c>
      <c r="M62" t="s">
        <v>46</v>
      </c>
    </row>
    <row r="63" spans="1:13" x14ac:dyDescent="0.25">
      <c r="A63">
        <v>9409</v>
      </c>
      <c r="B63">
        <v>2</v>
      </c>
      <c r="C63">
        <v>0</v>
      </c>
      <c r="M63" t="s">
        <v>53</v>
      </c>
    </row>
    <row r="64" spans="1:13" x14ac:dyDescent="0.25">
      <c r="A64">
        <v>9409</v>
      </c>
      <c r="B64">
        <v>2</v>
      </c>
      <c r="C64">
        <v>7</v>
      </c>
      <c r="M64" t="s">
        <v>52</v>
      </c>
    </row>
    <row r="65" spans="1:13" x14ac:dyDescent="0.25">
      <c r="A65">
        <v>9409</v>
      </c>
      <c r="B65">
        <v>2</v>
      </c>
      <c r="C65">
        <v>0</v>
      </c>
      <c r="M65" t="s">
        <v>51</v>
      </c>
    </row>
    <row r="66" spans="1:13" x14ac:dyDescent="0.25">
      <c r="A66">
        <v>9410</v>
      </c>
      <c r="B66">
        <v>2</v>
      </c>
      <c r="C66">
        <v>0</v>
      </c>
      <c r="M66" t="s">
        <v>50</v>
      </c>
    </row>
    <row r="67" spans="1:13" x14ac:dyDescent="0.25">
      <c r="A67">
        <v>9409</v>
      </c>
      <c r="B67">
        <v>2</v>
      </c>
      <c r="C67">
        <v>0</v>
      </c>
      <c r="M67" t="s">
        <v>326</v>
      </c>
    </row>
    <row r="68" spans="1:13" x14ac:dyDescent="0.25">
      <c r="A68">
        <v>9409</v>
      </c>
      <c r="B68">
        <v>2</v>
      </c>
      <c r="C68">
        <v>8</v>
      </c>
      <c r="M68" t="s">
        <v>48</v>
      </c>
    </row>
    <row r="69" spans="1:13" x14ac:dyDescent="0.25">
      <c r="A69">
        <v>9409</v>
      </c>
      <c r="B69">
        <v>2</v>
      </c>
      <c r="C69">
        <v>1</v>
      </c>
      <c r="M69" t="s">
        <v>50</v>
      </c>
    </row>
    <row r="70" spans="1:13" x14ac:dyDescent="0.25">
      <c r="A70">
        <v>9409</v>
      </c>
      <c r="B70">
        <v>1</v>
      </c>
      <c r="C70">
        <v>8</v>
      </c>
      <c r="M70" t="s">
        <v>61</v>
      </c>
    </row>
    <row r="71" spans="1:13" x14ac:dyDescent="0.25">
      <c r="A71">
        <v>9409</v>
      </c>
      <c r="B71">
        <v>2</v>
      </c>
      <c r="C71">
        <v>0</v>
      </c>
      <c r="M71" t="s">
        <v>48</v>
      </c>
    </row>
    <row r="72" spans="1:13" x14ac:dyDescent="0.25">
      <c r="A72">
        <v>9409</v>
      </c>
      <c r="B72">
        <v>2</v>
      </c>
      <c r="C72">
        <v>0</v>
      </c>
      <c r="M72" t="s">
        <v>47</v>
      </c>
    </row>
    <row r="73" spans="1:13" x14ac:dyDescent="0.25">
      <c r="A73">
        <v>9409</v>
      </c>
      <c r="B73">
        <v>2</v>
      </c>
      <c r="C73">
        <v>0</v>
      </c>
      <c r="M73" t="s">
        <v>46</v>
      </c>
    </row>
    <row r="74" spans="1:13" x14ac:dyDescent="0.25">
      <c r="A74">
        <v>9410</v>
      </c>
      <c r="B74">
        <v>2</v>
      </c>
      <c r="C74">
        <v>0</v>
      </c>
      <c r="M74" t="s">
        <v>497</v>
      </c>
    </row>
    <row r="75" spans="1:13" x14ac:dyDescent="0.25">
      <c r="A75">
        <v>9409</v>
      </c>
      <c r="B75">
        <v>2</v>
      </c>
      <c r="C75">
        <v>0</v>
      </c>
      <c r="M75" t="s">
        <v>327</v>
      </c>
    </row>
    <row r="76" spans="1:13" x14ac:dyDescent="0.25">
      <c r="A76">
        <v>9409</v>
      </c>
      <c r="B76">
        <v>1</v>
      </c>
      <c r="C76">
        <v>6</v>
      </c>
      <c r="M76" t="s">
        <v>57</v>
      </c>
    </row>
    <row r="77" spans="1:13" x14ac:dyDescent="0.25">
      <c r="A77">
        <v>9410</v>
      </c>
      <c r="B77">
        <v>2</v>
      </c>
      <c r="C77">
        <v>0</v>
      </c>
      <c r="M77" t="s">
        <v>328</v>
      </c>
    </row>
    <row r="78" spans="1:13" x14ac:dyDescent="0.25">
      <c r="A78">
        <v>9410</v>
      </c>
      <c r="B78">
        <v>2</v>
      </c>
      <c r="C78">
        <v>0</v>
      </c>
      <c r="M78" t="s">
        <v>53</v>
      </c>
    </row>
    <row r="79" spans="1:13" x14ac:dyDescent="0.25">
      <c r="A79">
        <v>9409</v>
      </c>
      <c r="B79">
        <v>2</v>
      </c>
      <c r="C79">
        <v>0</v>
      </c>
      <c r="M79" t="s">
        <v>55</v>
      </c>
    </row>
    <row r="80" spans="1:13" x14ac:dyDescent="0.25">
      <c r="A80">
        <v>9410</v>
      </c>
      <c r="B80">
        <v>2</v>
      </c>
      <c r="C80">
        <v>0</v>
      </c>
      <c r="M80" t="s">
        <v>51</v>
      </c>
    </row>
    <row r="81" spans="1:13" x14ac:dyDescent="0.25">
      <c r="A81">
        <v>9410</v>
      </c>
      <c r="B81">
        <v>1</v>
      </c>
      <c r="C81">
        <v>7</v>
      </c>
      <c r="M81" t="s">
        <v>50</v>
      </c>
    </row>
    <row r="82" spans="1:13" x14ac:dyDescent="0.25">
      <c r="A82">
        <v>9410</v>
      </c>
      <c r="B82">
        <v>1</v>
      </c>
      <c r="C82">
        <v>7</v>
      </c>
      <c r="M82" t="s">
        <v>54</v>
      </c>
    </row>
    <row r="83" spans="1:13" x14ac:dyDescent="0.25">
      <c r="A83">
        <v>9409</v>
      </c>
      <c r="B83">
        <v>2</v>
      </c>
      <c r="C83">
        <v>0</v>
      </c>
      <c r="M83" t="s">
        <v>48</v>
      </c>
    </row>
    <row r="84" spans="1:13" x14ac:dyDescent="0.25">
      <c r="A84">
        <v>9409</v>
      </c>
      <c r="B84">
        <v>2</v>
      </c>
      <c r="C84">
        <v>0</v>
      </c>
      <c r="M84" t="s">
        <v>50</v>
      </c>
    </row>
    <row r="85" spans="1:13" x14ac:dyDescent="0.25">
      <c r="A85">
        <v>9410</v>
      </c>
      <c r="B85">
        <v>1</v>
      </c>
      <c r="C85">
        <v>7</v>
      </c>
      <c r="M85" t="s">
        <v>172</v>
      </c>
    </row>
    <row r="86" spans="1:13" x14ac:dyDescent="0.25">
      <c r="A86">
        <v>9411</v>
      </c>
      <c r="B86">
        <v>2</v>
      </c>
      <c r="C86">
        <v>0</v>
      </c>
      <c r="M86" t="s">
        <v>48</v>
      </c>
    </row>
    <row r="87" spans="1:13" x14ac:dyDescent="0.25">
      <c r="A87">
        <v>9409</v>
      </c>
      <c r="B87">
        <v>2</v>
      </c>
      <c r="C87">
        <v>0</v>
      </c>
      <c r="M87" t="s">
        <v>50</v>
      </c>
    </row>
    <row r="88" spans="1:13" x14ac:dyDescent="0.25">
      <c r="A88">
        <v>9409</v>
      </c>
      <c r="B88">
        <v>2</v>
      </c>
      <c r="C88">
        <v>0</v>
      </c>
      <c r="M88" t="s">
        <v>172</v>
      </c>
    </row>
    <row r="89" spans="1:13" x14ac:dyDescent="0.25">
      <c r="A89">
        <v>9410</v>
      </c>
      <c r="B89">
        <v>1</v>
      </c>
      <c r="C89">
        <v>9</v>
      </c>
      <c r="M89" t="s">
        <v>48</v>
      </c>
    </row>
    <row r="90" spans="1:13" x14ac:dyDescent="0.25">
      <c r="A90">
        <v>9411</v>
      </c>
      <c r="B90">
        <v>2</v>
      </c>
      <c r="C90">
        <v>0</v>
      </c>
      <c r="M90" t="s">
        <v>50</v>
      </c>
    </row>
    <row r="91" spans="1:13" x14ac:dyDescent="0.25">
      <c r="A91">
        <v>9409</v>
      </c>
      <c r="B91">
        <v>1</v>
      </c>
      <c r="C91">
        <v>3</v>
      </c>
      <c r="M91" t="s">
        <v>54</v>
      </c>
    </row>
    <row r="92" spans="1:13" x14ac:dyDescent="0.25">
      <c r="A92">
        <v>9409</v>
      </c>
      <c r="B92">
        <v>2</v>
      </c>
      <c r="C92">
        <v>3</v>
      </c>
      <c r="M92" t="s">
        <v>48</v>
      </c>
    </row>
    <row r="93" spans="1:13" x14ac:dyDescent="0.25">
      <c r="A93">
        <v>9410</v>
      </c>
      <c r="B93">
        <v>2</v>
      </c>
      <c r="C93">
        <v>0</v>
      </c>
      <c r="M93" t="s">
        <v>47</v>
      </c>
    </row>
    <row r="94" spans="1:13" x14ac:dyDescent="0.25">
      <c r="A94">
        <v>9411</v>
      </c>
      <c r="B94">
        <v>2</v>
      </c>
      <c r="C94">
        <v>0</v>
      </c>
      <c r="M94" t="s">
        <v>46</v>
      </c>
    </row>
    <row r="95" spans="1:13" x14ac:dyDescent="0.25">
      <c r="A95">
        <v>9409</v>
      </c>
      <c r="B95">
        <v>2</v>
      </c>
      <c r="C95">
        <v>0</v>
      </c>
      <c r="M95" t="s">
        <v>53</v>
      </c>
    </row>
    <row r="96" spans="1:13" x14ac:dyDescent="0.25">
      <c r="A96">
        <v>9409</v>
      </c>
      <c r="B96">
        <v>2</v>
      </c>
      <c r="C96">
        <v>0</v>
      </c>
      <c r="M96" t="s">
        <v>52</v>
      </c>
    </row>
    <row r="97" spans="1:13" x14ac:dyDescent="0.25">
      <c r="A97">
        <v>9410</v>
      </c>
      <c r="B97">
        <v>2</v>
      </c>
      <c r="C97">
        <v>0</v>
      </c>
      <c r="M97" t="s">
        <v>51</v>
      </c>
    </row>
    <row r="98" spans="1:13" x14ac:dyDescent="0.25">
      <c r="A98">
        <v>9410</v>
      </c>
      <c r="B98">
        <v>1</v>
      </c>
      <c r="C98">
        <v>9</v>
      </c>
      <c r="M98" t="s">
        <v>50</v>
      </c>
    </row>
    <row r="99" spans="1:13" x14ac:dyDescent="0.25">
      <c r="A99">
        <v>9409</v>
      </c>
      <c r="B99">
        <v>1</v>
      </c>
      <c r="C99">
        <v>9</v>
      </c>
      <c r="M99" t="s">
        <v>247</v>
      </c>
    </row>
    <row r="100" spans="1:13" x14ac:dyDescent="0.25">
      <c r="A100">
        <v>9409</v>
      </c>
      <c r="B100">
        <v>2</v>
      </c>
      <c r="C100">
        <v>0</v>
      </c>
      <c r="M100" t="s">
        <v>48</v>
      </c>
    </row>
    <row r="101" spans="1:13" x14ac:dyDescent="0.25">
      <c r="A101">
        <v>9410</v>
      </c>
      <c r="B101">
        <v>2</v>
      </c>
      <c r="C101">
        <v>0</v>
      </c>
      <c r="M101" t="s">
        <v>50</v>
      </c>
    </row>
    <row r="102" spans="1:13" x14ac:dyDescent="0.25">
      <c r="A102" t="s">
        <v>67</v>
      </c>
      <c r="B102">
        <v>33</v>
      </c>
      <c r="C102" t="s">
        <v>66</v>
      </c>
      <c r="D102">
        <v>100</v>
      </c>
      <c r="M102" t="s">
        <v>247</v>
      </c>
    </row>
    <row r="103" spans="1:13" x14ac:dyDescent="0.25">
      <c r="A103" t="s">
        <v>65</v>
      </c>
      <c r="B103">
        <v>9409</v>
      </c>
      <c r="C103" t="s">
        <v>62</v>
      </c>
      <c r="M103" t="s">
        <v>48</v>
      </c>
    </row>
    <row r="104" spans="1:13" x14ac:dyDescent="0.25">
      <c r="A104" t="s">
        <v>64</v>
      </c>
      <c r="B104">
        <v>9410</v>
      </c>
      <c r="C104" t="s">
        <v>62</v>
      </c>
      <c r="M104" t="s">
        <v>50</v>
      </c>
    </row>
    <row r="105" spans="1:13" x14ac:dyDescent="0.25">
      <c r="A105" t="s">
        <v>63</v>
      </c>
      <c r="B105">
        <v>9409</v>
      </c>
      <c r="C105" t="s">
        <v>62</v>
      </c>
      <c r="M105" t="s">
        <v>54</v>
      </c>
    </row>
    <row r="106" spans="1:13" x14ac:dyDescent="0.25">
      <c r="M106" t="s">
        <v>48</v>
      </c>
    </row>
    <row r="107" spans="1:13" x14ac:dyDescent="0.25">
      <c r="M107" t="s">
        <v>50</v>
      </c>
    </row>
    <row r="108" spans="1:13" x14ac:dyDescent="0.25">
      <c r="M108" t="s">
        <v>54</v>
      </c>
    </row>
    <row r="109" spans="1:13" x14ac:dyDescent="0.25">
      <c r="M109" t="s">
        <v>48</v>
      </c>
    </row>
    <row r="110" spans="1:13" x14ac:dyDescent="0.25">
      <c r="M110" t="s">
        <v>47</v>
      </c>
    </row>
    <row r="111" spans="1:13" x14ac:dyDescent="0.25">
      <c r="M111" t="s">
        <v>46</v>
      </c>
    </row>
    <row r="112" spans="1:13" x14ac:dyDescent="0.25">
      <c r="M112" t="s">
        <v>478</v>
      </c>
    </row>
    <row r="113" spans="13:13" x14ac:dyDescent="0.25">
      <c r="M113" t="s">
        <v>71</v>
      </c>
    </row>
    <row r="114" spans="13:13" x14ac:dyDescent="0.25">
      <c r="M114" t="s">
        <v>57</v>
      </c>
    </row>
    <row r="115" spans="13:13" x14ac:dyDescent="0.25">
      <c r="M115" t="s">
        <v>70</v>
      </c>
    </row>
    <row r="116" spans="13:13" x14ac:dyDescent="0.25">
      <c r="M116" t="s">
        <v>53</v>
      </c>
    </row>
    <row r="117" spans="13:13" x14ac:dyDescent="0.25">
      <c r="M117" t="s">
        <v>55</v>
      </c>
    </row>
    <row r="118" spans="13:13" x14ac:dyDescent="0.25">
      <c r="M118" t="s">
        <v>51</v>
      </c>
    </row>
    <row r="119" spans="13:13" x14ac:dyDescent="0.25">
      <c r="M119" t="s">
        <v>50</v>
      </c>
    </row>
    <row r="120" spans="13:13" x14ac:dyDescent="0.25">
      <c r="M120" t="s">
        <v>54</v>
      </c>
    </row>
    <row r="121" spans="13:13" x14ac:dyDescent="0.25">
      <c r="M121" t="s">
        <v>48</v>
      </c>
    </row>
    <row r="122" spans="13:13" x14ac:dyDescent="0.25">
      <c r="M122" t="s">
        <v>50</v>
      </c>
    </row>
    <row r="123" spans="13:13" x14ac:dyDescent="0.25">
      <c r="M123" t="s">
        <v>61</v>
      </c>
    </row>
    <row r="124" spans="13:13" x14ac:dyDescent="0.25">
      <c r="M124" t="s">
        <v>48</v>
      </c>
    </row>
    <row r="125" spans="13:13" x14ac:dyDescent="0.25">
      <c r="M125" t="s">
        <v>47</v>
      </c>
    </row>
    <row r="126" spans="13:13" x14ac:dyDescent="0.25">
      <c r="M126" t="s">
        <v>46</v>
      </c>
    </row>
    <row r="127" spans="13:13" x14ac:dyDescent="0.25">
      <c r="M127" t="s">
        <v>53</v>
      </c>
    </row>
    <row r="128" spans="13:13" x14ac:dyDescent="0.25">
      <c r="M128" t="s">
        <v>52</v>
      </c>
    </row>
    <row r="129" spans="13:13" x14ac:dyDescent="0.25">
      <c r="M129" t="s">
        <v>51</v>
      </c>
    </row>
    <row r="130" spans="13:13" x14ac:dyDescent="0.25">
      <c r="M130" t="s">
        <v>50</v>
      </c>
    </row>
    <row r="131" spans="13:13" x14ac:dyDescent="0.25">
      <c r="M131" t="s">
        <v>61</v>
      </c>
    </row>
    <row r="132" spans="13:13" x14ac:dyDescent="0.25">
      <c r="M132" t="s">
        <v>48</v>
      </c>
    </row>
    <row r="133" spans="13:13" x14ac:dyDescent="0.25">
      <c r="M133" t="s">
        <v>50</v>
      </c>
    </row>
    <row r="134" spans="13:13" x14ac:dyDescent="0.25">
      <c r="M134" t="s">
        <v>49</v>
      </c>
    </row>
    <row r="135" spans="13:13" x14ac:dyDescent="0.25">
      <c r="M135" t="s">
        <v>48</v>
      </c>
    </row>
    <row r="136" spans="13:13" x14ac:dyDescent="0.25">
      <c r="M136" t="s">
        <v>47</v>
      </c>
    </row>
    <row r="137" spans="13:13" x14ac:dyDescent="0.25">
      <c r="M137" t="s">
        <v>46</v>
      </c>
    </row>
    <row r="138" spans="13:13" x14ac:dyDescent="0.25">
      <c r="M138" t="s">
        <v>498</v>
      </c>
    </row>
    <row r="139" spans="13:13" x14ac:dyDescent="0.25">
      <c r="M139" t="s">
        <v>329</v>
      </c>
    </row>
    <row r="140" spans="13:13" x14ac:dyDescent="0.25">
      <c r="M140" t="s">
        <v>57</v>
      </c>
    </row>
    <row r="141" spans="13:13" x14ac:dyDescent="0.25">
      <c r="M141" t="s">
        <v>330</v>
      </c>
    </row>
    <row r="142" spans="13:13" x14ac:dyDescent="0.25">
      <c r="M142" t="s">
        <v>53</v>
      </c>
    </row>
    <row r="143" spans="13:13" x14ac:dyDescent="0.25">
      <c r="M143" t="s">
        <v>55</v>
      </c>
    </row>
    <row r="144" spans="13:13" x14ac:dyDescent="0.25">
      <c r="M144" t="s">
        <v>51</v>
      </c>
    </row>
    <row r="145" spans="13:13" x14ac:dyDescent="0.25">
      <c r="M145" t="s">
        <v>50</v>
      </c>
    </row>
    <row r="146" spans="13:13" x14ac:dyDescent="0.25">
      <c r="M146" t="s">
        <v>54</v>
      </c>
    </row>
    <row r="147" spans="13:13" x14ac:dyDescent="0.25">
      <c r="M147" t="s">
        <v>48</v>
      </c>
    </row>
    <row r="148" spans="13:13" x14ac:dyDescent="0.25">
      <c r="M148" t="s">
        <v>50</v>
      </c>
    </row>
    <row r="149" spans="13:13" x14ac:dyDescent="0.25">
      <c r="M149" t="s">
        <v>331</v>
      </c>
    </row>
    <row r="150" spans="13:13" x14ac:dyDescent="0.25">
      <c r="M150" t="s">
        <v>48</v>
      </c>
    </row>
    <row r="151" spans="13:13" x14ac:dyDescent="0.25">
      <c r="M151" t="s">
        <v>50</v>
      </c>
    </row>
    <row r="152" spans="13:13" x14ac:dyDescent="0.25">
      <c r="M152" t="s">
        <v>331</v>
      </c>
    </row>
    <row r="153" spans="13:13" x14ac:dyDescent="0.25">
      <c r="M153" t="s">
        <v>48</v>
      </c>
    </row>
    <row r="154" spans="13:13" x14ac:dyDescent="0.25">
      <c r="M154" t="s">
        <v>50</v>
      </c>
    </row>
    <row r="155" spans="13:13" x14ac:dyDescent="0.25">
      <c r="M155" t="s">
        <v>54</v>
      </c>
    </row>
    <row r="156" spans="13:13" x14ac:dyDescent="0.25">
      <c r="M156" t="s">
        <v>48</v>
      </c>
    </row>
    <row r="157" spans="13:13" x14ac:dyDescent="0.25">
      <c r="M157" t="s">
        <v>47</v>
      </c>
    </row>
    <row r="158" spans="13:13" x14ac:dyDescent="0.25">
      <c r="M158" t="s">
        <v>46</v>
      </c>
    </row>
    <row r="159" spans="13:13" x14ac:dyDescent="0.25">
      <c r="M159" t="s">
        <v>53</v>
      </c>
    </row>
    <row r="160" spans="13:13" x14ac:dyDescent="0.25">
      <c r="M160" t="s">
        <v>52</v>
      </c>
    </row>
    <row r="161" spans="13:13" x14ac:dyDescent="0.25">
      <c r="M161" t="s">
        <v>51</v>
      </c>
    </row>
    <row r="162" spans="13:13" x14ac:dyDescent="0.25">
      <c r="M162" t="s">
        <v>50</v>
      </c>
    </row>
    <row r="163" spans="13:13" x14ac:dyDescent="0.25">
      <c r="M163" t="s">
        <v>54</v>
      </c>
    </row>
    <row r="164" spans="13:13" x14ac:dyDescent="0.25">
      <c r="M164" t="s">
        <v>48</v>
      </c>
    </row>
    <row r="165" spans="13:13" x14ac:dyDescent="0.25">
      <c r="M165" t="s">
        <v>47</v>
      </c>
    </row>
    <row r="166" spans="13:13" x14ac:dyDescent="0.25">
      <c r="M166" t="s">
        <v>46</v>
      </c>
    </row>
    <row r="167" spans="13:13" x14ac:dyDescent="0.25">
      <c r="M167" t="s">
        <v>468</v>
      </c>
    </row>
    <row r="168" spans="13:13" x14ac:dyDescent="0.25">
      <c r="M168" t="s">
        <v>69</v>
      </c>
    </row>
    <row r="169" spans="13:13" x14ac:dyDescent="0.25">
      <c r="M169" t="s">
        <v>57</v>
      </c>
    </row>
    <row r="170" spans="13:13" x14ac:dyDescent="0.25">
      <c r="M170" t="s">
        <v>68</v>
      </c>
    </row>
    <row r="171" spans="13:13" x14ac:dyDescent="0.25">
      <c r="M171" t="s">
        <v>53</v>
      </c>
    </row>
    <row r="172" spans="13:13" x14ac:dyDescent="0.25">
      <c r="M172" t="s">
        <v>55</v>
      </c>
    </row>
    <row r="173" spans="13:13" x14ac:dyDescent="0.25">
      <c r="M173" t="s">
        <v>51</v>
      </c>
    </row>
    <row r="174" spans="13:13" x14ac:dyDescent="0.25">
      <c r="M174" t="s">
        <v>50</v>
      </c>
    </row>
    <row r="175" spans="13:13" x14ac:dyDescent="0.25">
      <c r="M175" t="s">
        <v>54</v>
      </c>
    </row>
    <row r="176" spans="13:13" x14ac:dyDescent="0.25">
      <c r="M176" t="s">
        <v>48</v>
      </c>
    </row>
    <row r="177" spans="13:13" x14ac:dyDescent="0.25">
      <c r="M177" t="s">
        <v>50</v>
      </c>
    </row>
    <row r="178" spans="13:13" x14ac:dyDescent="0.25">
      <c r="M178" t="s">
        <v>61</v>
      </c>
    </row>
    <row r="179" spans="13:13" x14ac:dyDescent="0.25">
      <c r="M179" t="s">
        <v>48</v>
      </c>
    </row>
    <row r="180" spans="13:13" x14ac:dyDescent="0.25">
      <c r="M180" t="s">
        <v>47</v>
      </c>
    </row>
    <row r="181" spans="13:13" x14ac:dyDescent="0.25">
      <c r="M181" t="s">
        <v>46</v>
      </c>
    </row>
    <row r="182" spans="13:13" x14ac:dyDescent="0.25">
      <c r="M182" t="s">
        <v>53</v>
      </c>
    </row>
    <row r="183" spans="13:13" x14ac:dyDescent="0.25">
      <c r="M183" t="s">
        <v>52</v>
      </c>
    </row>
    <row r="184" spans="13:13" x14ac:dyDescent="0.25">
      <c r="M184" t="s">
        <v>51</v>
      </c>
    </row>
    <row r="185" spans="13:13" x14ac:dyDescent="0.25">
      <c r="M185" t="s">
        <v>50</v>
      </c>
    </row>
    <row r="186" spans="13:13" x14ac:dyDescent="0.25">
      <c r="M186" t="s">
        <v>61</v>
      </c>
    </row>
    <row r="187" spans="13:13" x14ac:dyDescent="0.25">
      <c r="M187" t="s">
        <v>48</v>
      </c>
    </row>
    <row r="188" spans="13:13" x14ac:dyDescent="0.25">
      <c r="M188" t="s">
        <v>47</v>
      </c>
    </row>
    <row r="189" spans="13:13" x14ac:dyDescent="0.25">
      <c r="M189" t="s">
        <v>46</v>
      </c>
    </row>
    <row r="190" spans="13:13" x14ac:dyDescent="0.25">
      <c r="M190" t="s">
        <v>479</v>
      </c>
    </row>
    <row r="191" spans="13:13" x14ac:dyDescent="0.25">
      <c r="M191" t="s">
        <v>60</v>
      </c>
    </row>
    <row r="192" spans="13:13" x14ac:dyDescent="0.25">
      <c r="M192" t="s">
        <v>57</v>
      </c>
    </row>
    <row r="193" spans="13:13" x14ac:dyDescent="0.25">
      <c r="M193" t="s">
        <v>59</v>
      </c>
    </row>
    <row r="194" spans="13:13" x14ac:dyDescent="0.25">
      <c r="M194" t="s">
        <v>53</v>
      </c>
    </row>
    <row r="195" spans="13:13" x14ac:dyDescent="0.25">
      <c r="M195" t="s">
        <v>55</v>
      </c>
    </row>
    <row r="196" spans="13:13" x14ac:dyDescent="0.25">
      <c r="M196" t="s">
        <v>51</v>
      </c>
    </row>
    <row r="197" spans="13:13" x14ac:dyDescent="0.25">
      <c r="M197" t="s">
        <v>50</v>
      </c>
    </row>
    <row r="198" spans="13:13" x14ac:dyDescent="0.25">
      <c r="M198" t="s">
        <v>54</v>
      </c>
    </row>
    <row r="199" spans="13:13" x14ac:dyDescent="0.25">
      <c r="M199" t="s">
        <v>48</v>
      </c>
    </row>
    <row r="200" spans="13:13" x14ac:dyDescent="0.25">
      <c r="M200" t="s">
        <v>50</v>
      </c>
    </row>
    <row r="201" spans="13:13" x14ac:dyDescent="0.25">
      <c r="M201" t="s">
        <v>49</v>
      </c>
    </row>
    <row r="202" spans="13:13" x14ac:dyDescent="0.25">
      <c r="M202" t="s">
        <v>48</v>
      </c>
    </row>
    <row r="203" spans="13:13" x14ac:dyDescent="0.25">
      <c r="M203" t="s">
        <v>47</v>
      </c>
    </row>
    <row r="204" spans="13:13" x14ac:dyDescent="0.25">
      <c r="M204" t="s">
        <v>46</v>
      </c>
    </row>
    <row r="205" spans="13:13" x14ac:dyDescent="0.25">
      <c r="M205" t="s">
        <v>480</v>
      </c>
    </row>
    <row r="206" spans="13:13" x14ac:dyDescent="0.25">
      <c r="M206" t="s">
        <v>58</v>
      </c>
    </row>
    <row r="207" spans="13:13" x14ac:dyDescent="0.25">
      <c r="M207" t="s">
        <v>57</v>
      </c>
    </row>
    <row r="208" spans="13:13" x14ac:dyDescent="0.25">
      <c r="M208" t="s">
        <v>56</v>
      </c>
    </row>
    <row r="209" spans="13:13" x14ac:dyDescent="0.25">
      <c r="M209" t="s">
        <v>53</v>
      </c>
    </row>
    <row r="210" spans="13:13" x14ac:dyDescent="0.25">
      <c r="M210" t="s">
        <v>55</v>
      </c>
    </row>
    <row r="211" spans="13:13" x14ac:dyDescent="0.25">
      <c r="M211" t="s">
        <v>51</v>
      </c>
    </row>
    <row r="212" spans="13:13" x14ac:dyDescent="0.25">
      <c r="M212" t="s">
        <v>50</v>
      </c>
    </row>
    <row r="213" spans="13:13" x14ac:dyDescent="0.25">
      <c r="M213" t="s">
        <v>54</v>
      </c>
    </row>
    <row r="214" spans="13:13" x14ac:dyDescent="0.25">
      <c r="M214" t="s">
        <v>48</v>
      </c>
    </row>
    <row r="215" spans="13:13" x14ac:dyDescent="0.25">
      <c r="M215" t="s">
        <v>50</v>
      </c>
    </row>
    <row r="216" spans="13:13" x14ac:dyDescent="0.25">
      <c r="M216" t="s">
        <v>49</v>
      </c>
    </row>
    <row r="217" spans="13:13" x14ac:dyDescent="0.25">
      <c r="M217" t="s">
        <v>48</v>
      </c>
    </row>
    <row r="218" spans="13:13" x14ac:dyDescent="0.25">
      <c r="M218" t="s">
        <v>47</v>
      </c>
    </row>
    <row r="219" spans="13:13" x14ac:dyDescent="0.25">
      <c r="M219" t="s">
        <v>46</v>
      </c>
    </row>
    <row r="220" spans="13:13" x14ac:dyDescent="0.25">
      <c r="M220" t="s">
        <v>53</v>
      </c>
    </row>
    <row r="221" spans="13:13" x14ac:dyDescent="0.25">
      <c r="M221" t="s">
        <v>52</v>
      </c>
    </row>
    <row r="222" spans="13:13" x14ac:dyDescent="0.25">
      <c r="M222" t="s">
        <v>51</v>
      </c>
    </row>
    <row r="223" spans="13:13" x14ac:dyDescent="0.25">
      <c r="M223" t="s">
        <v>50</v>
      </c>
    </row>
    <row r="224" spans="13:13" x14ac:dyDescent="0.25">
      <c r="M224" t="s">
        <v>49</v>
      </c>
    </row>
    <row r="225" spans="13:13" x14ac:dyDescent="0.25">
      <c r="M225" t="s">
        <v>48</v>
      </c>
    </row>
    <row r="226" spans="13:13" x14ac:dyDescent="0.25">
      <c r="M226" t="s">
        <v>47</v>
      </c>
    </row>
    <row r="227" spans="13:13" x14ac:dyDescent="0.25">
      <c r="M227" t="s">
        <v>46</v>
      </c>
    </row>
    <row r="228" spans="13:13" x14ac:dyDescent="0.25">
      <c r="M228" t="s">
        <v>45</v>
      </c>
    </row>
    <row r="229" spans="13:13" x14ac:dyDescent="0.25">
      <c r="M229" t="s">
        <v>332</v>
      </c>
    </row>
    <row r="230" spans="13:13" x14ac:dyDescent="0.25">
      <c r="M230" t="s">
        <v>333</v>
      </c>
    </row>
    <row r="231" spans="13:13" x14ac:dyDescent="0.25">
      <c r="M231" t="s">
        <v>334</v>
      </c>
    </row>
    <row r="232" spans="13:13" x14ac:dyDescent="0.25">
      <c r="M232" t="s">
        <v>335</v>
      </c>
    </row>
    <row r="233" spans="13:13" x14ac:dyDescent="0.25">
      <c r="M233" t="s">
        <v>336</v>
      </c>
    </row>
    <row r="234" spans="13:13" x14ac:dyDescent="0.25">
      <c r="M234" t="s">
        <v>39</v>
      </c>
    </row>
    <row r="235" spans="13:13" x14ac:dyDescent="0.25">
      <c r="M235" t="s">
        <v>38</v>
      </c>
    </row>
    <row r="236" spans="13:13" x14ac:dyDescent="0.25">
      <c r="M236" t="s">
        <v>337</v>
      </c>
    </row>
    <row r="237" spans="13:13" x14ac:dyDescent="0.25">
      <c r="M237" t="s">
        <v>338</v>
      </c>
    </row>
    <row r="238" spans="13:13" x14ac:dyDescent="0.25">
      <c r="M238" t="s">
        <v>339</v>
      </c>
    </row>
    <row r="239" spans="13:13" x14ac:dyDescent="0.25">
      <c r="M239" t="s">
        <v>34</v>
      </c>
    </row>
    <row r="240" spans="13:13" x14ac:dyDescent="0.25">
      <c r="M240" t="s">
        <v>340</v>
      </c>
    </row>
    <row r="241" spans="13:13" x14ac:dyDescent="0.25">
      <c r="M241" t="s">
        <v>341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C326-B0B8-400B-9DBF-E73AC88D7BC7}">
  <dimension ref="A1:P241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11380</v>
      </c>
      <c r="B2">
        <v>1</v>
      </c>
      <c r="C2">
        <v>0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259</v>
      </c>
    </row>
    <row r="3" spans="1:16" x14ac:dyDescent="0.25">
      <c r="A3">
        <v>11381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378708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0.69289999999999996</v>
      </c>
      <c r="G3" s="2">
        <f xml:space="preserve"> E7/100</f>
        <v>0.57999999999999996</v>
      </c>
      <c r="H3">
        <f xml:space="preserve"> AVERAGE(A2:A100)</f>
        <v>11379.616161616161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94036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201150</v>
      </c>
      <c r="K3">
        <f>SUMIF(E10:K10,"&gt;0")</f>
        <v>13122</v>
      </c>
      <c r="M3" t="s">
        <v>110</v>
      </c>
    </row>
    <row r="4" spans="1:16" x14ac:dyDescent="0.25">
      <c r="A4">
        <v>11379</v>
      </c>
      <c r="B4">
        <v>1</v>
      </c>
      <c r="C4">
        <v>0</v>
      </c>
      <c r="M4" t="s">
        <v>103</v>
      </c>
    </row>
    <row r="5" spans="1:16" ht="20.25" thickBot="1" x14ac:dyDescent="0.35">
      <c r="A5">
        <v>11380</v>
      </c>
      <c r="B5">
        <v>1</v>
      </c>
      <c r="C5">
        <v>0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11381</v>
      </c>
      <c r="B6">
        <v>1</v>
      </c>
      <c r="C6">
        <v>0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11379</v>
      </c>
      <c r="B7">
        <v>1</v>
      </c>
      <c r="C7">
        <v>1</v>
      </c>
      <c r="E7">
        <f xml:space="preserve"> COUNTIF(B:B,1)</f>
        <v>58</v>
      </c>
      <c r="F7">
        <f xml:space="preserve"> COUNTIF(B:B,2)</f>
        <v>42</v>
      </c>
      <c r="G7">
        <f xml:space="preserve"> B103</f>
        <v>11379</v>
      </c>
      <c r="H7">
        <f xml:space="preserve"> B104</f>
        <v>11379</v>
      </c>
      <c r="I7">
        <f xml:space="preserve"> B105</f>
        <v>11379</v>
      </c>
      <c r="M7" t="s">
        <v>500</v>
      </c>
    </row>
    <row r="8" spans="1:16" x14ac:dyDescent="0.25">
      <c r="A8">
        <v>11380</v>
      </c>
      <c r="B8">
        <v>1</v>
      </c>
      <c r="C8">
        <v>1</v>
      </c>
      <c r="M8" t="s">
        <v>108</v>
      </c>
    </row>
    <row r="9" spans="1:16" ht="20.25" thickBot="1" x14ac:dyDescent="0.35">
      <c r="A9">
        <v>11380</v>
      </c>
      <c r="B9">
        <v>1</v>
      </c>
      <c r="C9">
        <v>1</v>
      </c>
      <c r="E9" s="8" t="s">
        <v>438</v>
      </c>
      <c r="F9" s="8"/>
      <c r="G9" s="8"/>
      <c r="H9" s="8"/>
      <c r="I9" s="8"/>
      <c r="J9" s="8"/>
      <c r="K9" s="8"/>
      <c r="M9" t="s">
        <v>460</v>
      </c>
    </row>
    <row r="10" spans="1:16" ht="15.75" thickTop="1" x14ac:dyDescent="0.25">
      <c r="A10">
        <v>11381</v>
      </c>
      <c r="B10">
        <v>1</v>
      </c>
      <c r="C10">
        <v>1</v>
      </c>
      <c r="E10" s="6" cm="1">
        <f t="array" ref="E10" xml:space="preserve"> VALUE(RIGHT(INDEX(M2:M750,MATCH(E17,M2:M750,0)+1),LEN(INDEX(M2:M750,MATCH(E17,M2:M750,0)+1))-SEARCH(": ",INDEX(M2:M750,MATCH(E17,M2:M750,0)+1))))</f>
        <v>11664</v>
      </c>
      <c r="F10" s="6" cm="1">
        <f t="array" ref="F10">VALUE(RIGHT(INDEX(M2:M750,MATCH(E18,M2:M750,0)+1),LEN(INDEX(M2:M750,MATCH(E18,M2:M750,0)+1))-SEARCH(": ",INDEX(M2:M750,MATCH(E18,M2:M750,0)+1))))</f>
        <v>1458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108</v>
      </c>
    </row>
    <row r="11" spans="1:16" x14ac:dyDescent="0.25">
      <c r="A11">
        <v>11379</v>
      </c>
      <c r="B11">
        <v>1</v>
      </c>
      <c r="C11">
        <v>1</v>
      </c>
      <c r="M11" t="s">
        <v>474</v>
      </c>
    </row>
    <row r="12" spans="1:16" ht="20.25" thickBot="1" x14ac:dyDescent="0.35">
      <c r="A12">
        <v>11379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108</v>
      </c>
    </row>
    <row r="13" spans="1:16" ht="15.75" thickTop="1" x14ac:dyDescent="0.25">
      <c r="A13">
        <v>11380</v>
      </c>
      <c r="B13">
        <v>1</v>
      </c>
      <c r="C13">
        <v>1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444</v>
      </c>
    </row>
    <row r="14" spans="1:16" x14ac:dyDescent="0.25">
      <c r="A14">
        <v>11381</v>
      </c>
      <c r="B14">
        <v>1</v>
      </c>
      <c r="C14">
        <v>1</v>
      </c>
      <c r="E14">
        <f xml:space="preserve"> IF(ISBLANK(E27),"-",VALUE((_xlfn.TEXTAFTER(E27,")",-1))))</f>
        <v>10</v>
      </c>
      <c r="F14">
        <f xml:space="preserve"> IF(ISBLANK(E28),"-",VALUE(_xlfn.TEXTAFTER(E28,")",-1)))</f>
        <v>0</v>
      </c>
      <c r="G14">
        <f xml:space="preserve"> IF(ISBLANK(E29),"-",VALUE(_xlfn.TEXTAFTER(E29,")",-1)))</f>
        <v>93376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108</v>
      </c>
    </row>
    <row r="15" spans="1:16" x14ac:dyDescent="0.25">
      <c r="A15">
        <v>11379</v>
      </c>
      <c r="B15">
        <v>1</v>
      </c>
      <c r="C15">
        <v>3</v>
      </c>
      <c r="M15" t="s">
        <v>107</v>
      </c>
    </row>
    <row r="16" spans="1:16" x14ac:dyDescent="0.25">
      <c r="A16">
        <v>11379</v>
      </c>
      <c r="B16">
        <v>1</v>
      </c>
      <c r="C16">
        <v>3</v>
      </c>
      <c r="E16" s="7" t="s">
        <v>441</v>
      </c>
      <c r="M16" t="s">
        <v>260</v>
      </c>
    </row>
    <row r="17" spans="1:13" x14ac:dyDescent="0.25">
      <c r="A17">
        <v>11379</v>
      </c>
      <c r="B17">
        <v>2</v>
      </c>
      <c r="C17">
        <v>6</v>
      </c>
      <c r="E17" s="7" t="str" cm="1">
        <f t="array" ref="E17:E18">_xlfn._xlws.FILTER(M20:M500,ISNUMBER(SEARCH("CNG",M20:M500)),0)</f>
        <v xml:space="preserve">                               , name: "sequential/CNG_LL1_2cnn2/Conv2D"</v>
      </c>
      <c r="M17" t="s">
        <v>261</v>
      </c>
    </row>
    <row r="18" spans="1:13" x14ac:dyDescent="0.25">
      <c r="A18">
        <v>11380</v>
      </c>
      <c r="B18">
        <v>1</v>
      </c>
      <c r="C18">
        <v>0</v>
      </c>
      <c r="E18" s="7" t="str">
        <v xml:space="preserve">                               , name: "sequential/CNG_LL1_2cnn2/BiasAdd"</v>
      </c>
      <c r="M18" t="s">
        <v>104</v>
      </c>
    </row>
    <row r="19" spans="1:13" x14ac:dyDescent="0.25">
      <c r="A19">
        <v>11380</v>
      </c>
      <c r="B19">
        <v>1</v>
      </c>
      <c r="C19">
        <v>2</v>
      </c>
      <c r="E19" s="7"/>
      <c r="M19" t="s">
        <v>103</v>
      </c>
    </row>
    <row r="20" spans="1:13" x14ac:dyDescent="0.25">
      <c r="A20">
        <v>11379</v>
      </c>
      <c r="B20">
        <v>1</v>
      </c>
      <c r="C20">
        <v>0</v>
      </c>
      <c r="E20" s="7"/>
      <c r="M20" t="s">
        <v>102</v>
      </c>
    </row>
    <row r="21" spans="1:13" x14ac:dyDescent="0.25">
      <c r="A21">
        <v>11381</v>
      </c>
      <c r="B21">
        <v>1</v>
      </c>
      <c r="C21">
        <v>0</v>
      </c>
      <c r="E21" s="7"/>
      <c r="M21" t="s">
        <v>101</v>
      </c>
    </row>
    <row r="22" spans="1:13" x14ac:dyDescent="0.25">
      <c r="A22">
        <v>11379</v>
      </c>
      <c r="B22">
        <v>1</v>
      </c>
      <c r="C22">
        <v>0</v>
      </c>
      <c r="E22" s="7"/>
      <c r="M22" t="s">
        <v>100</v>
      </c>
    </row>
    <row r="23" spans="1:13" x14ac:dyDescent="0.25">
      <c r="A23">
        <v>11380</v>
      </c>
      <c r="B23">
        <v>1</v>
      </c>
      <c r="C23">
        <v>2</v>
      </c>
      <c r="E23" s="7"/>
      <c r="M23" t="s">
        <v>99</v>
      </c>
    </row>
    <row r="24" spans="1:13" x14ac:dyDescent="0.25">
      <c r="A24">
        <v>11379</v>
      </c>
      <c r="B24">
        <v>1</v>
      </c>
      <c r="C24">
        <v>3</v>
      </c>
      <c r="E24" s="7" t="s">
        <v>439</v>
      </c>
      <c r="M24" t="s">
        <v>98</v>
      </c>
    </row>
    <row r="25" spans="1:13" x14ac:dyDescent="0.25">
      <c r="A25">
        <v>11380</v>
      </c>
      <c r="B25">
        <v>2</v>
      </c>
      <c r="C25">
        <v>8</v>
      </c>
      <c r="M25" t="s">
        <v>97</v>
      </c>
    </row>
    <row r="26" spans="1:13" x14ac:dyDescent="0.25">
      <c r="A26">
        <v>11380</v>
      </c>
      <c r="B26">
        <v>1</v>
      </c>
      <c r="C26">
        <v>3</v>
      </c>
      <c r="E26" s="7" t="s">
        <v>440</v>
      </c>
      <c r="M26" t="s">
        <v>96</v>
      </c>
    </row>
    <row r="27" spans="1:13" x14ac:dyDescent="0.25">
      <c r="A27">
        <v>11379</v>
      </c>
      <c r="B27">
        <v>1</v>
      </c>
      <c r="C27">
        <v>3</v>
      </c>
      <c r="E27" s="7" t="str" cm="1">
        <f t="array" ref="E27:E30">_xlfn._xlws.FILTER(M2:M40,ISNUMBER(SEARCH("LL",M2:M40)))</f>
        <v xml:space="preserve"> CNG_LL1_2cnn2 (Conv2D)         (None, 27, 27, 2)         10        </v>
      </c>
      <c r="M27" t="s">
        <v>95</v>
      </c>
    </row>
    <row r="28" spans="1:13" x14ac:dyDescent="0.25">
      <c r="A28">
        <v>11381</v>
      </c>
      <c r="B28">
        <v>1</v>
      </c>
      <c r="C28">
        <v>2</v>
      </c>
      <c r="E28" s="7" t="str">
        <v xml:space="preserve"> LL2_flatten (Flatten)        (None, 1458)              0         </v>
      </c>
      <c r="M28" t="s">
        <v>94</v>
      </c>
    </row>
    <row r="29" spans="1:13" x14ac:dyDescent="0.25">
      <c r="A29">
        <v>11379</v>
      </c>
      <c r="B29">
        <v>1</v>
      </c>
      <c r="C29">
        <v>2</v>
      </c>
      <c r="E29" s="7" t="str">
        <v xml:space="preserve"> LL3_Dense64 (Dense)          (None, 64)                93376     </v>
      </c>
      <c r="M29" t="s">
        <v>93</v>
      </c>
    </row>
    <row r="30" spans="1:13" x14ac:dyDescent="0.25">
      <c r="A30">
        <v>11379</v>
      </c>
      <c r="B30">
        <v>1</v>
      </c>
      <c r="C30">
        <v>3</v>
      </c>
      <c r="E30" s="7" t="str">
        <v xml:space="preserve"> LL4_Dense10 (Dense)          (None, 10)                650       </v>
      </c>
      <c r="M30" t="s">
        <v>92</v>
      </c>
    </row>
    <row r="31" spans="1:13" x14ac:dyDescent="0.25">
      <c r="A31">
        <v>11379</v>
      </c>
      <c r="B31">
        <v>1</v>
      </c>
      <c r="C31">
        <v>1</v>
      </c>
      <c r="E31" s="7"/>
      <c r="M31" t="s">
        <v>91</v>
      </c>
    </row>
    <row r="32" spans="1:13" x14ac:dyDescent="0.25">
      <c r="A32">
        <v>11381</v>
      </c>
      <c r="B32">
        <v>2</v>
      </c>
      <c r="C32">
        <v>3</v>
      </c>
      <c r="E32" s="7"/>
      <c r="M32" t="s">
        <v>90</v>
      </c>
    </row>
    <row r="33" spans="1:13" x14ac:dyDescent="0.25">
      <c r="A33">
        <v>11379</v>
      </c>
      <c r="B33">
        <v>2</v>
      </c>
      <c r="C33">
        <v>3</v>
      </c>
      <c r="E33" s="7"/>
      <c r="M33" t="s">
        <v>89</v>
      </c>
    </row>
    <row r="34" spans="1:13" x14ac:dyDescent="0.25">
      <c r="A34">
        <v>11379</v>
      </c>
      <c r="B34">
        <v>2</v>
      </c>
      <c r="C34">
        <v>0</v>
      </c>
      <c r="E34" s="7" t="s">
        <v>450</v>
      </c>
      <c r="M34" t="s">
        <v>88</v>
      </c>
    </row>
    <row r="35" spans="1:13" x14ac:dyDescent="0.25">
      <c r="A35">
        <v>11380</v>
      </c>
      <c r="B35">
        <v>1</v>
      </c>
      <c r="C35">
        <v>2</v>
      </c>
      <c r="M35" t="s">
        <v>117</v>
      </c>
    </row>
    <row r="36" spans="1:13" x14ac:dyDescent="0.25">
      <c r="A36">
        <v>11379</v>
      </c>
      <c r="B36">
        <v>1</v>
      </c>
      <c r="C36">
        <v>6</v>
      </c>
      <c r="M36" t="s">
        <v>86</v>
      </c>
    </row>
    <row r="37" spans="1:13" x14ac:dyDescent="0.25">
      <c r="A37">
        <v>11380</v>
      </c>
      <c r="B37">
        <v>1</v>
      </c>
      <c r="C37">
        <v>2</v>
      </c>
      <c r="M37" t="s">
        <v>85</v>
      </c>
    </row>
    <row r="38" spans="1:13" x14ac:dyDescent="0.25">
      <c r="A38">
        <v>11379</v>
      </c>
      <c r="B38">
        <v>2</v>
      </c>
      <c r="C38">
        <v>3</v>
      </c>
      <c r="M38" t="s">
        <v>84</v>
      </c>
    </row>
    <row r="39" spans="1:13" x14ac:dyDescent="0.25">
      <c r="A39">
        <v>11380</v>
      </c>
      <c r="B39">
        <v>2</v>
      </c>
      <c r="C39">
        <v>1</v>
      </c>
      <c r="M39" t="s">
        <v>83</v>
      </c>
    </row>
    <row r="40" spans="1:13" x14ac:dyDescent="0.25">
      <c r="A40">
        <v>11380</v>
      </c>
      <c r="B40">
        <v>2</v>
      </c>
      <c r="C40">
        <v>0</v>
      </c>
      <c r="M40" t="s">
        <v>82</v>
      </c>
    </row>
    <row r="41" spans="1:13" x14ac:dyDescent="0.25">
      <c r="A41">
        <v>11379</v>
      </c>
      <c r="B41">
        <v>2</v>
      </c>
      <c r="C41">
        <v>9</v>
      </c>
      <c r="M41" t="s">
        <v>81</v>
      </c>
    </row>
    <row r="42" spans="1:13" x14ac:dyDescent="0.25">
      <c r="A42">
        <v>11381</v>
      </c>
      <c r="B42">
        <v>2</v>
      </c>
      <c r="C42">
        <v>0</v>
      </c>
      <c r="M42" t="s">
        <v>80</v>
      </c>
    </row>
    <row r="43" spans="1:13" x14ac:dyDescent="0.25">
      <c r="A43">
        <v>11379</v>
      </c>
      <c r="B43">
        <v>2</v>
      </c>
      <c r="C43">
        <v>3</v>
      </c>
      <c r="M43" t="s">
        <v>79</v>
      </c>
    </row>
    <row r="44" spans="1:13" x14ac:dyDescent="0.25">
      <c r="A44">
        <v>11379</v>
      </c>
      <c r="B44">
        <v>2</v>
      </c>
      <c r="C44">
        <v>3</v>
      </c>
      <c r="M44" t="s">
        <v>78</v>
      </c>
    </row>
    <row r="45" spans="1:13" x14ac:dyDescent="0.25">
      <c r="A45">
        <v>11379</v>
      </c>
      <c r="B45">
        <v>1</v>
      </c>
      <c r="C45">
        <v>2</v>
      </c>
      <c r="M45" t="s">
        <v>262</v>
      </c>
    </row>
    <row r="46" spans="1:13" x14ac:dyDescent="0.25">
      <c r="A46">
        <v>11380</v>
      </c>
      <c r="B46">
        <v>1</v>
      </c>
      <c r="C46">
        <v>6</v>
      </c>
      <c r="M46" t="s">
        <v>76</v>
      </c>
    </row>
    <row r="47" spans="1:13" x14ac:dyDescent="0.25">
      <c r="A47">
        <v>11379</v>
      </c>
      <c r="B47">
        <v>1</v>
      </c>
      <c r="C47">
        <v>0</v>
      </c>
      <c r="M47" t="s">
        <v>75</v>
      </c>
    </row>
    <row r="48" spans="1:13" x14ac:dyDescent="0.25">
      <c r="A48">
        <v>11379</v>
      </c>
      <c r="B48">
        <v>1</v>
      </c>
      <c r="C48">
        <v>2</v>
      </c>
      <c r="M48" t="s">
        <v>467</v>
      </c>
    </row>
    <row r="49" spans="1:13" x14ac:dyDescent="0.25">
      <c r="A49">
        <v>11381</v>
      </c>
      <c r="B49">
        <v>2</v>
      </c>
      <c r="C49">
        <v>0</v>
      </c>
      <c r="M49" t="s">
        <v>263</v>
      </c>
    </row>
    <row r="50" spans="1:13" x14ac:dyDescent="0.25">
      <c r="A50">
        <v>11379</v>
      </c>
      <c r="B50">
        <v>1</v>
      </c>
      <c r="C50">
        <v>4</v>
      </c>
      <c r="M50" t="s">
        <v>57</v>
      </c>
    </row>
    <row r="51" spans="1:13" x14ac:dyDescent="0.25">
      <c r="A51">
        <v>11379</v>
      </c>
      <c r="B51">
        <v>2</v>
      </c>
      <c r="C51">
        <v>2</v>
      </c>
      <c r="M51" t="s">
        <v>264</v>
      </c>
    </row>
    <row r="52" spans="1:13" x14ac:dyDescent="0.25">
      <c r="A52">
        <v>11379</v>
      </c>
      <c r="B52">
        <v>1</v>
      </c>
      <c r="C52">
        <v>9</v>
      </c>
      <c r="M52" t="s">
        <v>53</v>
      </c>
    </row>
    <row r="53" spans="1:13" x14ac:dyDescent="0.25">
      <c r="A53">
        <v>11380</v>
      </c>
      <c r="B53">
        <v>2</v>
      </c>
      <c r="C53">
        <v>9</v>
      </c>
      <c r="M53" t="s">
        <v>55</v>
      </c>
    </row>
    <row r="54" spans="1:13" x14ac:dyDescent="0.25">
      <c r="A54">
        <v>11379</v>
      </c>
      <c r="B54">
        <v>2</v>
      </c>
      <c r="C54">
        <v>2</v>
      </c>
      <c r="M54" t="s">
        <v>51</v>
      </c>
    </row>
    <row r="55" spans="1:13" x14ac:dyDescent="0.25">
      <c r="A55">
        <v>11379</v>
      </c>
      <c r="B55">
        <v>2</v>
      </c>
      <c r="C55">
        <v>9</v>
      </c>
      <c r="M55" t="s">
        <v>50</v>
      </c>
    </row>
    <row r="56" spans="1:13" x14ac:dyDescent="0.25">
      <c r="A56">
        <v>11381</v>
      </c>
      <c r="B56">
        <v>2</v>
      </c>
      <c r="C56">
        <v>3</v>
      </c>
      <c r="M56" t="s">
        <v>54</v>
      </c>
    </row>
    <row r="57" spans="1:13" x14ac:dyDescent="0.25">
      <c r="A57">
        <v>11379</v>
      </c>
      <c r="B57">
        <v>2</v>
      </c>
      <c r="C57">
        <v>3</v>
      </c>
      <c r="M57" t="s">
        <v>48</v>
      </c>
    </row>
    <row r="58" spans="1:13" x14ac:dyDescent="0.25">
      <c r="A58">
        <v>11380</v>
      </c>
      <c r="B58">
        <v>2</v>
      </c>
      <c r="C58">
        <v>0</v>
      </c>
      <c r="M58" t="s">
        <v>50</v>
      </c>
    </row>
    <row r="59" spans="1:13" x14ac:dyDescent="0.25">
      <c r="A59">
        <v>11378</v>
      </c>
      <c r="B59">
        <v>2</v>
      </c>
      <c r="C59">
        <v>3</v>
      </c>
      <c r="M59" t="s">
        <v>265</v>
      </c>
    </row>
    <row r="60" spans="1:13" x14ac:dyDescent="0.25">
      <c r="A60">
        <v>11381</v>
      </c>
      <c r="B60">
        <v>2</v>
      </c>
      <c r="C60">
        <v>7</v>
      </c>
      <c r="M60" t="s">
        <v>48</v>
      </c>
    </row>
    <row r="61" spans="1:13" x14ac:dyDescent="0.25">
      <c r="A61">
        <v>11379</v>
      </c>
      <c r="B61">
        <v>2</v>
      </c>
      <c r="C61">
        <v>9</v>
      </c>
      <c r="M61" t="s">
        <v>47</v>
      </c>
    </row>
    <row r="62" spans="1:13" x14ac:dyDescent="0.25">
      <c r="A62">
        <v>11379</v>
      </c>
      <c r="B62">
        <v>2</v>
      </c>
      <c r="C62">
        <v>0</v>
      </c>
      <c r="M62" t="s">
        <v>46</v>
      </c>
    </row>
    <row r="63" spans="1:13" x14ac:dyDescent="0.25">
      <c r="A63">
        <v>11380</v>
      </c>
      <c r="B63">
        <v>2</v>
      </c>
      <c r="C63">
        <v>2</v>
      </c>
      <c r="M63" t="s">
        <v>53</v>
      </c>
    </row>
    <row r="64" spans="1:13" x14ac:dyDescent="0.25">
      <c r="A64">
        <v>11379</v>
      </c>
      <c r="B64">
        <v>2</v>
      </c>
      <c r="C64">
        <v>9</v>
      </c>
      <c r="M64" t="s">
        <v>52</v>
      </c>
    </row>
    <row r="65" spans="1:13" x14ac:dyDescent="0.25">
      <c r="A65">
        <v>11379</v>
      </c>
      <c r="B65">
        <v>1</v>
      </c>
      <c r="C65">
        <v>4</v>
      </c>
      <c r="M65" t="s">
        <v>51</v>
      </c>
    </row>
    <row r="66" spans="1:13" x14ac:dyDescent="0.25">
      <c r="A66">
        <v>11379</v>
      </c>
      <c r="B66">
        <v>2</v>
      </c>
      <c r="C66">
        <v>9</v>
      </c>
      <c r="M66" t="s">
        <v>50</v>
      </c>
    </row>
    <row r="67" spans="1:13" x14ac:dyDescent="0.25">
      <c r="A67">
        <v>11380</v>
      </c>
      <c r="B67">
        <v>2</v>
      </c>
      <c r="C67">
        <v>9</v>
      </c>
      <c r="M67" t="s">
        <v>265</v>
      </c>
    </row>
    <row r="68" spans="1:13" x14ac:dyDescent="0.25">
      <c r="A68">
        <v>11379</v>
      </c>
      <c r="B68">
        <v>1</v>
      </c>
      <c r="C68">
        <v>9</v>
      </c>
      <c r="M68" t="s">
        <v>48</v>
      </c>
    </row>
    <row r="69" spans="1:13" x14ac:dyDescent="0.25">
      <c r="A69">
        <v>11379</v>
      </c>
      <c r="B69">
        <v>1</v>
      </c>
      <c r="C69">
        <v>8</v>
      </c>
      <c r="M69" t="s">
        <v>50</v>
      </c>
    </row>
    <row r="70" spans="1:13" x14ac:dyDescent="0.25">
      <c r="A70">
        <v>11380</v>
      </c>
      <c r="B70">
        <v>1</v>
      </c>
      <c r="C70">
        <v>8</v>
      </c>
      <c r="M70" t="s">
        <v>61</v>
      </c>
    </row>
    <row r="71" spans="1:13" x14ac:dyDescent="0.25">
      <c r="A71">
        <v>11380</v>
      </c>
      <c r="B71">
        <v>2</v>
      </c>
      <c r="C71">
        <v>3</v>
      </c>
      <c r="M71" t="s">
        <v>48</v>
      </c>
    </row>
    <row r="72" spans="1:13" x14ac:dyDescent="0.25">
      <c r="A72">
        <v>11379</v>
      </c>
      <c r="B72">
        <v>2</v>
      </c>
      <c r="C72">
        <v>3</v>
      </c>
      <c r="M72" t="s">
        <v>47</v>
      </c>
    </row>
    <row r="73" spans="1:13" x14ac:dyDescent="0.25">
      <c r="A73">
        <v>11379</v>
      </c>
      <c r="B73">
        <v>2</v>
      </c>
      <c r="C73">
        <v>0</v>
      </c>
      <c r="M73" t="s">
        <v>46</v>
      </c>
    </row>
    <row r="74" spans="1:13" x14ac:dyDescent="0.25">
      <c r="A74">
        <v>11380</v>
      </c>
      <c r="B74">
        <v>1</v>
      </c>
      <c r="C74">
        <v>6</v>
      </c>
      <c r="M74" t="s">
        <v>501</v>
      </c>
    </row>
    <row r="75" spans="1:13" x14ac:dyDescent="0.25">
      <c r="A75">
        <v>11380</v>
      </c>
      <c r="B75">
        <v>2</v>
      </c>
      <c r="C75">
        <v>0</v>
      </c>
      <c r="M75" t="s">
        <v>266</v>
      </c>
    </row>
    <row r="76" spans="1:13" x14ac:dyDescent="0.25">
      <c r="A76">
        <v>11379</v>
      </c>
      <c r="B76">
        <v>1</v>
      </c>
      <c r="C76">
        <v>6</v>
      </c>
      <c r="M76" t="s">
        <v>57</v>
      </c>
    </row>
    <row r="77" spans="1:13" x14ac:dyDescent="0.25">
      <c r="A77">
        <v>11381</v>
      </c>
      <c r="B77">
        <v>2</v>
      </c>
      <c r="C77">
        <v>0</v>
      </c>
      <c r="M77" t="s">
        <v>267</v>
      </c>
    </row>
    <row r="78" spans="1:13" x14ac:dyDescent="0.25">
      <c r="A78">
        <v>11379</v>
      </c>
      <c r="B78">
        <v>1</v>
      </c>
      <c r="C78">
        <v>6</v>
      </c>
      <c r="M78" t="s">
        <v>53</v>
      </c>
    </row>
    <row r="79" spans="1:13" x14ac:dyDescent="0.25">
      <c r="A79">
        <v>11379</v>
      </c>
      <c r="B79">
        <v>1</v>
      </c>
      <c r="C79">
        <v>7</v>
      </c>
      <c r="M79" t="s">
        <v>55</v>
      </c>
    </row>
    <row r="80" spans="1:13" x14ac:dyDescent="0.25">
      <c r="A80">
        <v>11379</v>
      </c>
      <c r="B80">
        <v>1</v>
      </c>
      <c r="C80">
        <v>7</v>
      </c>
      <c r="M80" t="s">
        <v>51</v>
      </c>
    </row>
    <row r="81" spans="1:13" x14ac:dyDescent="0.25">
      <c r="A81">
        <v>11381</v>
      </c>
      <c r="B81">
        <v>1</v>
      </c>
      <c r="C81">
        <v>7</v>
      </c>
      <c r="M81" t="s">
        <v>50</v>
      </c>
    </row>
    <row r="82" spans="1:13" x14ac:dyDescent="0.25">
      <c r="A82">
        <v>11380</v>
      </c>
      <c r="B82">
        <v>1</v>
      </c>
      <c r="C82">
        <v>7</v>
      </c>
      <c r="M82" t="s">
        <v>54</v>
      </c>
    </row>
    <row r="83" spans="1:13" x14ac:dyDescent="0.25">
      <c r="A83">
        <v>11380</v>
      </c>
      <c r="B83">
        <v>1</v>
      </c>
      <c r="C83">
        <v>7</v>
      </c>
      <c r="M83" t="s">
        <v>48</v>
      </c>
    </row>
    <row r="84" spans="1:13" x14ac:dyDescent="0.25">
      <c r="A84">
        <v>11380</v>
      </c>
      <c r="B84">
        <v>2</v>
      </c>
      <c r="C84">
        <v>9</v>
      </c>
      <c r="M84" t="s">
        <v>50</v>
      </c>
    </row>
    <row r="85" spans="1:13" x14ac:dyDescent="0.25">
      <c r="A85">
        <v>11379</v>
      </c>
      <c r="B85">
        <v>1</v>
      </c>
      <c r="C85">
        <v>7</v>
      </c>
      <c r="M85" t="s">
        <v>172</v>
      </c>
    </row>
    <row r="86" spans="1:13" x14ac:dyDescent="0.25">
      <c r="A86">
        <v>11380</v>
      </c>
      <c r="B86">
        <v>1</v>
      </c>
      <c r="C86">
        <v>7</v>
      </c>
      <c r="M86" t="s">
        <v>48</v>
      </c>
    </row>
    <row r="87" spans="1:13" x14ac:dyDescent="0.25">
      <c r="A87">
        <v>11379</v>
      </c>
      <c r="B87">
        <v>2</v>
      </c>
      <c r="C87">
        <v>0</v>
      </c>
      <c r="M87" t="s">
        <v>50</v>
      </c>
    </row>
    <row r="88" spans="1:13" x14ac:dyDescent="0.25">
      <c r="A88">
        <v>11381</v>
      </c>
      <c r="B88">
        <v>1</v>
      </c>
      <c r="C88">
        <v>5</v>
      </c>
      <c r="M88" t="s">
        <v>172</v>
      </c>
    </row>
    <row r="89" spans="1:13" x14ac:dyDescent="0.25">
      <c r="A89">
        <v>11379</v>
      </c>
      <c r="B89">
        <v>1</v>
      </c>
      <c r="C89">
        <v>9</v>
      </c>
      <c r="M89" t="s">
        <v>48</v>
      </c>
    </row>
    <row r="90" spans="1:13" x14ac:dyDescent="0.25">
      <c r="A90">
        <v>11380</v>
      </c>
      <c r="B90">
        <v>1</v>
      </c>
      <c r="C90">
        <v>9</v>
      </c>
      <c r="M90" t="s">
        <v>50</v>
      </c>
    </row>
    <row r="91" spans="1:13" x14ac:dyDescent="0.25">
      <c r="A91">
        <v>11380</v>
      </c>
      <c r="B91">
        <v>1</v>
      </c>
      <c r="C91">
        <v>3</v>
      </c>
      <c r="M91" t="s">
        <v>54</v>
      </c>
    </row>
    <row r="92" spans="1:13" x14ac:dyDescent="0.25">
      <c r="A92">
        <v>11380</v>
      </c>
      <c r="B92">
        <v>2</v>
      </c>
      <c r="C92">
        <v>3</v>
      </c>
      <c r="M92" t="s">
        <v>48</v>
      </c>
    </row>
    <row r="93" spans="1:13" x14ac:dyDescent="0.25">
      <c r="A93">
        <v>11380</v>
      </c>
      <c r="B93">
        <v>2</v>
      </c>
      <c r="C93">
        <v>0</v>
      </c>
      <c r="M93" t="s">
        <v>47</v>
      </c>
    </row>
    <row r="94" spans="1:13" x14ac:dyDescent="0.25">
      <c r="A94">
        <v>11380</v>
      </c>
      <c r="B94">
        <v>2</v>
      </c>
      <c r="C94">
        <v>0</v>
      </c>
      <c r="M94" t="s">
        <v>46</v>
      </c>
    </row>
    <row r="95" spans="1:13" x14ac:dyDescent="0.25">
      <c r="A95">
        <v>11380</v>
      </c>
      <c r="B95">
        <v>2</v>
      </c>
      <c r="C95">
        <v>3</v>
      </c>
      <c r="M95" t="s">
        <v>53</v>
      </c>
    </row>
    <row r="96" spans="1:13" x14ac:dyDescent="0.25">
      <c r="A96">
        <v>11379</v>
      </c>
      <c r="B96">
        <v>2</v>
      </c>
      <c r="C96">
        <v>3</v>
      </c>
      <c r="M96" t="s">
        <v>52</v>
      </c>
    </row>
    <row r="97" spans="1:13" x14ac:dyDescent="0.25">
      <c r="A97">
        <v>11379</v>
      </c>
      <c r="B97">
        <v>2</v>
      </c>
      <c r="C97">
        <v>9</v>
      </c>
      <c r="M97" t="s">
        <v>51</v>
      </c>
    </row>
    <row r="98" spans="1:13" x14ac:dyDescent="0.25">
      <c r="A98">
        <v>11380</v>
      </c>
      <c r="B98">
        <v>1</v>
      </c>
      <c r="C98">
        <v>9</v>
      </c>
      <c r="M98" t="s">
        <v>50</v>
      </c>
    </row>
    <row r="99" spans="1:13" x14ac:dyDescent="0.25">
      <c r="A99">
        <v>11379</v>
      </c>
      <c r="B99">
        <v>1</v>
      </c>
      <c r="C99">
        <v>9</v>
      </c>
      <c r="M99" t="s">
        <v>246</v>
      </c>
    </row>
    <row r="100" spans="1:13" x14ac:dyDescent="0.25">
      <c r="A100">
        <v>11379</v>
      </c>
      <c r="B100">
        <v>1</v>
      </c>
      <c r="C100">
        <v>9</v>
      </c>
      <c r="M100" t="s">
        <v>48</v>
      </c>
    </row>
    <row r="101" spans="1:13" x14ac:dyDescent="0.25">
      <c r="A101">
        <v>11379</v>
      </c>
      <c r="B101">
        <v>2</v>
      </c>
      <c r="C101">
        <v>9</v>
      </c>
      <c r="M101" t="s">
        <v>50</v>
      </c>
    </row>
    <row r="102" spans="1:13" x14ac:dyDescent="0.25">
      <c r="A102" t="s">
        <v>67</v>
      </c>
      <c r="B102">
        <v>58</v>
      </c>
      <c r="C102" t="s">
        <v>66</v>
      </c>
      <c r="D102">
        <v>100</v>
      </c>
      <c r="M102" t="s">
        <v>246</v>
      </c>
    </row>
    <row r="103" spans="1:13" x14ac:dyDescent="0.25">
      <c r="A103" t="s">
        <v>65</v>
      </c>
      <c r="B103">
        <v>11379</v>
      </c>
      <c r="C103" t="s">
        <v>62</v>
      </c>
      <c r="M103" t="s">
        <v>48</v>
      </c>
    </row>
    <row r="104" spans="1:13" x14ac:dyDescent="0.25">
      <c r="A104" t="s">
        <v>64</v>
      </c>
      <c r="B104">
        <v>11379</v>
      </c>
      <c r="C104" t="s">
        <v>62</v>
      </c>
      <c r="M104" t="s">
        <v>50</v>
      </c>
    </row>
    <row r="105" spans="1:13" x14ac:dyDescent="0.25">
      <c r="A105" t="s">
        <v>63</v>
      </c>
      <c r="B105">
        <v>11379</v>
      </c>
      <c r="C105" t="s">
        <v>62</v>
      </c>
      <c r="M105" t="s">
        <v>54</v>
      </c>
    </row>
    <row r="106" spans="1:13" x14ac:dyDescent="0.25">
      <c r="M106" t="s">
        <v>48</v>
      </c>
    </row>
    <row r="107" spans="1:13" x14ac:dyDescent="0.25">
      <c r="M107" t="s">
        <v>50</v>
      </c>
    </row>
    <row r="108" spans="1:13" x14ac:dyDescent="0.25">
      <c r="M108" t="s">
        <v>246</v>
      </c>
    </row>
    <row r="109" spans="1:13" x14ac:dyDescent="0.25">
      <c r="M109" t="s">
        <v>48</v>
      </c>
    </row>
    <row r="110" spans="1:13" x14ac:dyDescent="0.25">
      <c r="M110" t="s">
        <v>47</v>
      </c>
    </row>
    <row r="111" spans="1:13" x14ac:dyDescent="0.25">
      <c r="M111" t="s">
        <v>46</v>
      </c>
    </row>
    <row r="112" spans="1:13" x14ac:dyDescent="0.25">
      <c r="M112" t="s">
        <v>502</v>
      </c>
    </row>
    <row r="113" spans="13:13" x14ac:dyDescent="0.25">
      <c r="M113" t="s">
        <v>268</v>
      </c>
    </row>
    <row r="114" spans="13:13" x14ac:dyDescent="0.25">
      <c r="M114" t="s">
        <v>57</v>
      </c>
    </row>
    <row r="115" spans="13:13" x14ac:dyDescent="0.25">
      <c r="M115" t="s">
        <v>269</v>
      </c>
    </row>
    <row r="116" spans="13:13" x14ac:dyDescent="0.25">
      <c r="M116" t="s">
        <v>53</v>
      </c>
    </row>
    <row r="117" spans="13:13" x14ac:dyDescent="0.25">
      <c r="M117" t="s">
        <v>55</v>
      </c>
    </row>
    <row r="118" spans="13:13" x14ac:dyDescent="0.25">
      <c r="M118" t="s">
        <v>51</v>
      </c>
    </row>
    <row r="119" spans="13:13" x14ac:dyDescent="0.25">
      <c r="M119" t="s">
        <v>50</v>
      </c>
    </row>
    <row r="120" spans="13:13" x14ac:dyDescent="0.25">
      <c r="M120" t="s">
        <v>54</v>
      </c>
    </row>
    <row r="121" spans="13:13" x14ac:dyDescent="0.25">
      <c r="M121" t="s">
        <v>48</v>
      </c>
    </row>
    <row r="122" spans="13:13" x14ac:dyDescent="0.25">
      <c r="M122" t="s">
        <v>50</v>
      </c>
    </row>
    <row r="123" spans="13:13" x14ac:dyDescent="0.25">
      <c r="M123" t="s">
        <v>248</v>
      </c>
    </row>
    <row r="124" spans="13:13" x14ac:dyDescent="0.25">
      <c r="M124" t="s">
        <v>48</v>
      </c>
    </row>
    <row r="125" spans="13:13" x14ac:dyDescent="0.25">
      <c r="M125" t="s">
        <v>50</v>
      </c>
    </row>
    <row r="126" spans="13:13" x14ac:dyDescent="0.25">
      <c r="M126" t="s">
        <v>248</v>
      </c>
    </row>
    <row r="127" spans="13:13" x14ac:dyDescent="0.25">
      <c r="M127" t="s">
        <v>48</v>
      </c>
    </row>
    <row r="128" spans="13:13" x14ac:dyDescent="0.25">
      <c r="M128" t="s">
        <v>50</v>
      </c>
    </row>
    <row r="129" spans="13:13" x14ac:dyDescent="0.25">
      <c r="M129" t="s">
        <v>246</v>
      </c>
    </row>
    <row r="130" spans="13:13" x14ac:dyDescent="0.25">
      <c r="M130" t="s">
        <v>48</v>
      </c>
    </row>
    <row r="131" spans="13:13" x14ac:dyDescent="0.25">
      <c r="M131" t="s">
        <v>47</v>
      </c>
    </row>
    <row r="132" spans="13:13" x14ac:dyDescent="0.25">
      <c r="M132" t="s">
        <v>46</v>
      </c>
    </row>
    <row r="133" spans="13:13" x14ac:dyDescent="0.25">
      <c r="M133" t="s">
        <v>53</v>
      </c>
    </row>
    <row r="134" spans="13:13" x14ac:dyDescent="0.25">
      <c r="M134" t="s">
        <v>52</v>
      </c>
    </row>
    <row r="135" spans="13:13" x14ac:dyDescent="0.25">
      <c r="M135" t="s">
        <v>51</v>
      </c>
    </row>
    <row r="136" spans="13:13" x14ac:dyDescent="0.25">
      <c r="M136" t="s">
        <v>50</v>
      </c>
    </row>
    <row r="137" spans="13:13" x14ac:dyDescent="0.25">
      <c r="M137" t="s">
        <v>246</v>
      </c>
    </row>
    <row r="138" spans="13:13" x14ac:dyDescent="0.25">
      <c r="M138" t="s">
        <v>48</v>
      </c>
    </row>
    <row r="139" spans="13:13" x14ac:dyDescent="0.25">
      <c r="M139" t="s">
        <v>47</v>
      </c>
    </row>
    <row r="140" spans="13:13" x14ac:dyDescent="0.25">
      <c r="M140" t="s">
        <v>46</v>
      </c>
    </row>
    <row r="141" spans="13:13" x14ac:dyDescent="0.25">
      <c r="M141" t="s">
        <v>478</v>
      </c>
    </row>
    <row r="142" spans="13:13" x14ac:dyDescent="0.25">
      <c r="M142" t="s">
        <v>71</v>
      </c>
    </row>
    <row r="143" spans="13:13" x14ac:dyDescent="0.25">
      <c r="M143" t="s">
        <v>57</v>
      </c>
    </row>
    <row r="144" spans="13:13" x14ac:dyDescent="0.25">
      <c r="M144" t="s">
        <v>70</v>
      </c>
    </row>
    <row r="145" spans="13:13" x14ac:dyDescent="0.25">
      <c r="M145" t="s">
        <v>53</v>
      </c>
    </row>
    <row r="146" spans="13:13" x14ac:dyDescent="0.25">
      <c r="M146" t="s">
        <v>55</v>
      </c>
    </row>
    <row r="147" spans="13:13" x14ac:dyDescent="0.25">
      <c r="M147" t="s">
        <v>51</v>
      </c>
    </row>
    <row r="148" spans="13:13" x14ac:dyDescent="0.25">
      <c r="M148" t="s">
        <v>50</v>
      </c>
    </row>
    <row r="149" spans="13:13" x14ac:dyDescent="0.25">
      <c r="M149" t="s">
        <v>54</v>
      </c>
    </row>
    <row r="150" spans="13:13" x14ac:dyDescent="0.25">
      <c r="M150" t="s">
        <v>48</v>
      </c>
    </row>
    <row r="151" spans="13:13" x14ac:dyDescent="0.25">
      <c r="M151" t="s">
        <v>50</v>
      </c>
    </row>
    <row r="152" spans="13:13" x14ac:dyDescent="0.25">
      <c r="M152" t="s">
        <v>61</v>
      </c>
    </row>
    <row r="153" spans="13:13" x14ac:dyDescent="0.25">
      <c r="M153" t="s">
        <v>48</v>
      </c>
    </row>
    <row r="154" spans="13:13" x14ac:dyDescent="0.25">
      <c r="M154" t="s">
        <v>47</v>
      </c>
    </row>
    <row r="155" spans="13:13" x14ac:dyDescent="0.25">
      <c r="M155" t="s">
        <v>46</v>
      </c>
    </row>
    <row r="156" spans="13:13" x14ac:dyDescent="0.25">
      <c r="M156" t="s">
        <v>53</v>
      </c>
    </row>
    <row r="157" spans="13:13" x14ac:dyDescent="0.25">
      <c r="M157" t="s">
        <v>52</v>
      </c>
    </row>
    <row r="158" spans="13:13" x14ac:dyDescent="0.25">
      <c r="M158" t="s">
        <v>51</v>
      </c>
    </row>
    <row r="159" spans="13:13" x14ac:dyDescent="0.25">
      <c r="M159" t="s">
        <v>50</v>
      </c>
    </row>
    <row r="160" spans="13:13" x14ac:dyDescent="0.25">
      <c r="M160" t="s">
        <v>61</v>
      </c>
    </row>
    <row r="161" spans="13:13" x14ac:dyDescent="0.25">
      <c r="M161" t="s">
        <v>48</v>
      </c>
    </row>
    <row r="162" spans="13:13" x14ac:dyDescent="0.25">
      <c r="M162" t="s">
        <v>50</v>
      </c>
    </row>
    <row r="163" spans="13:13" x14ac:dyDescent="0.25">
      <c r="M163" t="s">
        <v>49</v>
      </c>
    </row>
    <row r="164" spans="13:13" x14ac:dyDescent="0.25">
      <c r="M164" t="s">
        <v>48</v>
      </c>
    </row>
    <row r="165" spans="13:13" x14ac:dyDescent="0.25">
      <c r="M165" t="s">
        <v>47</v>
      </c>
    </row>
    <row r="166" spans="13:13" x14ac:dyDescent="0.25">
      <c r="M166" t="s">
        <v>46</v>
      </c>
    </row>
    <row r="167" spans="13:13" x14ac:dyDescent="0.25">
      <c r="M167" t="s">
        <v>468</v>
      </c>
    </row>
    <row r="168" spans="13:13" x14ac:dyDescent="0.25">
      <c r="M168" t="s">
        <v>69</v>
      </c>
    </row>
    <row r="169" spans="13:13" x14ac:dyDescent="0.25">
      <c r="M169" t="s">
        <v>57</v>
      </c>
    </row>
    <row r="170" spans="13:13" x14ac:dyDescent="0.25">
      <c r="M170" t="s">
        <v>68</v>
      </c>
    </row>
    <row r="171" spans="13:13" x14ac:dyDescent="0.25">
      <c r="M171" t="s">
        <v>53</v>
      </c>
    </row>
    <row r="172" spans="13:13" x14ac:dyDescent="0.25">
      <c r="M172" t="s">
        <v>55</v>
      </c>
    </row>
    <row r="173" spans="13:13" x14ac:dyDescent="0.25">
      <c r="M173" t="s">
        <v>51</v>
      </c>
    </row>
    <row r="174" spans="13:13" x14ac:dyDescent="0.25">
      <c r="M174" t="s">
        <v>50</v>
      </c>
    </row>
    <row r="175" spans="13:13" x14ac:dyDescent="0.25">
      <c r="M175" t="s">
        <v>54</v>
      </c>
    </row>
    <row r="176" spans="13:13" x14ac:dyDescent="0.25">
      <c r="M176" t="s">
        <v>48</v>
      </c>
    </row>
    <row r="177" spans="13:13" x14ac:dyDescent="0.25">
      <c r="M177" t="s">
        <v>50</v>
      </c>
    </row>
    <row r="178" spans="13:13" x14ac:dyDescent="0.25">
      <c r="M178" t="s">
        <v>61</v>
      </c>
    </row>
    <row r="179" spans="13:13" x14ac:dyDescent="0.25">
      <c r="M179" t="s">
        <v>48</v>
      </c>
    </row>
    <row r="180" spans="13:13" x14ac:dyDescent="0.25">
      <c r="M180" t="s">
        <v>47</v>
      </c>
    </row>
    <row r="181" spans="13:13" x14ac:dyDescent="0.25">
      <c r="M181" t="s">
        <v>46</v>
      </c>
    </row>
    <row r="182" spans="13:13" x14ac:dyDescent="0.25">
      <c r="M182" t="s">
        <v>53</v>
      </c>
    </row>
    <row r="183" spans="13:13" x14ac:dyDescent="0.25">
      <c r="M183" t="s">
        <v>52</v>
      </c>
    </row>
    <row r="184" spans="13:13" x14ac:dyDescent="0.25">
      <c r="M184" t="s">
        <v>51</v>
      </c>
    </row>
    <row r="185" spans="13:13" x14ac:dyDescent="0.25">
      <c r="M185" t="s">
        <v>50</v>
      </c>
    </row>
    <row r="186" spans="13:13" x14ac:dyDescent="0.25">
      <c r="M186" t="s">
        <v>61</v>
      </c>
    </row>
    <row r="187" spans="13:13" x14ac:dyDescent="0.25">
      <c r="M187" t="s">
        <v>48</v>
      </c>
    </row>
    <row r="188" spans="13:13" x14ac:dyDescent="0.25">
      <c r="M188" t="s">
        <v>47</v>
      </c>
    </row>
    <row r="189" spans="13:13" x14ac:dyDescent="0.25">
      <c r="M189" t="s">
        <v>46</v>
      </c>
    </row>
    <row r="190" spans="13:13" x14ac:dyDescent="0.25">
      <c r="M190" t="s">
        <v>479</v>
      </c>
    </row>
    <row r="191" spans="13:13" x14ac:dyDescent="0.25">
      <c r="M191" t="s">
        <v>60</v>
      </c>
    </row>
    <row r="192" spans="13:13" x14ac:dyDescent="0.25">
      <c r="M192" t="s">
        <v>57</v>
      </c>
    </row>
    <row r="193" spans="13:13" x14ac:dyDescent="0.25">
      <c r="M193" t="s">
        <v>59</v>
      </c>
    </row>
    <row r="194" spans="13:13" x14ac:dyDescent="0.25">
      <c r="M194" t="s">
        <v>53</v>
      </c>
    </row>
    <row r="195" spans="13:13" x14ac:dyDescent="0.25">
      <c r="M195" t="s">
        <v>55</v>
      </c>
    </row>
    <row r="196" spans="13:13" x14ac:dyDescent="0.25">
      <c r="M196" t="s">
        <v>51</v>
      </c>
    </row>
    <row r="197" spans="13:13" x14ac:dyDescent="0.25">
      <c r="M197" t="s">
        <v>50</v>
      </c>
    </row>
    <row r="198" spans="13:13" x14ac:dyDescent="0.25">
      <c r="M198" t="s">
        <v>54</v>
      </c>
    </row>
    <row r="199" spans="13:13" x14ac:dyDescent="0.25">
      <c r="M199" t="s">
        <v>48</v>
      </c>
    </row>
    <row r="200" spans="13:13" x14ac:dyDescent="0.25">
      <c r="M200" t="s">
        <v>50</v>
      </c>
    </row>
    <row r="201" spans="13:13" x14ac:dyDescent="0.25">
      <c r="M201" t="s">
        <v>49</v>
      </c>
    </row>
    <row r="202" spans="13:13" x14ac:dyDescent="0.25">
      <c r="M202" t="s">
        <v>48</v>
      </c>
    </row>
    <row r="203" spans="13:13" x14ac:dyDescent="0.25">
      <c r="M203" t="s">
        <v>47</v>
      </c>
    </row>
    <row r="204" spans="13:13" x14ac:dyDescent="0.25">
      <c r="M204" t="s">
        <v>46</v>
      </c>
    </row>
    <row r="205" spans="13:13" x14ac:dyDescent="0.25">
      <c r="M205" t="s">
        <v>480</v>
      </c>
    </row>
    <row r="206" spans="13:13" x14ac:dyDescent="0.25">
      <c r="M206" t="s">
        <v>58</v>
      </c>
    </row>
    <row r="207" spans="13:13" x14ac:dyDescent="0.25">
      <c r="M207" t="s">
        <v>57</v>
      </c>
    </row>
    <row r="208" spans="13:13" x14ac:dyDescent="0.25">
      <c r="M208" t="s">
        <v>56</v>
      </c>
    </row>
    <row r="209" spans="13:13" x14ac:dyDescent="0.25">
      <c r="M209" t="s">
        <v>53</v>
      </c>
    </row>
    <row r="210" spans="13:13" x14ac:dyDescent="0.25">
      <c r="M210" t="s">
        <v>55</v>
      </c>
    </row>
    <row r="211" spans="13:13" x14ac:dyDescent="0.25">
      <c r="M211" t="s">
        <v>51</v>
      </c>
    </row>
    <row r="212" spans="13:13" x14ac:dyDescent="0.25">
      <c r="M212" t="s">
        <v>50</v>
      </c>
    </row>
    <row r="213" spans="13:13" x14ac:dyDescent="0.25">
      <c r="M213" t="s">
        <v>54</v>
      </c>
    </row>
    <row r="214" spans="13:13" x14ac:dyDescent="0.25">
      <c r="M214" t="s">
        <v>48</v>
      </c>
    </row>
    <row r="215" spans="13:13" x14ac:dyDescent="0.25">
      <c r="M215" t="s">
        <v>50</v>
      </c>
    </row>
    <row r="216" spans="13:13" x14ac:dyDescent="0.25">
      <c r="M216" t="s">
        <v>49</v>
      </c>
    </row>
    <row r="217" spans="13:13" x14ac:dyDescent="0.25">
      <c r="M217" t="s">
        <v>48</v>
      </c>
    </row>
    <row r="218" spans="13:13" x14ac:dyDescent="0.25">
      <c r="M218" t="s">
        <v>47</v>
      </c>
    </row>
    <row r="219" spans="13:13" x14ac:dyDescent="0.25">
      <c r="M219" t="s">
        <v>46</v>
      </c>
    </row>
    <row r="220" spans="13:13" x14ac:dyDescent="0.25">
      <c r="M220" t="s">
        <v>53</v>
      </c>
    </row>
    <row r="221" spans="13:13" x14ac:dyDescent="0.25">
      <c r="M221" t="s">
        <v>52</v>
      </c>
    </row>
    <row r="222" spans="13:13" x14ac:dyDescent="0.25">
      <c r="M222" t="s">
        <v>51</v>
      </c>
    </row>
    <row r="223" spans="13:13" x14ac:dyDescent="0.25">
      <c r="M223" t="s">
        <v>50</v>
      </c>
    </row>
    <row r="224" spans="13:13" x14ac:dyDescent="0.25">
      <c r="M224" t="s">
        <v>49</v>
      </c>
    </row>
    <row r="225" spans="13:13" x14ac:dyDescent="0.25">
      <c r="M225" t="s">
        <v>48</v>
      </c>
    </row>
    <row r="226" spans="13:13" x14ac:dyDescent="0.25">
      <c r="M226" t="s">
        <v>47</v>
      </c>
    </row>
    <row r="227" spans="13:13" x14ac:dyDescent="0.25">
      <c r="M227" t="s">
        <v>46</v>
      </c>
    </row>
    <row r="228" spans="13:13" x14ac:dyDescent="0.25">
      <c r="M228" t="s">
        <v>45</v>
      </c>
    </row>
    <row r="229" spans="13:13" x14ac:dyDescent="0.25">
      <c r="M229" t="s">
        <v>270</v>
      </c>
    </row>
    <row r="230" spans="13:13" x14ac:dyDescent="0.25">
      <c r="M230" t="s">
        <v>271</v>
      </c>
    </row>
    <row r="231" spans="13:13" x14ac:dyDescent="0.25">
      <c r="M231" t="s">
        <v>272</v>
      </c>
    </row>
    <row r="232" spans="13:13" x14ac:dyDescent="0.25">
      <c r="M232" t="s">
        <v>273</v>
      </c>
    </row>
    <row r="233" spans="13:13" x14ac:dyDescent="0.25">
      <c r="M233" t="s">
        <v>274</v>
      </c>
    </row>
    <row r="234" spans="13:13" x14ac:dyDescent="0.25">
      <c r="M234" t="s">
        <v>39</v>
      </c>
    </row>
    <row r="235" spans="13:13" x14ac:dyDescent="0.25">
      <c r="M235" t="s">
        <v>38</v>
      </c>
    </row>
    <row r="236" spans="13:13" x14ac:dyDescent="0.25">
      <c r="M236" t="s">
        <v>275</v>
      </c>
    </row>
    <row r="237" spans="13:13" x14ac:dyDescent="0.25">
      <c r="M237" t="s">
        <v>276</v>
      </c>
    </row>
    <row r="238" spans="13:13" x14ac:dyDescent="0.25">
      <c r="M238" t="s">
        <v>277</v>
      </c>
    </row>
    <row r="239" spans="13:13" x14ac:dyDescent="0.25">
      <c r="M239" t="s">
        <v>34</v>
      </c>
    </row>
    <row r="240" spans="13:13" x14ac:dyDescent="0.25">
      <c r="M240" t="s">
        <v>278</v>
      </c>
    </row>
    <row r="241" spans="13:13" x14ac:dyDescent="0.25">
      <c r="M241" t="s">
        <v>279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E5E6-ACA8-4924-B8E3-CA0983AFC2B1}">
  <dimension ref="A1:P241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22463</v>
      </c>
      <c r="B2">
        <v>1</v>
      </c>
      <c r="C2">
        <v>0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236</v>
      </c>
    </row>
    <row r="3" spans="1:16" x14ac:dyDescent="0.25">
      <c r="A3">
        <v>22462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752004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0.47420000000000001</v>
      </c>
      <c r="G3" s="2">
        <f xml:space="preserve"> E7/100</f>
        <v>0.62</v>
      </c>
      <c r="H3">
        <f xml:space="preserve"> AVERAGE(A2:A100)</f>
        <v>22463.050505050505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187358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400896</v>
      </c>
      <c r="K3">
        <f>SUMIF(E10:K10,"&gt;0")</f>
        <v>26244</v>
      </c>
      <c r="M3" t="s">
        <v>110</v>
      </c>
    </row>
    <row r="4" spans="1:16" x14ac:dyDescent="0.25">
      <c r="A4">
        <v>22464</v>
      </c>
      <c r="B4">
        <v>1</v>
      </c>
      <c r="C4">
        <v>0</v>
      </c>
      <c r="M4" t="s">
        <v>103</v>
      </c>
    </row>
    <row r="5" spans="1:16" ht="20.25" thickBot="1" x14ac:dyDescent="0.35">
      <c r="A5">
        <v>22465</v>
      </c>
      <c r="B5">
        <v>1</v>
      </c>
      <c r="C5">
        <v>0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22462</v>
      </c>
      <c r="B6">
        <v>1</v>
      </c>
      <c r="C6">
        <v>0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22462</v>
      </c>
      <c r="B7">
        <v>1</v>
      </c>
      <c r="C7">
        <v>1</v>
      </c>
      <c r="E7">
        <f xml:space="preserve"> COUNTIF(B:B,1)</f>
        <v>62</v>
      </c>
      <c r="F7">
        <f xml:space="preserve"> COUNTIF(B:B,2)</f>
        <v>38</v>
      </c>
      <c r="G7">
        <f xml:space="preserve"> B103</f>
        <v>22463</v>
      </c>
      <c r="H7">
        <f xml:space="preserve"> B104</f>
        <v>22462</v>
      </c>
      <c r="I7">
        <f xml:space="preserve"> B105</f>
        <v>22462</v>
      </c>
      <c r="M7" t="s">
        <v>503</v>
      </c>
    </row>
    <row r="8" spans="1:16" x14ac:dyDescent="0.25">
      <c r="A8">
        <v>22462</v>
      </c>
      <c r="B8">
        <v>1</v>
      </c>
      <c r="C8">
        <v>1</v>
      </c>
      <c r="M8" t="s">
        <v>108</v>
      </c>
    </row>
    <row r="9" spans="1:16" ht="20.25" thickBot="1" x14ac:dyDescent="0.35">
      <c r="A9">
        <v>22464</v>
      </c>
      <c r="B9">
        <v>1</v>
      </c>
      <c r="C9">
        <v>1</v>
      </c>
      <c r="E9" s="8" t="s">
        <v>438</v>
      </c>
      <c r="F9" s="8"/>
      <c r="G9" s="8"/>
      <c r="H9" s="8"/>
      <c r="I9" s="8"/>
      <c r="J9" s="8"/>
      <c r="K9" s="8"/>
      <c r="M9" t="s">
        <v>461</v>
      </c>
    </row>
    <row r="10" spans="1:16" ht="15.75" thickTop="1" x14ac:dyDescent="0.25">
      <c r="A10">
        <v>22464</v>
      </c>
      <c r="B10">
        <v>1</v>
      </c>
      <c r="C10">
        <v>1</v>
      </c>
      <c r="E10" s="6" cm="1">
        <f t="array" ref="E10" xml:space="preserve"> VALUE(RIGHT(INDEX(M2:M750,MATCH(E17,M2:M750,0)+1),LEN(INDEX(M2:M750,MATCH(E17,M2:M750,0)+1))-SEARCH(": ",INDEX(M2:M750,MATCH(E17,M2:M750,0)+1))))</f>
        <v>23328</v>
      </c>
      <c r="F10" s="6" cm="1">
        <f t="array" ref="F10">VALUE(RIGHT(INDEX(M2:M750,MATCH(E18,M2:M750,0)+1),LEN(INDEX(M2:M750,MATCH(E18,M2:M750,0)+1))-SEARCH(": ",INDEX(M2:M750,MATCH(E18,M2:M750,0)+1))))</f>
        <v>2916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108</v>
      </c>
    </row>
    <row r="11" spans="1:16" x14ac:dyDescent="0.25">
      <c r="A11">
        <v>22462</v>
      </c>
      <c r="B11">
        <v>1</v>
      </c>
      <c r="C11">
        <v>1</v>
      </c>
      <c r="M11" t="s">
        <v>475</v>
      </c>
    </row>
    <row r="12" spans="1:16" ht="20.25" thickBot="1" x14ac:dyDescent="0.35">
      <c r="A12">
        <v>22463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108</v>
      </c>
    </row>
    <row r="13" spans="1:16" ht="15.75" thickTop="1" x14ac:dyDescent="0.25">
      <c r="A13">
        <v>22463</v>
      </c>
      <c r="B13">
        <v>1</v>
      </c>
      <c r="C13">
        <v>1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444</v>
      </c>
    </row>
    <row r="14" spans="1:16" x14ac:dyDescent="0.25">
      <c r="A14">
        <v>22464</v>
      </c>
      <c r="B14">
        <v>1</v>
      </c>
      <c r="C14">
        <v>1</v>
      </c>
      <c r="E14">
        <f xml:space="preserve"> IF(ISBLANK(E27),"-",VALUE((_xlfn.TEXTAFTER(E27,")",-1))))</f>
        <v>20</v>
      </c>
      <c r="F14">
        <f xml:space="preserve"> IF(ISBLANK(E28),"-",VALUE(_xlfn.TEXTAFTER(E28,")",-1)))</f>
        <v>0</v>
      </c>
      <c r="G14">
        <f xml:space="preserve"> IF(ISBLANK(E29),"-",VALUE(_xlfn.TEXTAFTER(E29,")",-1)))</f>
        <v>186688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108</v>
      </c>
    </row>
    <row r="15" spans="1:16" x14ac:dyDescent="0.25">
      <c r="A15">
        <v>22464</v>
      </c>
      <c r="B15">
        <v>1</v>
      </c>
      <c r="C15">
        <v>3</v>
      </c>
      <c r="M15" t="s">
        <v>107</v>
      </c>
    </row>
    <row r="16" spans="1:16" x14ac:dyDescent="0.25">
      <c r="A16">
        <v>22462</v>
      </c>
      <c r="B16">
        <v>2</v>
      </c>
      <c r="C16">
        <v>2</v>
      </c>
      <c r="E16" s="7" t="s">
        <v>441</v>
      </c>
      <c r="M16" t="s">
        <v>237</v>
      </c>
    </row>
    <row r="17" spans="1:13" x14ac:dyDescent="0.25">
      <c r="A17">
        <v>22462</v>
      </c>
      <c r="B17">
        <v>2</v>
      </c>
      <c r="C17">
        <v>6</v>
      </c>
      <c r="E17" s="7" t="str" cm="1">
        <f t="array" ref="E17:E18">_xlfn._xlws.FILTER(M20:M500,ISNUMBER(SEARCH("CNG",M20:M500)),0)</f>
        <v xml:space="preserve">                               , name: "sequential/CNG_LL1_2cnn256/Conv2D"</v>
      </c>
      <c r="M17" t="s">
        <v>238</v>
      </c>
    </row>
    <row r="18" spans="1:13" x14ac:dyDescent="0.25">
      <c r="A18">
        <v>22463</v>
      </c>
      <c r="B18">
        <v>1</v>
      </c>
      <c r="C18">
        <v>0</v>
      </c>
      <c r="E18" s="7" t="str">
        <v xml:space="preserve">                               , name: "sequential/CNG_LL1_2cnn256/BiasAdd"</v>
      </c>
      <c r="M18" t="s">
        <v>104</v>
      </c>
    </row>
    <row r="19" spans="1:13" x14ac:dyDescent="0.25">
      <c r="A19">
        <v>22463</v>
      </c>
      <c r="B19">
        <v>1</v>
      </c>
      <c r="C19">
        <v>2</v>
      </c>
      <c r="E19" s="7"/>
      <c r="M19" t="s">
        <v>103</v>
      </c>
    </row>
    <row r="20" spans="1:13" x14ac:dyDescent="0.25">
      <c r="A20">
        <v>22464</v>
      </c>
      <c r="B20">
        <v>1</v>
      </c>
      <c r="C20">
        <v>0</v>
      </c>
      <c r="E20" s="7"/>
      <c r="M20" t="s">
        <v>102</v>
      </c>
    </row>
    <row r="21" spans="1:13" x14ac:dyDescent="0.25">
      <c r="A21">
        <v>22463</v>
      </c>
      <c r="B21">
        <v>1</v>
      </c>
      <c r="C21">
        <v>0</v>
      </c>
      <c r="E21" s="7"/>
      <c r="M21" t="s">
        <v>239</v>
      </c>
    </row>
    <row r="22" spans="1:13" x14ac:dyDescent="0.25">
      <c r="A22">
        <v>22463</v>
      </c>
      <c r="B22">
        <v>1</v>
      </c>
      <c r="C22">
        <v>0</v>
      </c>
      <c r="E22" s="7"/>
      <c r="M22" t="s">
        <v>100</v>
      </c>
    </row>
    <row r="23" spans="1:13" x14ac:dyDescent="0.25">
      <c r="A23">
        <v>22462</v>
      </c>
      <c r="B23">
        <v>1</v>
      </c>
      <c r="C23">
        <v>2</v>
      </c>
      <c r="E23" s="7"/>
      <c r="M23" t="s">
        <v>99</v>
      </c>
    </row>
    <row r="24" spans="1:13" x14ac:dyDescent="0.25">
      <c r="A24">
        <v>22464</v>
      </c>
      <c r="B24">
        <v>1</v>
      </c>
      <c r="C24">
        <v>3</v>
      </c>
      <c r="E24" s="7" t="s">
        <v>439</v>
      </c>
      <c r="M24" t="s">
        <v>98</v>
      </c>
    </row>
    <row r="25" spans="1:13" x14ac:dyDescent="0.25">
      <c r="A25">
        <v>22463</v>
      </c>
      <c r="B25">
        <v>2</v>
      </c>
      <c r="C25">
        <v>9</v>
      </c>
      <c r="M25" t="s">
        <v>97</v>
      </c>
    </row>
    <row r="26" spans="1:13" x14ac:dyDescent="0.25">
      <c r="A26">
        <v>22463</v>
      </c>
      <c r="B26">
        <v>1</v>
      </c>
      <c r="C26">
        <v>3</v>
      </c>
      <c r="E26" s="7" t="s">
        <v>440</v>
      </c>
      <c r="M26" t="s">
        <v>96</v>
      </c>
    </row>
    <row r="27" spans="1:13" x14ac:dyDescent="0.25">
      <c r="A27">
        <v>22462</v>
      </c>
      <c r="B27">
        <v>1</v>
      </c>
      <c r="C27">
        <v>3</v>
      </c>
      <c r="E27" s="7" t="str" cm="1">
        <f t="array" ref="E27:E30">_xlfn._xlws.FILTER(M2:M40,ISNUMBER(SEARCH("LL",M2:M40)))</f>
        <v xml:space="preserve"> CNG_LL1_2cnn256 (Conv2D)       (None, 27, 27, 4)         20        </v>
      </c>
      <c r="M27" t="s">
        <v>95</v>
      </c>
    </row>
    <row r="28" spans="1:13" x14ac:dyDescent="0.25">
      <c r="A28">
        <v>22462</v>
      </c>
      <c r="B28">
        <v>1</v>
      </c>
      <c r="C28">
        <v>2</v>
      </c>
      <c r="E28" s="7" t="str">
        <v xml:space="preserve"> LL2_flatten (Flatten)        (None, 2916)              0         </v>
      </c>
      <c r="M28" t="s">
        <v>94</v>
      </c>
    </row>
    <row r="29" spans="1:13" x14ac:dyDescent="0.25">
      <c r="A29">
        <v>22464</v>
      </c>
      <c r="B29">
        <v>1</v>
      </c>
      <c r="C29">
        <v>2</v>
      </c>
      <c r="E29" s="7" t="str">
        <v xml:space="preserve"> LL3_Dense64 (Dense)          (None, 64)                186688    </v>
      </c>
      <c r="M29" t="s">
        <v>93</v>
      </c>
    </row>
    <row r="30" spans="1:13" x14ac:dyDescent="0.25">
      <c r="A30">
        <v>22465</v>
      </c>
      <c r="B30">
        <v>1</v>
      </c>
      <c r="C30">
        <v>3</v>
      </c>
      <c r="E30" s="7" t="str">
        <v xml:space="preserve"> LL4_Dense10 (Dense)          (None, 10)                650       </v>
      </c>
      <c r="M30" t="s">
        <v>92</v>
      </c>
    </row>
    <row r="31" spans="1:13" x14ac:dyDescent="0.25">
      <c r="A31">
        <v>22462</v>
      </c>
      <c r="B31">
        <v>1</v>
      </c>
      <c r="C31">
        <v>1</v>
      </c>
      <c r="E31" s="7"/>
      <c r="M31" t="s">
        <v>91</v>
      </c>
    </row>
    <row r="32" spans="1:13" x14ac:dyDescent="0.25">
      <c r="A32">
        <v>22462</v>
      </c>
      <c r="B32">
        <v>2</v>
      </c>
      <c r="C32">
        <v>3</v>
      </c>
      <c r="E32" s="7"/>
      <c r="M32" t="s">
        <v>90</v>
      </c>
    </row>
    <row r="33" spans="1:13" x14ac:dyDescent="0.25">
      <c r="A33">
        <v>22462</v>
      </c>
      <c r="B33">
        <v>2</v>
      </c>
      <c r="C33">
        <v>7</v>
      </c>
      <c r="E33" s="7"/>
      <c r="M33" t="s">
        <v>89</v>
      </c>
    </row>
    <row r="34" spans="1:13" x14ac:dyDescent="0.25">
      <c r="A34">
        <v>22464</v>
      </c>
      <c r="B34">
        <v>1</v>
      </c>
      <c r="C34">
        <v>6</v>
      </c>
      <c r="E34" s="7" t="s">
        <v>450</v>
      </c>
      <c r="M34" t="s">
        <v>88</v>
      </c>
    </row>
    <row r="35" spans="1:13" x14ac:dyDescent="0.25">
      <c r="A35">
        <v>22464</v>
      </c>
      <c r="B35">
        <v>1</v>
      </c>
      <c r="C35">
        <v>2</v>
      </c>
      <c r="M35" t="s">
        <v>117</v>
      </c>
    </row>
    <row r="36" spans="1:13" x14ac:dyDescent="0.25">
      <c r="A36">
        <v>22463</v>
      </c>
      <c r="B36">
        <v>1</v>
      </c>
      <c r="C36">
        <v>6</v>
      </c>
      <c r="M36" t="s">
        <v>86</v>
      </c>
    </row>
    <row r="37" spans="1:13" x14ac:dyDescent="0.25">
      <c r="A37">
        <v>22462</v>
      </c>
      <c r="B37">
        <v>1</v>
      </c>
      <c r="C37">
        <v>2</v>
      </c>
      <c r="M37" t="s">
        <v>85</v>
      </c>
    </row>
    <row r="38" spans="1:13" x14ac:dyDescent="0.25">
      <c r="A38">
        <v>22462</v>
      </c>
      <c r="B38">
        <v>2</v>
      </c>
      <c r="C38">
        <v>3</v>
      </c>
      <c r="M38" t="s">
        <v>84</v>
      </c>
    </row>
    <row r="39" spans="1:13" x14ac:dyDescent="0.25">
      <c r="A39">
        <v>22464</v>
      </c>
      <c r="B39">
        <v>2</v>
      </c>
      <c r="C39">
        <v>9</v>
      </c>
      <c r="M39" t="s">
        <v>83</v>
      </c>
    </row>
    <row r="40" spans="1:13" x14ac:dyDescent="0.25">
      <c r="A40">
        <v>22464</v>
      </c>
      <c r="B40">
        <v>1</v>
      </c>
      <c r="C40">
        <v>4</v>
      </c>
      <c r="M40" t="s">
        <v>82</v>
      </c>
    </row>
    <row r="41" spans="1:13" x14ac:dyDescent="0.25">
      <c r="A41">
        <v>22463</v>
      </c>
      <c r="B41">
        <v>2</v>
      </c>
      <c r="C41">
        <v>9</v>
      </c>
      <c r="M41" t="s">
        <v>81</v>
      </c>
    </row>
    <row r="42" spans="1:13" x14ac:dyDescent="0.25">
      <c r="A42">
        <v>22463</v>
      </c>
      <c r="B42">
        <v>2</v>
      </c>
      <c r="C42">
        <v>0</v>
      </c>
      <c r="M42" t="s">
        <v>80</v>
      </c>
    </row>
    <row r="43" spans="1:13" x14ac:dyDescent="0.25">
      <c r="A43">
        <v>22462</v>
      </c>
      <c r="B43">
        <v>2</v>
      </c>
      <c r="C43">
        <v>3</v>
      </c>
      <c r="M43" t="s">
        <v>79</v>
      </c>
    </row>
    <row r="44" spans="1:13" x14ac:dyDescent="0.25">
      <c r="A44">
        <v>22464</v>
      </c>
      <c r="B44">
        <v>2</v>
      </c>
      <c r="C44">
        <v>9</v>
      </c>
      <c r="M44" t="s">
        <v>78</v>
      </c>
    </row>
    <row r="45" spans="1:13" x14ac:dyDescent="0.25">
      <c r="A45">
        <v>22464</v>
      </c>
      <c r="B45">
        <v>1</v>
      </c>
      <c r="C45">
        <v>2</v>
      </c>
      <c r="M45" t="s">
        <v>240</v>
      </c>
    </row>
    <row r="46" spans="1:13" x14ac:dyDescent="0.25">
      <c r="A46">
        <v>22463</v>
      </c>
      <c r="B46">
        <v>1</v>
      </c>
      <c r="C46">
        <v>6</v>
      </c>
      <c r="M46" t="s">
        <v>76</v>
      </c>
    </row>
    <row r="47" spans="1:13" x14ac:dyDescent="0.25">
      <c r="A47">
        <v>22462</v>
      </c>
      <c r="B47">
        <v>1</v>
      </c>
      <c r="C47">
        <v>0</v>
      </c>
      <c r="M47" t="s">
        <v>75</v>
      </c>
    </row>
    <row r="48" spans="1:13" x14ac:dyDescent="0.25">
      <c r="A48">
        <v>22462</v>
      </c>
      <c r="B48">
        <v>1</v>
      </c>
      <c r="C48">
        <v>2</v>
      </c>
      <c r="M48" t="s">
        <v>467</v>
      </c>
    </row>
    <row r="49" spans="1:13" x14ac:dyDescent="0.25">
      <c r="A49">
        <v>22464</v>
      </c>
      <c r="B49">
        <v>2</v>
      </c>
      <c r="C49">
        <v>3</v>
      </c>
      <c r="M49" t="s">
        <v>241</v>
      </c>
    </row>
    <row r="50" spans="1:13" x14ac:dyDescent="0.25">
      <c r="A50">
        <v>22464</v>
      </c>
      <c r="B50">
        <v>1</v>
      </c>
      <c r="C50">
        <v>4</v>
      </c>
      <c r="M50" t="s">
        <v>57</v>
      </c>
    </row>
    <row r="51" spans="1:13" x14ac:dyDescent="0.25">
      <c r="A51">
        <v>22463</v>
      </c>
      <c r="B51">
        <v>2</v>
      </c>
      <c r="C51">
        <v>0</v>
      </c>
      <c r="M51" t="s">
        <v>242</v>
      </c>
    </row>
    <row r="52" spans="1:13" x14ac:dyDescent="0.25">
      <c r="A52">
        <v>22462</v>
      </c>
      <c r="B52">
        <v>1</v>
      </c>
      <c r="C52">
        <v>9</v>
      </c>
      <c r="M52" t="s">
        <v>53</v>
      </c>
    </row>
    <row r="53" spans="1:13" x14ac:dyDescent="0.25">
      <c r="A53">
        <v>22462</v>
      </c>
      <c r="B53">
        <v>2</v>
      </c>
      <c r="C53">
        <v>9</v>
      </c>
      <c r="M53" t="s">
        <v>55</v>
      </c>
    </row>
    <row r="54" spans="1:13" x14ac:dyDescent="0.25">
      <c r="A54">
        <v>22463</v>
      </c>
      <c r="B54">
        <v>2</v>
      </c>
      <c r="C54">
        <v>9</v>
      </c>
      <c r="M54" t="s">
        <v>51</v>
      </c>
    </row>
    <row r="55" spans="1:13" x14ac:dyDescent="0.25">
      <c r="A55">
        <v>22464</v>
      </c>
      <c r="B55">
        <v>2</v>
      </c>
      <c r="C55">
        <v>9</v>
      </c>
      <c r="M55" t="s">
        <v>50</v>
      </c>
    </row>
    <row r="56" spans="1:13" x14ac:dyDescent="0.25">
      <c r="A56">
        <v>22462</v>
      </c>
      <c r="B56">
        <v>1</v>
      </c>
      <c r="C56">
        <v>5</v>
      </c>
      <c r="M56" t="s">
        <v>54</v>
      </c>
    </row>
    <row r="57" spans="1:13" x14ac:dyDescent="0.25">
      <c r="A57">
        <v>22462</v>
      </c>
      <c r="B57">
        <v>1</v>
      </c>
      <c r="C57">
        <v>5</v>
      </c>
      <c r="M57" t="s">
        <v>48</v>
      </c>
    </row>
    <row r="58" spans="1:13" x14ac:dyDescent="0.25">
      <c r="A58">
        <v>22463</v>
      </c>
      <c r="B58">
        <v>2</v>
      </c>
      <c r="C58">
        <v>7</v>
      </c>
      <c r="M58" t="s">
        <v>50</v>
      </c>
    </row>
    <row r="59" spans="1:13" x14ac:dyDescent="0.25">
      <c r="A59">
        <v>22464</v>
      </c>
      <c r="B59">
        <v>2</v>
      </c>
      <c r="C59">
        <v>3</v>
      </c>
      <c r="M59" t="s">
        <v>243</v>
      </c>
    </row>
    <row r="60" spans="1:13" x14ac:dyDescent="0.25">
      <c r="A60">
        <v>22464</v>
      </c>
      <c r="B60">
        <v>1</v>
      </c>
      <c r="C60">
        <v>9</v>
      </c>
      <c r="M60" t="s">
        <v>48</v>
      </c>
    </row>
    <row r="61" spans="1:13" x14ac:dyDescent="0.25">
      <c r="A61">
        <v>22462</v>
      </c>
      <c r="B61">
        <v>2</v>
      </c>
      <c r="C61">
        <v>7</v>
      </c>
      <c r="M61" t="s">
        <v>47</v>
      </c>
    </row>
    <row r="62" spans="1:13" x14ac:dyDescent="0.25">
      <c r="A62">
        <v>22463</v>
      </c>
      <c r="B62">
        <v>2</v>
      </c>
      <c r="C62">
        <v>3</v>
      </c>
      <c r="M62" t="s">
        <v>46</v>
      </c>
    </row>
    <row r="63" spans="1:13" x14ac:dyDescent="0.25">
      <c r="A63">
        <v>22463</v>
      </c>
      <c r="B63">
        <v>1</v>
      </c>
      <c r="C63">
        <v>3</v>
      </c>
      <c r="M63" t="s">
        <v>53</v>
      </c>
    </row>
    <row r="64" spans="1:13" x14ac:dyDescent="0.25">
      <c r="A64">
        <v>22464</v>
      </c>
      <c r="B64">
        <v>1</v>
      </c>
      <c r="C64">
        <v>4</v>
      </c>
      <c r="M64" t="s">
        <v>52</v>
      </c>
    </row>
    <row r="65" spans="1:13" x14ac:dyDescent="0.25">
      <c r="A65">
        <v>22464</v>
      </c>
      <c r="B65">
        <v>1</v>
      </c>
      <c r="C65">
        <v>4</v>
      </c>
      <c r="M65" t="s">
        <v>51</v>
      </c>
    </row>
    <row r="66" spans="1:13" x14ac:dyDescent="0.25">
      <c r="A66">
        <v>22462</v>
      </c>
      <c r="B66">
        <v>2</v>
      </c>
      <c r="C66">
        <v>9</v>
      </c>
      <c r="M66" t="s">
        <v>50</v>
      </c>
    </row>
    <row r="67" spans="1:13" x14ac:dyDescent="0.25">
      <c r="A67">
        <v>22463</v>
      </c>
      <c r="B67">
        <v>2</v>
      </c>
      <c r="C67">
        <v>7</v>
      </c>
      <c r="M67" t="s">
        <v>243</v>
      </c>
    </row>
    <row r="68" spans="1:13" x14ac:dyDescent="0.25">
      <c r="A68">
        <v>22464</v>
      </c>
      <c r="B68">
        <v>1</v>
      </c>
      <c r="C68">
        <v>9</v>
      </c>
      <c r="M68" t="s">
        <v>48</v>
      </c>
    </row>
    <row r="69" spans="1:13" x14ac:dyDescent="0.25">
      <c r="A69">
        <v>22464</v>
      </c>
      <c r="B69">
        <v>1</v>
      </c>
      <c r="C69">
        <v>8</v>
      </c>
      <c r="M69" t="s">
        <v>50</v>
      </c>
    </row>
    <row r="70" spans="1:13" x14ac:dyDescent="0.25">
      <c r="A70">
        <v>22464</v>
      </c>
      <c r="B70">
        <v>1</v>
      </c>
      <c r="C70">
        <v>8</v>
      </c>
      <c r="M70" t="s">
        <v>61</v>
      </c>
    </row>
    <row r="71" spans="1:13" x14ac:dyDescent="0.25">
      <c r="A71">
        <v>22463</v>
      </c>
      <c r="B71">
        <v>2</v>
      </c>
      <c r="C71">
        <v>3</v>
      </c>
      <c r="M71" t="s">
        <v>48</v>
      </c>
    </row>
    <row r="72" spans="1:13" x14ac:dyDescent="0.25">
      <c r="A72">
        <v>22463</v>
      </c>
      <c r="B72">
        <v>2</v>
      </c>
      <c r="C72">
        <v>9</v>
      </c>
      <c r="M72" t="s">
        <v>47</v>
      </c>
    </row>
    <row r="73" spans="1:13" x14ac:dyDescent="0.25">
      <c r="A73">
        <v>22464</v>
      </c>
      <c r="B73">
        <v>2</v>
      </c>
      <c r="C73">
        <v>0</v>
      </c>
      <c r="M73" t="s">
        <v>46</v>
      </c>
    </row>
    <row r="74" spans="1:13" x14ac:dyDescent="0.25">
      <c r="A74">
        <v>22464</v>
      </c>
      <c r="B74">
        <v>2</v>
      </c>
      <c r="C74">
        <v>2</v>
      </c>
      <c r="M74" t="s">
        <v>504</v>
      </c>
    </row>
    <row r="75" spans="1:13" x14ac:dyDescent="0.25">
      <c r="A75">
        <v>22463</v>
      </c>
      <c r="B75">
        <v>1</v>
      </c>
      <c r="C75">
        <v>6</v>
      </c>
      <c r="M75" t="s">
        <v>244</v>
      </c>
    </row>
    <row r="76" spans="1:13" x14ac:dyDescent="0.25">
      <c r="A76">
        <v>22463</v>
      </c>
      <c r="B76">
        <v>1</v>
      </c>
      <c r="C76">
        <v>6</v>
      </c>
      <c r="M76" t="s">
        <v>57</v>
      </c>
    </row>
    <row r="77" spans="1:13" x14ac:dyDescent="0.25">
      <c r="A77">
        <v>22463</v>
      </c>
      <c r="B77">
        <v>2</v>
      </c>
      <c r="C77">
        <v>0</v>
      </c>
      <c r="M77" t="s">
        <v>245</v>
      </c>
    </row>
    <row r="78" spans="1:13" x14ac:dyDescent="0.25">
      <c r="A78">
        <v>22464</v>
      </c>
      <c r="B78">
        <v>1</v>
      </c>
      <c r="C78">
        <v>6</v>
      </c>
      <c r="M78" t="s">
        <v>53</v>
      </c>
    </row>
    <row r="79" spans="1:13" x14ac:dyDescent="0.25">
      <c r="A79">
        <v>22463</v>
      </c>
      <c r="B79">
        <v>2</v>
      </c>
      <c r="C79">
        <v>9</v>
      </c>
      <c r="M79" t="s">
        <v>55</v>
      </c>
    </row>
    <row r="80" spans="1:13" x14ac:dyDescent="0.25">
      <c r="A80">
        <v>22464</v>
      </c>
      <c r="B80">
        <v>1</v>
      </c>
      <c r="C80">
        <v>7</v>
      </c>
      <c r="M80" t="s">
        <v>51</v>
      </c>
    </row>
    <row r="81" spans="1:13" x14ac:dyDescent="0.25">
      <c r="A81">
        <v>22463</v>
      </c>
      <c r="B81">
        <v>1</v>
      </c>
      <c r="C81">
        <v>7</v>
      </c>
      <c r="M81" t="s">
        <v>50</v>
      </c>
    </row>
    <row r="82" spans="1:13" x14ac:dyDescent="0.25">
      <c r="A82">
        <v>22463</v>
      </c>
      <c r="B82">
        <v>1</v>
      </c>
      <c r="C82">
        <v>7</v>
      </c>
      <c r="M82" t="s">
        <v>54</v>
      </c>
    </row>
    <row r="83" spans="1:13" x14ac:dyDescent="0.25">
      <c r="A83">
        <v>22462</v>
      </c>
      <c r="B83">
        <v>2</v>
      </c>
      <c r="C83">
        <v>2</v>
      </c>
      <c r="M83" t="s">
        <v>48</v>
      </c>
    </row>
    <row r="84" spans="1:13" x14ac:dyDescent="0.25">
      <c r="A84">
        <v>22464</v>
      </c>
      <c r="B84">
        <v>2</v>
      </c>
      <c r="C84">
        <v>9</v>
      </c>
      <c r="M84" t="s">
        <v>50</v>
      </c>
    </row>
    <row r="85" spans="1:13" x14ac:dyDescent="0.25">
      <c r="A85">
        <v>22462</v>
      </c>
      <c r="B85">
        <v>1</v>
      </c>
      <c r="C85">
        <v>7</v>
      </c>
      <c r="M85" t="s">
        <v>172</v>
      </c>
    </row>
    <row r="86" spans="1:13" x14ac:dyDescent="0.25">
      <c r="A86">
        <v>22462</v>
      </c>
      <c r="B86">
        <v>1</v>
      </c>
      <c r="C86">
        <v>7</v>
      </c>
      <c r="M86" t="s">
        <v>48</v>
      </c>
    </row>
    <row r="87" spans="1:13" x14ac:dyDescent="0.25">
      <c r="A87">
        <v>22463</v>
      </c>
      <c r="B87">
        <v>2</v>
      </c>
      <c r="C87">
        <v>0</v>
      </c>
      <c r="M87" t="s">
        <v>50</v>
      </c>
    </row>
    <row r="88" spans="1:13" x14ac:dyDescent="0.25">
      <c r="A88">
        <v>22463</v>
      </c>
      <c r="B88">
        <v>1</v>
      </c>
      <c r="C88">
        <v>5</v>
      </c>
      <c r="M88" t="s">
        <v>172</v>
      </c>
    </row>
    <row r="89" spans="1:13" x14ac:dyDescent="0.25">
      <c r="A89">
        <v>22464</v>
      </c>
      <c r="B89">
        <v>1</v>
      </c>
      <c r="C89">
        <v>9</v>
      </c>
      <c r="M89" t="s">
        <v>48</v>
      </c>
    </row>
    <row r="90" spans="1:13" x14ac:dyDescent="0.25">
      <c r="A90">
        <v>22462</v>
      </c>
      <c r="B90">
        <v>1</v>
      </c>
      <c r="C90">
        <v>9</v>
      </c>
      <c r="M90" t="s">
        <v>50</v>
      </c>
    </row>
    <row r="91" spans="1:13" x14ac:dyDescent="0.25">
      <c r="A91">
        <v>22462</v>
      </c>
      <c r="B91">
        <v>1</v>
      </c>
      <c r="C91">
        <v>3</v>
      </c>
      <c r="M91" t="s">
        <v>54</v>
      </c>
    </row>
    <row r="92" spans="1:13" x14ac:dyDescent="0.25">
      <c r="A92">
        <v>22463</v>
      </c>
      <c r="B92">
        <v>2</v>
      </c>
      <c r="C92">
        <v>3</v>
      </c>
      <c r="M92" t="s">
        <v>48</v>
      </c>
    </row>
    <row r="93" spans="1:13" x14ac:dyDescent="0.25">
      <c r="A93">
        <v>22464</v>
      </c>
      <c r="B93">
        <v>2</v>
      </c>
      <c r="C93">
        <v>0</v>
      </c>
      <c r="M93" t="s">
        <v>47</v>
      </c>
    </row>
    <row r="94" spans="1:13" x14ac:dyDescent="0.25">
      <c r="A94">
        <v>22464</v>
      </c>
      <c r="B94">
        <v>2</v>
      </c>
      <c r="C94">
        <v>0</v>
      </c>
      <c r="M94" t="s">
        <v>46</v>
      </c>
    </row>
    <row r="95" spans="1:13" x14ac:dyDescent="0.25">
      <c r="A95">
        <v>22462</v>
      </c>
      <c r="B95">
        <v>2</v>
      </c>
      <c r="C95">
        <v>3</v>
      </c>
      <c r="M95" t="s">
        <v>53</v>
      </c>
    </row>
    <row r="96" spans="1:13" x14ac:dyDescent="0.25">
      <c r="A96">
        <v>22463</v>
      </c>
      <c r="B96">
        <v>2</v>
      </c>
      <c r="C96">
        <v>9</v>
      </c>
      <c r="M96" t="s">
        <v>52</v>
      </c>
    </row>
    <row r="97" spans="1:13" x14ac:dyDescent="0.25">
      <c r="A97">
        <v>22462</v>
      </c>
      <c r="B97">
        <v>2</v>
      </c>
      <c r="C97">
        <v>9</v>
      </c>
      <c r="M97" t="s">
        <v>51</v>
      </c>
    </row>
    <row r="98" spans="1:13" x14ac:dyDescent="0.25">
      <c r="A98">
        <v>22464</v>
      </c>
      <c r="B98">
        <v>1</v>
      </c>
      <c r="C98">
        <v>9</v>
      </c>
      <c r="M98" t="s">
        <v>50</v>
      </c>
    </row>
    <row r="99" spans="1:13" x14ac:dyDescent="0.25">
      <c r="A99">
        <v>22463</v>
      </c>
      <c r="B99">
        <v>1</v>
      </c>
      <c r="C99">
        <v>9</v>
      </c>
      <c r="M99" t="s">
        <v>246</v>
      </c>
    </row>
    <row r="100" spans="1:13" x14ac:dyDescent="0.25">
      <c r="A100">
        <v>22462</v>
      </c>
      <c r="B100">
        <v>1</v>
      </c>
      <c r="C100">
        <v>9</v>
      </c>
      <c r="M100" t="s">
        <v>48</v>
      </c>
    </row>
    <row r="101" spans="1:13" x14ac:dyDescent="0.25">
      <c r="A101">
        <v>22462</v>
      </c>
      <c r="B101">
        <v>2</v>
      </c>
      <c r="C101">
        <v>9</v>
      </c>
      <c r="M101" t="s">
        <v>50</v>
      </c>
    </row>
    <row r="102" spans="1:13" x14ac:dyDescent="0.25">
      <c r="A102" t="s">
        <v>67</v>
      </c>
      <c r="B102">
        <v>62</v>
      </c>
      <c r="C102" t="s">
        <v>66</v>
      </c>
      <c r="D102">
        <v>100</v>
      </c>
      <c r="M102" t="s">
        <v>246</v>
      </c>
    </row>
    <row r="103" spans="1:13" x14ac:dyDescent="0.25">
      <c r="A103" t="s">
        <v>65</v>
      </c>
      <c r="B103">
        <v>22463</v>
      </c>
      <c r="C103" t="s">
        <v>62</v>
      </c>
      <c r="M103" t="s">
        <v>48</v>
      </c>
    </row>
    <row r="104" spans="1:13" x14ac:dyDescent="0.25">
      <c r="A104" t="s">
        <v>64</v>
      </c>
      <c r="B104">
        <v>22462</v>
      </c>
      <c r="C104" t="s">
        <v>62</v>
      </c>
      <c r="M104" t="s">
        <v>50</v>
      </c>
    </row>
    <row r="105" spans="1:13" x14ac:dyDescent="0.25">
      <c r="A105" t="s">
        <v>63</v>
      </c>
      <c r="B105">
        <v>22462</v>
      </c>
      <c r="C105" t="s">
        <v>62</v>
      </c>
      <c r="M105" t="s">
        <v>54</v>
      </c>
    </row>
    <row r="106" spans="1:13" x14ac:dyDescent="0.25">
      <c r="M106" t="s">
        <v>48</v>
      </c>
    </row>
    <row r="107" spans="1:13" x14ac:dyDescent="0.25">
      <c r="M107" t="s">
        <v>50</v>
      </c>
    </row>
    <row r="108" spans="1:13" x14ac:dyDescent="0.25">
      <c r="M108" t="s">
        <v>247</v>
      </c>
    </row>
    <row r="109" spans="1:13" x14ac:dyDescent="0.25">
      <c r="M109" t="s">
        <v>48</v>
      </c>
    </row>
    <row r="110" spans="1:13" x14ac:dyDescent="0.25">
      <c r="M110" t="s">
        <v>47</v>
      </c>
    </row>
    <row r="111" spans="1:13" x14ac:dyDescent="0.25">
      <c r="M111" t="s">
        <v>46</v>
      </c>
    </row>
    <row r="112" spans="1:13" x14ac:dyDescent="0.25">
      <c r="M112" t="s">
        <v>505</v>
      </c>
    </row>
    <row r="113" spans="13:13" x14ac:dyDescent="0.25">
      <c r="M113" t="s">
        <v>207</v>
      </c>
    </row>
    <row r="114" spans="13:13" x14ac:dyDescent="0.25">
      <c r="M114" t="s">
        <v>57</v>
      </c>
    </row>
    <row r="115" spans="13:13" x14ac:dyDescent="0.25">
      <c r="M115" t="s">
        <v>208</v>
      </c>
    </row>
    <row r="116" spans="13:13" x14ac:dyDescent="0.25">
      <c r="M116" t="s">
        <v>53</v>
      </c>
    </row>
    <row r="117" spans="13:13" x14ac:dyDescent="0.25">
      <c r="M117" t="s">
        <v>55</v>
      </c>
    </row>
    <row r="118" spans="13:13" x14ac:dyDescent="0.25">
      <c r="M118" t="s">
        <v>51</v>
      </c>
    </row>
    <row r="119" spans="13:13" x14ac:dyDescent="0.25">
      <c r="M119" t="s">
        <v>50</v>
      </c>
    </row>
    <row r="120" spans="13:13" x14ac:dyDescent="0.25">
      <c r="M120" t="s">
        <v>54</v>
      </c>
    </row>
    <row r="121" spans="13:13" x14ac:dyDescent="0.25">
      <c r="M121" t="s">
        <v>48</v>
      </c>
    </row>
    <row r="122" spans="13:13" x14ac:dyDescent="0.25">
      <c r="M122" t="s">
        <v>50</v>
      </c>
    </row>
    <row r="123" spans="13:13" x14ac:dyDescent="0.25">
      <c r="M123" t="s">
        <v>248</v>
      </c>
    </row>
    <row r="124" spans="13:13" x14ac:dyDescent="0.25">
      <c r="M124" t="s">
        <v>48</v>
      </c>
    </row>
    <row r="125" spans="13:13" x14ac:dyDescent="0.25">
      <c r="M125" t="s">
        <v>50</v>
      </c>
    </row>
    <row r="126" spans="13:13" x14ac:dyDescent="0.25">
      <c r="M126" t="s">
        <v>248</v>
      </c>
    </row>
    <row r="127" spans="13:13" x14ac:dyDescent="0.25">
      <c r="M127" t="s">
        <v>48</v>
      </c>
    </row>
    <row r="128" spans="13:13" x14ac:dyDescent="0.25">
      <c r="M128" t="s">
        <v>50</v>
      </c>
    </row>
    <row r="129" spans="13:13" x14ac:dyDescent="0.25">
      <c r="M129" t="s">
        <v>247</v>
      </c>
    </row>
    <row r="130" spans="13:13" x14ac:dyDescent="0.25">
      <c r="M130" t="s">
        <v>48</v>
      </c>
    </row>
    <row r="131" spans="13:13" x14ac:dyDescent="0.25">
      <c r="M131" t="s">
        <v>47</v>
      </c>
    </row>
    <row r="132" spans="13:13" x14ac:dyDescent="0.25">
      <c r="M132" t="s">
        <v>46</v>
      </c>
    </row>
    <row r="133" spans="13:13" x14ac:dyDescent="0.25">
      <c r="M133" t="s">
        <v>53</v>
      </c>
    </row>
    <row r="134" spans="13:13" x14ac:dyDescent="0.25">
      <c r="M134" t="s">
        <v>52</v>
      </c>
    </row>
    <row r="135" spans="13:13" x14ac:dyDescent="0.25">
      <c r="M135" t="s">
        <v>51</v>
      </c>
    </row>
    <row r="136" spans="13:13" x14ac:dyDescent="0.25">
      <c r="M136" t="s">
        <v>50</v>
      </c>
    </row>
    <row r="137" spans="13:13" x14ac:dyDescent="0.25">
      <c r="M137" t="s">
        <v>247</v>
      </c>
    </row>
    <row r="138" spans="13:13" x14ac:dyDescent="0.25">
      <c r="M138" t="s">
        <v>48</v>
      </c>
    </row>
    <row r="139" spans="13:13" x14ac:dyDescent="0.25">
      <c r="M139" t="s">
        <v>47</v>
      </c>
    </row>
    <row r="140" spans="13:13" x14ac:dyDescent="0.25">
      <c r="M140" t="s">
        <v>46</v>
      </c>
    </row>
    <row r="141" spans="13:13" x14ac:dyDescent="0.25">
      <c r="M141" t="s">
        <v>478</v>
      </c>
    </row>
    <row r="142" spans="13:13" x14ac:dyDescent="0.25">
      <c r="M142" t="s">
        <v>71</v>
      </c>
    </row>
    <row r="143" spans="13:13" x14ac:dyDescent="0.25">
      <c r="M143" t="s">
        <v>57</v>
      </c>
    </row>
    <row r="144" spans="13:13" x14ac:dyDescent="0.25">
      <c r="M144" t="s">
        <v>70</v>
      </c>
    </row>
    <row r="145" spans="13:13" x14ac:dyDescent="0.25">
      <c r="M145" t="s">
        <v>53</v>
      </c>
    </row>
    <row r="146" spans="13:13" x14ac:dyDescent="0.25">
      <c r="M146" t="s">
        <v>55</v>
      </c>
    </row>
    <row r="147" spans="13:13" x14ac:dyDescent="0.25">
      <c r="M147" t="s">
        <v>51</v>
      </c>
    </row>
    <row r="148" spans="13:13" x14ac:dyDescent="0.25">
      <c r="M148" t="s">
        <v>50</v>
      </c>
    </row>
    <row r="149" spans="13:13" x14ac:dyDescent="0.25">
      <c r="M149" t="s">
        <v>54</v>
      </c>
    </row>
    <row r="150" spans="13:13" x14ac:dyDescent="0.25">
      <c r="M150" t="s">
        <v>48</v>
      </c>
    </row>
    <row r="151" spans="13:13" x14ac:dyDescent="0.25">
      <c r="M151" t="s">
        <v>50</v>
      </c>
    </row>
    <row r="152" spans="13:13" x14ac:dyDescent="0.25">
      <c r="M152" t="s">
        <v>61</v>
      </c>
    </row>
    <row r="153" spans="13:13" x14ac:dyDescent="0.25">
      <c r="M153" t="s">
        <v>48</v>
      </c>
    </row>
    <row r="154" spans="13:13" x14ac:dyDescent="0.25">
      <c r="M154" t="s">
        <v>47</v>
      </c>
    </row>
    <row r="155" spans="13:13" x14ac:dyDescent="0.25">
      <c r="M155" t="s">
        <v>46</v>
      </c>
    </row>
    <row r="156" spans="13:13" x14ac:dyDescent="0.25">
      <c r="M156" t="s">
        <v>53</v>
      </c>
    </row>
    <row r="157" spans="13:13" x14ac:dyDescent="0.25">
      <c r="M157" t="s">
        <v>52</v>
      </c>
    </row>
    <row r="158" spans="13:13" x14ac:dyDescent="0.25">
      <c r="M158" t="s">
        <v>51</v>
      </c>
    </row>
    <row r="159" spans="13:13" x14ac:dyDescent="0.25">
      <c r="M159" t="s">
        <v>50</v>
      </c>
    </row>
    <row r="160" spans="13:13" x14ac:dyDescent="0.25">
      <c r="M160" t="s">
        <v>61</v>
      </c>
    </row>
    <row r="161" spans="13:13" x14ac:dyDescent="0.25">
      <c r="M161" t="s">
        <v>48</v>
      </c>
    </row>
    <row r="162" spans="13:13" x14ac:dyDescent="0.25">
      <c r="M162" t="s">
        <v>50</v>
      </c>
    </row>
    <row r="163" spans="13:13" x14ac:dyDescent="0.25">
      <c r="M163" t="s">
        <v>49</v>
      </c>
    </row>
    <row r="164" spans="13:13" x14ac:dyDescent="0.25">
      <c r="M164" t="s">
        <v>48</v>
      </c>
    </row>
    <row r="165" spans="13:13" x14ac:dyDescent="0.25">
      <c r="M165" t="s">
        <v>47</v>
      </c>
    </row>
    <row r="166" spans="13:13" x14ac:dyDescent="0.25">
      <c r="M166" t="s">
        <v>46</v>
      </c>
    </row>
    <row r="167" spans="13:13" x14ac:dyDescent="0.25">
      <c r="M167" t="s">
        <v>468</v>
      </c>
    </row>
    <row r="168" spans="13:13" x14ac:dyDescent="0.25">
      <c r="M168" t="s">
        <v>69</v>
      </c>
    </row>
    <row r="169" spans="13:13" x14ac:dyDescent="0.25">
      <c r="M169" t="s">
        <v>57</v>
      </c>
    </row>
    <row r="170" spans="13:13" x14ac:dyDescent="0.25">
      <c r="M170" t="s">
        <v>68</v>
      </c>
    </row>
    <row r="171" spans="13:13" x14ac:dyDescent="0.25">
      <c r="M171" t="s">
        <v>53</v>
      </c>
    </row>
    <row r="172" spans="13:13" x14ac:dyDescent="0.25">
      <c r="M172" t="s">
        <v>55</v>
      </c>
    </row>
    <row r="173" spans="13:13" x14ac:dyDescent="0.25">
      <c r="M173" t="s">
        <v>51</v>
      </c>
    </row>
    <row r="174" spans="13:13" x14ac:dyDescent="0.25">
      <c r="M174" t="s">
        <v>50</v>
      </c>
    </row>
    <row r="175" spans="13:13" x14ac:dyDescent="0.25">
      <c r="M175" t="s">
        <v>54</v>
      </c>
    </row>
    <row r="176" spans="13:13" x14ac:dyDescent="0.25">
      <c r="M176" t="s">
        <v>48</v>
      </c>
    </row>
    <row r="177" spans="13:13" x14ac:dyDescent="0.25">
      <c r="M177" t="s">
        <v>50</v>
      </c>
    </row>
    <row r="178" spans="13:13" x14ac:dyDescent="0.25">
      <c r="M178" t="s">
        <v>61</v>
      </c>
    </row>
    <row r="179" spans="13:13" x14ac:dyDescent="0.25">
      <c r="M179" t="s">
        <v>48</v>
      </c>
    </row>
    <row r="180" spans="13:13" x14ac:dyDescent="0.25">
      <c r="M180" t="s">
        <v>47</v>
      </c>
    </row>
    <row r="181" spans="13:13" x14ac:dyDescent="0.25">
      <c r="M181" t="s">
        <v>46</v>
      </c>
    </row>
    <row r="182" spans="13:13" x14ac:dyDescent="0.25">
      <c r="M182" t="s">
        <v>53</v>
      </c>
    </row>
    <row r="183" spans="13:13" x14ac:dyDescent="0.25">
      <c r="M183" t="s">
        <v>52</v>
      </c>
    </row>
    <row r="184" spans="13:13" x14ac:dyDescent="0.25">
      <c r="M184" t="s">
        <v>51</v>
      </c>
    </row>
    <row r="185" spans="13:13" x14ac:dyDescent="0.25">
      <c r="M185" t="s">
        <v>50</v>
      </c>
    </row>
    <row r="186" spans="13:13" x14ac:dyDescent="0.25">
      <c r="M186" t="s">
        <v>61</v>
      </c>
    </row>
    <row r="187" spans="13:13" x14ac:dyDescent="0.25">
      <c r="M187" t="s">
        <v>48</v>
      </c>
    </row>
    <row r="188" spans="13:13" x14ac:dyDescent="0.25">
      <c r="M188" t="s">
        <v>47</v>
      </c>
    </row>
    <row r="189" spans="13:13" x14ac:dyDescent="0.25">
      <c r="M189" t="s">
        <v>46</v>
      </c>
    </row>
    <row r="190" spans="13:13" x14ac:dyDescent="0.25">
      <c r="M190" t="s">
        <v>479</v>
      </c>
    </row>
    <row r="191" spans="13:13" x14ac:dyDescent="0.25">
      <c r="M191" t="s">
        <v>60</v>
      </c>
    </row>
    <row r="192" spans="13:13" x14ac:dyDescent="0.25">
      <c r="M192" t="s">
        <v>57</v>
      </c>
    </row>
    <row r="193" spans="13:13" x14ac:dyDescent="0.25">
      <c r="M193" t="s">
        <v>59</v>
      </c>
    </row>
    <row r="194" spans="13:13" x14ac:dyDescent="0.25">
      <c r="M194" t="s">
        <v>53</v>
      </c>
    </row>
    <row r="195" spans="13:13" x14ac:dyDescent="0.25">
      <c r="M195" t="s">
        <v>55</v>
      </c>
    </row>
    <row r="196" spans="13:13" x14ac:dyDescent="0.25">
      <c r="M196" t="s">
        <v>51</v>
      </c>
    </row>
    <row r="197" spans="13:13" x14ac:dyDescent="0.25">
      <c r="M197" t="s">
        <v>50</v>
      </c>
    </row>
    <row r="198" spans="13:13" x14ac:dyDescent="0.25">
      <c r="M198" t="s">
        <v>54</v>
      </c>
    </row>
    <row r="199" spans="13:13" x14ac:dyDescent="0.25">
      <c r="M199" t="s">
        <v>48</v>
      </c>
    </row>
    <row r="200" spans="13:13" x14ac:dyDescent="0.25">
      <c r="M200" t="s">
        <v>50</v>
      </c>
    </row>
    <row r="201" spans="13:13" x14ac:dyDescent="0.25">
      <c r="M201" t="s">
        <v>49</v>
      </c>
    </row>
    <row r="202" spans="13:13" x14ac:dyDescent="0.25">
      <c r="M202" t="s">
        <v>48</v>
      </c>
    </row>
    <row r="203" spans="13:13" x14ac:dyDescent="0.25">
      <c r="M203" t="s">
        <v>47</v>
      </c>
    </row>
    <row r="204" spans="13:13" x14ac:dyDescent="0.25">
      <c r="M204" t="s">
        <v>46</v>
      </c>
    </row>
    <row r="205" spans="13:13" x14ac:dyDescent="0.25">
      <c r="M205" t="s">
        <v>480</v>
      </c>
    </row>
    <row r="206" spans="13:13" x14ac:dyDescent="0.25">
      <c r="M206" t="s">
        <v>58</v>
      </c>
    </row>
    <row r="207" spans="13:13" x14ac:dyDescent="0.25">
      <c r="M207" t="s">
        <v>57</v>
      </c>
    </row>
    <row r="208" spans="13:13" x14ac:dyDescent="0.25">
      <c r="M208" t="s">
        <v>56</v>
      </c>
    </row>
    <row r="209" spans="13:13" x14ac:dyDescent="0.25">
      <c r="M209" t="s">
        <v>53</v>
      </c>
    </row>
    <row r="210" spans="13:13" x14ac:dyDescent="0.25">
      <c r="M210" t="s">
        <v>55</v>
      </c>
    </row>
    <row r="211" spans="13:13" x14ac:dyDescent="0.25">
      <c r="M211" t="s">
        <v>51</v>
      </c>
    </row>
    <row r="212" spans="13:13" x14ac:dyDescent="0.25">
      <c r="M212" t="s">
        <v>50</v>
      </c>
    </row>
    <row r="213" spans="13:13" x14ac:dyDescent="0.25">
      <c r="M213" t="s">
        <v>54</v>
      </c>
    </row>
    <row r="214" spans="13:13" x14ac:dyDescent="0.25">
      <c r="M214" t="s">
        <v>48</v>
      </c>
    </row>
    <row r="215" spans="13:13" x14ac:dyDescent="0.25">
      <c r="M215" t="s">
        <v>50</v>
      </c>
    </row>
    <row r="216" spans="13:13" x14ac:dyDescent="0.25">
      <c r="M216" t="s">
        <v>49</v>
      </c>
    </row>
    <row r="217" spans="13:13" x14ac:dyDescent="0.25">
      <c r="M217" t="s">
        <v>48</v>
      </c>
    </row>
    <row r="218" spans="13:13" x14ac:dyDescent="0.25">
      <c r="M218" t="s">
        <v>47</v>
      </c>
    </row>
    <row r="219" spans="13:13" x14ac:dyDescent="0.25">
      <c r="M219" t="s">
        <v>46</v>
      </c>
    </row>
    <row r="220" spans="13:13" x14ac:dyDescent="0.25">
      <c r="M220" t="s">
        <v>53</v>
      </c>
    </row>
    <row r="221" spans="13:13" x14ac:dyDescent="0.25">
      <c r="M221" t="s">
        <v>52</v>
      </c>
    </row>
    <row r="222" spans="13:13" x14ac:dyDescent="0.25">
      <c r="M222" t="s">
        <v>51</v>
      </c>
    </row>
    <row r="223" spans="13:13" x14ac:dyDescent="0.25">
      <c r="M223" t="s">
        <v>50</v>
      </c>
    </row>
    <row r="224" spans="13:13" x14ac:dyDescent="0.25">
      <c r="M224" t="s">
        <v>49</v>
      </c>
    </row>
    <row r="225" spans="13:13" x14ac:dyDescent="0.25">
      <c r="M225" t="s">
        <v>48</v>
      </c>
    </row>
    <row r="226" spans="13:13" x14ac:dyDescent="0.25">
      <c r="M226" t="s">
        <v>47</v>
      </c>
    </row>
    <row r="227" spans="13:13" x14ac:dyDescent="0.25">
      <c r="M227" t="s">
        <v>46</v>
      </c>
    </row>
    <row r="228" spans="13:13" x14ac:dyDescent="0.25">
      <c r="M228" t="s">
        <v>45</v>
      </c>
    </row>
    <row r="229" spans="13:13" x14ac:dyDescent="0.25">
      <c r="M229" t="s">
        <v>249</v>
      </c>
    </row>
    <row r="230" spans="13:13" x14ac:dyDescent="0.25">
      <c r="M230" t="s">
        <v>250</v>
      </c>
    </row>
    <row r="231" spans="13:13" x14ac:dyDescent="0.25">
      <c r="M231" t="s">
        <v>251</v>
      </c>
    </row>
    <row r="232" spans="13:13" x14ac:dyDescent="0.25">
      <c r="M232" t="s">
        <v>252</v>
      </c>
    </row>
    <row r="233" spans="13:13" x14ac:dyDescent="0.25">
      <c r="M233" t="s">
        <v>253</v>
      </c>
    </row>
    <row r="234" spans="13:13" x14ac:dyDescent="0.25">
      <c r="M234" t="s">
        <v>39</v>
      </c>
    </row>
    <row r="235" spans="13:13" x14ac:dyDescent="0.25">
      <c r="M235" t="s">
        <v>38</v>
      </c>
    </row>
    <row r="236" spans="13:13" x14ac:dyDescent="0.25">
      <c r="M236" t="s">
        <v>254</v>
      </c>
    </row>
    <row r="237" spans="13:13" x14ac:dyDescent="0.25">
      <c r="M237" t="s">
        <v>255</v>
      </c>
    </row>
    <row r="238" spans="13:13" x14ac:dyDescent="0.25">
      <c r="M238" t="s">
        <v>256</v>
      </c>
    </row>
    <row r="239" spans="13:13" x14ac:dyDescent="0.25">
      <c r="M239" t="s">
        <v>34</v>
      </c>
    </row>
    <row r="240" spans="13:13" x14ac:dyDescent="0.25">
      <c r="M240" t="s">
        <v>257</v>
      </c>
    </row>
    <row r="241" spans="13:13" x14ac:dyDescent="0.25">
      <c r="M241" t="s">
        <v>258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AB75-1F36-4373-947A-80B895D77BE5}">
  <dimension ref="A1:P196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5279</v>
      </c>
      <c r="B2">
        <v>1</v>
      </c>
      <c r="C2">
        <v>0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228</v>
      </c>
    </row>
    <row r="3" spans="1:16" x14ac:dyDescent="0.25">
      <c r="A3">
        <v>5280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191736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7.1000000000000004E-3</v>
      </c>
      <c r="G3" s="2">
        <f xml:space="preserve"> E7/100</f>
        <v>0.6</v>
      </c>
      <c r="H3">
        <f xml:space="preserve"> AVERAGE(A2:A100)</f>
        <v>5278.8686868686873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47370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97632</v>
      </c>
      <c r="K3">
        <f>SUMIF(E10:K10,"&gt;0")</f>
        <v>2916</v>
      </c>
      <c r="M3" t="s">
        <v>110</v>
      </c>
    </row>
    <row r="4" spans="1:16" x14ac:dyDescent="0.25">
      <c r="A4">
        <v>5278</v>
      </c>
      <c r="B4">
        <v>1</v>
      </c>
      <c r="C4">
        <v>0</v>
      </c>
      <c r="M4" t="s">
        <v>103</v>
      </c>
    </row>
    <row r="5" spans="1:16" ht="20.25" thickBot="1" x14ac:dyDescent="0.35">
      <c r="A5">
        <v>5279</v>
      </c>
      <c r="B5">
        <v>1</v>
      </c>
      <c r="C5">
        <v>0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5280</v>
      </c>
      <c r="B6">
        <v>2</v>
      </c>
      <c r="C6">
        <v>5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5279</v>
      </c>
      <c r="B7">
        <v>1</v>
      </c>
      <c r="C7">
        <v>1</v>
      </c>
      <c r="E7">
        <f xml:space="preserve"> COUNTIF(B:B,1)</f>
        <v>60</v>
      </c>
      <c r="F7">
        <f xml:space="preserve"> COUNTIF(B:B,2)</f>
        <v>40</v>
      </c>
      <c r="G7">
        <f xml:space="preserve"> B103</f>
        <v>5278</v>
      </c>
      <c r="H7">
        <f xml:space="preserve"> B104</f>
        <v>5279</v>
      </c>
      <c r="I7">
        <f xml:space="preserve"> B105</f>
        <v>5278</v>
      </c>
      <c r="M7" t="s">
        <v>506</v>
      </c>
    </row>
    <row r="8" spans="1:16" x14ac:dyDescent="0.25">
      <c r="A8">
        <v>5280</v>
      </c>
      <c r="B8">
        <v>1</v>
      </c>
      <c r="C8">
        <v>1</v>
      </c>
      <c r="M8" t="s">
        <v>220</v>
      </c>
    </row>
    <row r="9" spans="1:16" ht="20.25" thickBot="1" x14ac:dyDescent="0.35">
      <c r="A9">
        <v>5279</v>
      </c>
      <c r="B9">
        <v>2</v>
      </c>
      <c r="C9">
        <v>3</v>
      </c>
      <c r="E9" s="8" t="s">
        <v>438</v>
      </c>
      <c r="F9" s="8"/>
      <c r="G9" s="8"/>
      <c r="H9" s="8"/>
      <c r="I9" s="8"/>
      <c r="J9" s="8"/>
      <c r="K9" s="8"/>
      <c r="M9" t="s">
        <v>108</v>
      </c>
    </row>
    <row r="10" spans="1:16" ht="15.75" thickTop="1" x14ac:dyDescent="0.25">
      <c r="A10">
        <v>5278</v>
      </c>
      <c r="B10">
        <v>1</v>
      </c>
      <c r="C10">
        <v>1</v>
      </c>
      <c r="E10" s="6" cm="1">
        <f t="array" ref="E10" xml:space="preserve"> VALUE(RIGHT(INDEX(M2:M750,MATCH(E17,M2:M750,0)+1),LEN(INDEX(M2:M750,MATCH(E17,M2:M750,0)+1))-SEARCH(": ",INDEX(M2:M750,MATCH(E17,M2:M750,0)+1))))</f>
        <v>2916</v>
      </c>
      <c r="F10" s="6" t="e" cm="1">
        <f t="array" ref="F10">VALUE(RIGHT(INDEX(M2:M750,MATCH(E18,M2:M750,0)+1),LEN(INDEX(M2:M750,MATCH(E18,M2:M750,0)+1))-SEARCH(": ",INDEX(M2:M750,MATCH(E18,M2:M750,0)+1))))</f>
        <v>#N/A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458</v>
      </c>
    </row>
    <row r="11" spans="1:16" x14ac:dyDescent="0.25">
      <c r="A11">
        <v>5280</v>
      </c>
      <c r="B11">
        <v>1</v>
      </c>
      <c r="C11">
        <v>1</v>
      </c>
      <c r="M11" t="s">
        <v>108</v>
      </c>
    </row>
    <row r="12" spans="1:16" ht="20.25" thickBot="1" x14ac:dyDescent="0.35">
      <c r="A12">
        <v>5278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472</v>
      </c>
    </row>
    <row r="13" spans="1:16" ht="15.75" thickTop="1" x14ac:dyDescent="0.25">
      <c r="A13">
        <v>5278</v>
      </c>
      <c r="B13">
        <v>1</v>
      </c>
      <c r="C13">
        <v>1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108</v>
      </c>
    </row>
    <row r="14" spans="1:16" x14ac:dyDescent="0.25">
      <c r="A14">
        <v>5278</v>
      </c>
      <c r="B14">
        <v>1</v>
      </c>
      <c r="C14">
        <v>1</v>
      </c>
      <c r="E14">
        <f xml:space="preserve"> IF(ISBLANK(E27),"-",VALUE((_xlfn.TEXTAFTER(E27,")",-1))))</f>
        <v>0</v>
      </c>
      <c r="F14">
        <f xml:space="preserve"> IF(ISBLANK(E28),"-",VALUE(_xlfn.TEXTAFTER(E28,")",-1)))</f>
        <v>0</v>
      </c>
      <c r="G14">
        <f xml:space="preserve"> IF(ISBLANK(E29),"-",VALUE(_xlfn.TEXTAFTER(E29,")",-1)))</f>
        <v>46720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444</v>
      </c>
    </row>
    <row r="15" spans="1:16" x14ac:dyDescent="0.25">
      <c r="A15">
        <v>5279</v>
      </c>
      <c r="B15">
        <v>1</v>
      </c>
      <c r="C15">
        <v>3</v>
      </c>
      <c r="M15" t="s">
        <v>108</v>
      </c>
    </row>
    <row r="16" spans="1:16" x14ac:dyDescent="0.25">
      <c r="A16">
        <v>5279</v>
      </c>
      <c r="B16">
        <v>2</v>
      </c>
      <c r="C16">
        <v>1</v>
      </c>
      <c r="E16" s="7" t="s">
        <v>441</v>
      </c>
      <c r="M16" t="s">
        <v>107</v>
      </c>
    </row>
    <row r="17" spans="1:13" x14ac:dyDescent="0.25">
      <c r="A17">
        <v>5279</v>
      </c>
      <c r="B17">
        <v>2</v>
      </c>
      <c r="C17">
        <v>6</v>
      </c>
      <c r="E17" s="7" t="str" cm="1">
        <f t="array" ref="E17">_xlfn._xlws.FILTER(M20:M500,ISNUMBER(SEARCH("CNG",M20:M500)),0)</f>
        <v xml:space="preserve">                               , name: "sequential/CNG_LL1_2DMaxPool/MaxPool"</v>
      </c>
      <c r="M17" t="s">
        <v>201</v>
      </c>
    </row>
    <row r="18" spans="1:13" x14ac:dyDescent="0.25">
      <c r="A18">
        <v>5279</v>
      </c>
      <c r="B18">
        <v>1</v>
      </c>
      <c r="C18">
        <v>0</v>
      </c>
      <c r="E18" s="7"/>
      <c r="M18" t="s">
        <v>202</v>
      </c>
    </row>
    <row r="19" spans="1:13" x14ac:dyDescent="0.25">
      <c r="A19">
        <v>5280</v>
      </c>
      <c r="B19">
        <v>1</v>
      </c>
      <c r="C19">
        <v>2</v>
      </c>
      <c r="E19" s="7"/>
      <c r="M19" t="s">
        <v>104</v>
      </c>
    </row>
    <row r="20" spans="1:13" x14ac:dyDescent="0.25">
      <c r="A20">
        <v>5279</v>
      </c>
      <c r="B20">
        <v>2</v>
      </c>
      <c r="C20">
        <v>5</v>
      </c>
      <c r="E20" s="7"/>
      <c r="M20" t="s">
        <v>103</v>
      </c>
    </row>
    <row r="21" spans="1:13" x14ac:dyDescent="0.25">
      <c r="A21">
        <v>5280</v>
      </c>
      <c r="B21">
        <v>1</v>
      </c>
      <c r="C21">
        <v>0</v>
      </c>
      <c r="E21" s="7"/>
      <c r="M21" t="s">
        <v>102</v>
      </c>
    </row>
    <row r="22" spans="1:13" x14ac:dyDescent="0.25">
      <c r="A22">
        <v>5278</v>
      </c>
      <c r="B22">
        <v>1</v>
      </c>
      <c r="C22">
        <v>0</v>
      </c>
      <c r="E22" s="7"/>
      <c r="M22" t="s">
        <v>164</v>
      </c>
    </row>
    <row r="23" spans="1:13" x14ac:dyDescent="0.25">
      <c r="A23">
        <v>5279</v>
      </c>
      <c r="B23">
        <v>2</v>
      </c>
      <c r="C23">
        <v>3</v>
      </c>
      <c r="E23" s="7"/>
      <c r="M23" t="s">
        <v>100</v>
      </c>
    </row>
    <row r="24" spans="1:13" x14ac:dyDescent="0.25">
      <c r="A24">
        <v>5280</v>
      </c>
      <c r="B24">
        <v>1</v>
      </c>
      <c r="C24">
        <v>3</v>
      </c>
      <c r="E24" s="7" t="s">
        <v>439</v>
      </c>
      <c r="M24" t="s">
        <v>99</v>
      </c>
    </row>
    <row r="25" spans="1:13" x14ac:dyDescent="0.25">
      <c r="A25">
        <v>5279</v>
      </c>
      <c r="B25">
        <v>1</v>
      </c>
      <c r="C25">
        <v>3</v>
      </c>
      <c r="M25" t="s">
        <v>98</v>
      </c>
    </row>
    <row r="26" spans="1:13" x14ac:dyDescent="0.25">
      <c r="A26">
        <v>5278</v>
      </c>
      <c r="B26">
        <v>1</v>
      </c>
      <c r="C26">
        <v>3</v>
      </c>
      <c r="E26" s="7" t="s">
        <v>440</v>
      </c>
      <c r="M26" t="s">
        <v>97</v>
      </c>
    </row>
    <row r="27" spans="1:13" x14ac:dyDescent="0.25">
      <c r="A27">
        <v>5278</v>
      </c>
      <c r="B27">
        <v>1</v>
      </c>
      <c r="C27">
        <v>3</v>
      </c>
      <c r="E27" s="7" t="str" cm="1">
        <f t="array" ref="E27:E30">_xlfn._xlws.FILTER(M2:M40,ISNUMBER(SEARCH("LL",M2:M40)))</f>
        <v xml:space="preserve"> CNG_LL1_2DMaxPool (MaxPooling  (None, 27, 27, 1)         0         </v>
      </c>
      <c r="M27" t="s">
        <v>96</v>
      </c>
    </row>
    <row r="28" spans="1:13" x14ac:dyDescent="0.25">
      <c r="A28">
        <v>5278</v>
      </c>
      <c r="B28">
        <v>1</v>
      </c>
      <c r="C28">
        <v>2</v>
      </c>
      <c r="E28" s="7" t="str">
        <v xml:space="preserve"> LL2_flatten (Flatten)        (None, 729)               0         </v>
      </c>
      <c r="M28" t="s">
        <v>95</v>
      </c>
    </row>
    <row r="29" spans="1:13" x14ac:dyDescent="0.25">
      <c r="A29">
        <v>5279</v>
      </c>
      <c r="B29">
        <v>1</v>
      </c>
      <c r="C29">
        <v>2</v>
      </c>
      <c r="E29" s="7" t="str">
        <v xml:space="preserve"> LL3_Dense64 (Dense)          (None, 64)                46720     </v>
      </c>
      <c r="M29" t="s">
        <v>94</v>
      </c>
    </row>
    <row r="30" spans="1:13" x14ac:dyDescent="0.25">
      <c r="A30">
        <v>5279</v>
      </c>
      <c r="B30">
        <v>1</v>
      </c>
      <c r="C30">
        <v>3</v>
      </c>
      <c r="E30" s="7" t="str">
        <v xml:space="preserve"> LL4_Dense10 (Dense)          (None, 10)                650       </v>
      </c>
      <c r="M30" t="s">
        <v>93</v>
      </c>
    </row>
    <row r="31" spans="1:13" x14ac:dyDescent="0.25">
      <c r="A31">
        <v>5279</v>
      </c>
      <c r="B31">
        <v>1</v>
      </c>
      <c r="C31">
        <v>1</v>
      </c>
      <c r="E31" s="7"/>
      <c r="M31" t="s">
        <v>92</v>
      </c>
    </row>
    <row r="32" spans="1:13" x14ac:dyDescent="0.25">
      <c r="A32">
        <v>5278</v>
      </c>
      <c r="B32">
        <v>2</v>
      </c>
      <c r="C32">
        <v>3</v>
      </c>
      <c r="E32" s="7"/>
      <c r="M32" t="s">
        <v>91</v>
      </c>
    </row>
    <row r="33" spans="1:13" x14ac:dyDescent="0.25">
      <c r="A33">
        <v>5278</v>
      </c>
      <c r="B33">
        <v>2</v>
      </c>
      <c r="C33">
        <v>3</v>
      </c>
      <c r="E33" s="7"/>
      <c r="M33" t="s">
        <v>90</v>
      </c>
    </row>
    <row r="34" spans="1:13" x14ac:dyDescent="0.25">
      <c r="A34">
        <v>5280</v>
      </c>
      <c r="B34">
        <v>1</v>
      </c>
      <c r="C34">
        <v>6</v>
      </c>
      <c r="E34" s="7" t="s">
        <v>450</v>
      </c>
      <c r="M34" t="s">
        <v>89</v>
      </c>
    </row>
    <row r="35" spans="1:13" x14ac:dyDescent="0.25">
      <c r="A35">
        <v>5278</v>
      </c>
      <c r="B35">
        <v>1</v>
      </c>
      <c r="C35">
        <v>2</v>
      </c>
      <c r="M35" t="s">
        <v>88</v>
      </c>
    </row>
    <row r="36" spans="1:13" x14ac:dyDescent="0.25">
      <c r="A36">
        <v>5279</v>
      </c>
      <c r="B36">
        <v>1</v>
      </c>
      <c r="C36">
        <v>6</v>
      </c>
      <c r="M36" t="s">
        <v>165</v>
      </c>
    </row>
    <row r="37" spans="1:13" x14ac:dyDescent="0.25">
      <c r="A37">
        <v>5280</v>
      </c>
      <c r="B37">
        <v>1</v>
      </c>
      <c r="C37">
        <v>2</v>
      </c>
      <c r="M37" t="s">
        <v>86</v>
      </c>
    </row>
    <row r="38" spans="1:13" x14ac:dyDescent="0.25">
      <c r="A38">
        <v>5279</v>
      </c>
      <c r="B38">
        <v>2</v>
      </c>
      <c r="C38">
        <v>3</v>
      </c>
      <c r="M38" t="s">
        <v>85</v>
      </c>
    </row>
    <row r="39" spans="1:13" x14ac:dyDescent="0.25">
      <c r="A39">
        <v>5280</v>
      </c>
      <c r="B39">
        <v>2</v>
      </c>
      <c r="C39">
        <v>4</v>
      </c>
      <c r="M39" t="s">
        <v>84</v>
      </c>
    </row>
    <row r="40" spans="1:13" x14ac:dyDescent="0.25">
      <c r="A40">
        <v>5278</v>
      </c>
      <c r="B40">
        <v>1</v>
      </c>
      <c r="C40">
        <v>4</v>
      </c>
      <c r="M40" t="s">
        <v>83</v>
      </c>
    </row>
    <row r="41" spans="1:13" x14ac:dyDescent="0.25">
      <c r="A41">
        <v>5279</v>
      </c>
      <c r="B41">
        <v>1</v>
      </c>
      <c r="C41">
        <v>4</v>
      </c>
      <c r="M41" t="s">
        <v>82</v>
      </c>
    </row>
    <row r="42" spans="1:13" x14ac:dyDescent="0.25">
      <c r="A42">
        <v>5280</v>
      </c>
      <c r="B42">
        <v>1</v>
      </c>
      <c r="C42">
        <v>8</v>
      </c>
      <c r="M42" t="s">
        <v>81</v>
      </c>
    </row>
    <row r="43" spans="1:13" x14ac:dyDescent="0.25">
      <c r="A43">
        <v>5278</v>
      </c>
      <c r="B43">
        <v>2</v>
      </c>
      <c r="C43">
        <v>3</v>
      </c>
      <c r="M43" t="s">
        <v>80</v>
      </c>
    </row>
    <row r="44" spans="1:13" x14ac:dyDescent="0.25">
      <c r="A44">
        <v>5278</v>
      </c>
      <c r="B44">
        <v>1</v>
      </c>
      <c r="C44">
        <v>7</v>
      </c>
      <c r="M44" t="s">
        <v>79</v>
      </c>
    </row>
    <row r="45" spans="1:13" x14ac:dyDescent="0.25">
      <c r="A45">
        <v>5279</v>
      </c>
      <c r="B45">
        <v>2</v>
      </c>
      <c r="C45">
        <v>5</v>
      </c>
      <c r="M45" t="s">
        <v>78</v>
      </c>
    </row>
    <row r="46" spans="1:13" x14ac:dyDescent="0.25">
      <c r="A46">
        <v>5278</v>
      </c>
      <c r="B46">
        <v>1</v>
      </c>
      <c r="C46">
        <v>6</v>
      </c>
      <c r="M46" t="s">
        <v>203</v>
      </c>
    </row>
    <row r="47" spans="1:13" x14ac:dyDescent="0.25">
      <c r="A47">
        <v>5279</v>
      </c>
      <c r="B47">
        <v>1</v>
      </c>
      <c r="C47">
        <v>0</v>
      </c>
      <c r="M47" t="s">
        <v>76</v>
      </c>
    </row>
    <row r="48" spans="1:13" x14ac:dyDescent="0.25">
      <c r="A48">
        <v>5279</v>
      </c>
      <c r="B48">
        <v>1</v>
      </c>
      <c r="C48">
        <v>2</v>
      </c>
      <c r="M48" t="s">
        <v>75</v>
      </c>
    </row>
    <row r="49" spans="1:13" x14ac:dyDescent="0.25">
      <c r="A49">
        <v>5278</v>
      </c>
      <c r="B49">
        <v>2</v>
      </c>
      <c r="C49">
        <v>6</v>
      </c>
      <c r="M49" t="s">
        <v>467</v>
      </c>
    </row>
    <row r="50" spans="1:13" x14ac:dyDescent="0.25">
      <c r="A50">
        <v>5280</v>
      </c>
      <c r="B50">
        <v>2</v>
      </c>
      <c r="C50">
        <v>8</v>
      </c>
      <c r="M50" t="s">
        <v>204</v>
      </c>
    </row>
    <row r="51" spans="1:13" x14ac:dyDescent="0.25">
      <c r="A51">
        <v>5279</v>
      </c>
      <c r="B51">
        <v>2</v>
      </c>
      <c r="C51">
        <v>2</v>
      </c>
      <c r="M51" t="s">
        <v>57</v>
      </c>
    </row>
    <row r="52" spans="1:13" x14ac:dyDescent="0.25">
      <c r="A52">
        <v>5279</v>
      </c>
      <c r="B52">
        <v>2</v>
      </c>
      <c r="C52">
        <v>4</v>
      </c>
      <c r="M52" t="s">
        <v>205</v>
      </c>
    </row>
    <row r="53" spans="1:13" x14ac:dyDescent="0.25">
      <c r="A53">
        <v>5279</v>
      </c>
      <c r="B53">
        <v>1</v>
      </c>
      <c r="C53">
        <v>4</v>
      </c>
      <c r="M53" t="s">
        <v>53</v>
      </c>
    </row>
    <row r="54" spans="1:13" x14ac:dyDescent="0.25">
      <c r="A54">
        <v>5278</v>
      </c>
      <c r="B54">
        <v>2</v>
      </c>
      <c r="C54">
        <v>3</v>
      </c>
      <c r="M54" t="s">
        <v>55</v>
      </c>
    </row>
    <row r="55" spans="1:13" x14ac:dyDescent="0.25">
      <c r="A55">
        <v>5280</v>
      </c>
      <c r="B55">
        <v>1</v>
      </c>
      <c r="C55">
        <v>4</v>
      </c>
      <c r="M55" t="s">
        <v>51</v>
      </c>
    </row>
    <row r="56" spans="1:13" x14ac:dyDescent="0.25">
      <c r="A56">
        <v>5278</v>
      </c>
      <c r="B56">
        <v>2</v>
      </c>
      <c r="C56">
        <v>3</v>
      </c>
      <c r="M56" t="s">
        <v>50</v>
      </c>
    </row>
    <row r="57" spans="1:13" x14ac:dyDescent="0.25">
      <c r="A57">
        <v>5278</v>
      </c>
      <c r="B57">
        <v>2</v>
      </c>
      <c r="C57">
        <v>3</v>
      </c>
      <c r="M57" t="s">
        <v>54</v>
      </c>
    </row>
    <row r="58" spans="1:13" x14ac:dyDescent="0.25">
      <c r="A58">
        <v>5279</v>
      </c>
      <c r="B58">
        <v>2</v>
      </c>
      <c r="C58">
        <v>0</v>
      </c>
      <c r="M58" t="s">
        <v>48</v>
      </c>
    </row>
    <row r="59" spans="1:13" x14ac:dyDescent="0.25">
      <c r="A59">
        <v>5279</v>
      </c>
      <c r="B59">
        <v>2</v>
      </c>
      <c r="C59">
        <v>3</v>
      </c>
      <c r="M59" t="s">
        <v>50</v>
      </c>
    </row>
    <row r="60" spans="1:13" x14ac:dyDescent="0.25">
      <c r="A60">
        <v>5280</v>
      </c>
      <c r="B60">
        <v>2</v>
      </c>
      <c r="C60">
        <v>2</v>
      </c>
      <c r="M60" t="s">
        <v>206</v>
      </c>
    </row>
    <row r="61" spans="1:13" x14ac:dyDescent="0.25">
      <c r="A61">
        <v>5279</v>
      </c>
      <c r="B61">
        <v>2</v>
      </c>
      <c r="C61">
        <v>9</v>
      </c>
      <c r="M61" t="s">
        <v>48</v>
      </c>
    </row>
    <row r="62" spans="1:13" x14ac:dyDescent="0.25">
      <c r="A62">
        <v>5278</v>
      </c>
      <c r="B62">
        <v>2</v>
      </c>
      <c r="C62">
        <v>6</v>
      </c>
      <c r="M62" t="s">
        <v>47</v>
      </c>
    </row>
    <row r="63" spans="1:13" x14ac:dyDescent="0.25">
      <c r="A63">
        <v>5279</v>
      </c>
      <c r="B63">
        <v>1</v>
      </c>
      <c r="C63">
        <v>3</v>
      </c>
      <c r="M63" t="s">
        <v>46</v>
      </c>
    </row>
    <row r="64" spans="1:13" x14ac:dyDescent="0.25">
      <c r="A64">
        <v>5279</v>
      </c>
      <c r="B64">
        <v>1</v>
      </c>
      <c r="C64">
        <v>4</v>
      </c>
      <c r="M64" t="s">
        <v>53</v>
      </c>
    </row>
    <row r="65" spans="1:13" x14ac:dyDescent="0.25">
      <c r="A65">
        <v>5280</v>
      </c>
      <c r="B65">
        <v>1</v>
      </c>
      <c r="C65">
        <v>4</v>
      </c>
      <c r="M65" t="s">
        <v>52</v>
      </c>
    </row>
    <row r="66" spans="1:13" x14ac:dyDescent="0.25">
      <c r="A66">
        <v>5279</v>
      </c>
      <c r="B66">
        <v>1</v>
      </c>
      <c r="C66">
        <v>4</v>
      </c>
      <c r="M66" t="s">
        <v>51</v>
      </c>
    </row>
    <row r="67" spans="1:13" x14ac:dyDescent="0.25">
      <c r="A67">
        <v>5278</v>
      </c>
      <c r="B67">
        <v>2</v>
      </c>
      <c r="C67">
        <v>8</v>
      </c>
      <c r="M67" t="s">
        <v>50</v>
      </c>
    </row>
    <row r="68" spans="1:13" x14ac:dyDescent="0.25">
      <c r="A68">
        <v>5280</v>
      </c>
      <c r="B68">
        <v>2</v>
      </c>
      <c r="C68">
        <v>4</v>
      </c>
      <c r="M68" t="s">
        <v>206</v>
      </c>
    </row>
    <row r="69" spans="1:13" x14ac:dyDescent="0.25">
      <c r="A69">
        <v>5279</v>
      </c>
      <c r="B69">
        <v>1</v>
      </c>
      <c r="C69">
        <v>8</v>
      </c>
      <c r="M69" t="s">
        <v>48</v>
      </c>
    </row>
    <row r="70" spans="1:13" x14ac:dyDescent="0.25">
      <c r="A70">
        <v>5279</v>
      </c>
      <c r="B70">
        <v>2</v>
      </c>
      <c r="C70">
        <v>3</v>
      </c>
      <c r="M70" t="s">
        <v>50</v>
      </c>
    </row>
    <row r="71" spans="1:13" x14ac:dyDescent="0.25">
      <c r="A71">
        <v>5278</v>
      </c>
      <c r="B71">
        <v>2</v>
      </c>
      <c r="C71">
        <v>3</v>
      </c>
      <c r="M71" t="s">
        <v>61</v>
      </c>
    </row>
    <row r="72" spans="1:13" x14ac:dyDescent="0.25">
      <c r="A72">
        <v>5278</v>
      </c>
      <c r="B72">
        <v>2</v>
      </c>
      <c r="C72">
        <v>3</v>
      </c>
      <c r="M72" t="s">
        <v>48</v>
      </c>
    </row>
    <row r="73" spans="1:13" x14ac:dyDescent="0.25">
      <c r="A73">
        <v>5280</v>
      </c>
      <c r="B73">
        <v>2</v>
      </c>
      <c r="C73">
        <v>2</v>
      </c>
      <c r="M73" t="s">
        <v>47</v>
      </c>
    </row>
    <row r="74" spans="1:13" x14ac:dyDescent="0.25">
      <c r="A74">
        <v>5279</v>
      </c>
      <c r="B74">
        <v>1</v>
      </c>
      <c r="C74">
        <v>6</v>
      </c>
      <c r="M74" t="s">
        <v>46</v>
      </c>
    </row>
    <row r="75" spans="1:13" x14ac:dyDescent="0.25">
      <c r="A75">
        <v>5278</v>
      </c>
      <c r="B75">
        <v>1</v>
      </c>
      <c r="C75">
        <v>6</v>
      </c>
      <c r="M75" t="s">
        <v>507</v>
      </c>
    </row>
    <row r="76" spans="1:13" x14ac:dyDescent="0.25">
      <c r="A76">
        <v>5279</v>
      </c>
      <c r="B76">
        <v>1</v>
      </c>
      <c r="C76">
        <v>6</v>
      </c>
      <c r="M76" t="s">
        <v>207</v>
      </c>
    </row>
    <row r="77" spans="1:13" x14ac:dyDescent="0.25">
      <c r="A77">
        <v>5278</v>
      </c>
      <c r="B77">
        <v>2</v>
      </c>
      <c r="C77">
        <v>0</v>
      </c>
      <c r="M77" t="s">
        <v>57</v>
      </c>
    </row>
    <row r="78" spans="1:13" x14ac:dyDescent="0.25">
      <c r="A78">
        <v>5279</v>
      </c>
      <c r="B78">
        <v>1</v>
      </c>
      <c r="C78">
        <v>6</v>
      </c>
      <c r="M78" t="s">
        <v>208</v>
      </c>
    </row>
    <row r="79" spans="1:13" x14ac:dyDescent="0.25">
      <c r="A79">
        <v>5278</v>
      </c>
      <c r="B79">
        <v>1</v>
      </c>
      <c r="C79">
        <v>7</v>
      </c>
      <c r="M79" t="s">
        <v>53</v>
      </c>
    </row>
    <row r="80" spans="1:13" x14ac:dyDescent="0.25">
      <c r="A80">
        <v>5279</v>
      </c>
      <c r="B80">
        <v>2</v>
      </c>
      <c r="C80">
        <v>8</v>
      </c>
      <c r="M80" t="s">
        <v>55</v>
      </c>
    </row>
    <row r="81" spans="1:13" x14ac:dyDescent="0.25">
      <c r="A81">
        <v>5280</v>
      </c>
      <c r="B81">
        <v>1</v>
      </c>
      <c r="C81">
        <v>7</v>
      </c>
      <c r="M81" t="s">
        <v>51</v>
      </c>
    </row>
    <row r="82" spans="1:13" x14ac:dyDescent="0.25">
      <c r="A82">
        <v>5278</v>
      </c>
      <c r="B82">
        <v>1</v>
      </c>
      <c r="C82">
        <v>7</v>
      </c>
      <c r="M82" t="s">
        <v>50</v>
      </c>
    </row>
    <row r="83" spans="1:13" x14ac:dyDescent="0.25">
      <c r="A83">
        <v>5280</v>
      </c>
      <c r="B83">
        <v>1</v>
      </c>
      <c r="C83">
        <v>7</v>
      </c>
      <c r="M83" t="s">
        <v>54</v>
      </c>
    </row>
    <row r="84" spans="1:13" x14ac:dyDescent="0.25">
      <c r="A84">
        <v>5278</v>
      </c>
      <c r="B84">
        <v>1</v>
      </c>
      <c r="C84">
        <v>7</v>
      </c>
      <c r="M84" t="s">
        <v>48</v>
      </c>
    </row>
    <row r="85" spans="1:13" x14ac:dyDescent="0.25">
      <c r="A85">
        <v>5278</v>
      </c>
      <c r="B85">
        <v>1</v>
      </c>
      <c r="C85">
        <v>7</v>
      </c>
      <c r="M85" t="s">
        <v>50</v>
      </c>
    </row>
    <row r="86" spans="1:13" x14ac:dyDescent="0.25">
      <c r="A86">
        <v>5280</v>
      </c>
      <c r="B86">
        <v>1</v>
      </c>
      <c r="C86">
        <v>7</v>
      </c>
      <c r="M86" t="s">
        <v>172</v>
      </c>
    </row>
    <row r="87" spans="1:13" x14ac:dyDescent="0.25">
      <c r="A87">
        <v>5278</v>
      </c>
      <c r="B87">
        <v>1</v>
      </c>
      <c r="C87">
        <v>6</v>
      </c>
      <c r="M87" t="s">
        <v>48</v>
      </c>
    </row>
    <row r="88" spans="1:13" x14ac:dyDescent="0.25">
      <c r="A88">
        <v>5278</v>
      </c>
      <c r="B88">
        <v>1</v>
      </c>
      <c r="C88">
        <v>5</v>
      </c>
      <c r="M88" t="s">
        <v>50</v>
      </c>
    </row>
    <row r="89" spans="1:13" x14ac:dyDescent="0.25">
      <c r="A89">
        <v>5279</v>
      </c>
      <c r="B89">
        <v>2</v>
      </c>
      <c r="C89">
        <v>4</v>
      </c>
      <c r="M89" t="s">
        <v>172</v>
      </c>
    </row>
    <row r="90" spans="1:13" x14ac:dyDescent="0.25">
      <c r="A90">
        <v>5278</v>
      </c>
      <c r="B90">
        <v>1</v>
      </c>
      <c r="C90">
        <v>9</v>
      </c>
      <c r="M90" t="s">
        <v>48</v>
      </c>
    </row>
    <row r="91" spans="1:13" x14ac:dyDescent="0.25">
      <c r="A91">
        <v>5280</v>
      </c>
      <c r="B91">
        <v>1</v>
      </c>
      <c r="C91">
        <v>3</v>
      </c>
      <c r="M91" t="s">
        <v>50</v>
      </c>
    </row>
    <row r="92" spans="1:13" x14ac:dyDescent="0.25">
      <c r="A92">
        <v>5279</v>
      </c>
      <c r="B92">
        <v>2</v>
      </c>
      <c r="C92">
        <v>3</v>
      </c>
      <c r="M92" t="s">
        <v>54</v>
      </c>
    </row>
    <row r="93" spans="1:13" x14ac:dyDescent="0.25">
      <c r="A93">
        <v>5279</v>
      </c>
      <c r="B93">
        <v>1</v>
      </c>
      <c r="C93">
        <v>8</v>
      </c>
      <c r="M93" t="s">
        <v>48</v>
      </c>
    </row>
    <row r="94" spans="1:13" x14ac:dyDescent="0.25">
      <c r="A94">
        <v>5278</v>
      </c>
      <c r="B94">
        <v>2</v>
      </c>
      <c r="C94">
        <v>0</v>
      </c>
      <c r="M94" t="s">
        <v>47</v>
      </c>
    </row>
    <row r="95" spans="1:13" x14ac:dyDescent="0.25">
      <c r="A95">
        <v>5278</v>
      </c>
      <c r="B95">
        <v>2</v>
      </c>
      <c r="C95">
        <v>6</v>
      </c>
      <c r="M95" t="s">
        <v>46</v>
      </c>
    </row>
    <row r="96" spans="1:13" x14ac:dyDescent="0.25">
      <c r="A96">
        <v>5280</v>
      </c>
      <c r="B96">
        <v>1</v>
      </c>
      <c r="C96">
        <v>8</v>
      </c>
      <c r="M96" t="s">
        <v>478</v>
      </c>
    </row>
    <row r="97" spans="1:13" x14ac:dyDescent="0.25">
      <c r="A97">
        <v>5278</v>
      </c>
      <c r="B97">
        <v>2</v>
      </c>
      <c r="C97">
        <v>9</v>
      </c>
      <c r="M97" t="s">
        <v>71</v>
      </c>
    </row>
    <row r="98" spans="1:13" x14ac:dyDescent="0.25">
      <c r="A98">
        <v>5279</v>
      </c>
      <c r="B98">
        <v>2</v>
      </c>
      <c r="C98">
        <v>7</v>
      </c>
      <c r="M98" t="s">
        <v>57</v>
      </c>
    </row>
    <row r="99" spans="1:13" x14ac:dyDescent="0.25">
      <c r="A99">
        <v>5280</v>
      </c>
      <c r="B99">
        <v>1</v>
      </c>
      <c r="C99">
        <v>9</v>
      </c>
      <c r="M99" t="s">
        <v>70</v>
      </c>
    </row>
    <row r="100" spans="1:13" x14ac:dyDescent="0.25">
      <c r="A100">
        <v>5279</v>
      </c>
      <c r="B100">
        <v>2</v>
      </c>
      <c r="C100">
        <v>4</v>
      </c>
      <c r="M100" t="s">
        <v>53</v>
      </c>
    </row>
    <row r="101" spans="1:13" x14ac:dyDescent="0.25">
      <c r="A101">
        <v>5278</v>
      </c>
      <c r="B101">
        <v>2</v>
      </c>
      <c r="C101">
        <v>3</v>
      </c>
      <c r="M101" t="s">
        <v>55</v>
      </c>
    </row>
    <row r="102" spans="1:13" x14ac:dyDescent="0.25">
      <c r="A102" t="s">
        <v>67</v>
      </c>
      <c r="B102">
        <v>60</v>
      </c>
      <c r="C102" t="s">
        <v>66</v>
      </c>
      <c r="D102">
        <v>100</v>
      </c>
      <c r="M102" t="s">
        <v>51</v>
      </c>
    </row>
    <row r="103" spans="1:13" x14ac:dyDescent="0.25">
      <c r="A103" t="s">
        <v>65</v>
      </c>
      <c r="B103">
        <v>5278</v>
      </c>
      <c r="C103" t="s">
        <v>62</v>
      </c>
      <c r="M103" t="s">
        <v>50</v>
      </c>
    </row>
    <row r="104" spans="1:13" x14ac:dyDescent="0.25">
      <c r="A104" t="s">
        <v>64</v>
      </c>
      <c r="B104">
        <v>5279</v>
      </c>
      <c r="C104" t="s">
        <v>62</v>
      </c>
      <c r="M104" t="s">
        <v>54</v>
      </c>
    </row>
    <row r="105" spans="1:13" x14ac:dyDescent="0.25">
      <c r="A105" t="s">
        <v>63</v>
      </c>
      <c r="B105">
        <v>5278</v>
      </c>
      <c r="C105" t="s">
        <v>62</v>
      </c>
      <c r="M105" t="s">
        <v>48</v>
      </c>
    </row>
    <row r="106" spans="1:13" x14ac:dyDescent="0.25">
      <c r="M106" t="s">
        <v>50</v>
      </c>
    </row>
    <row r="107" spans="1:13" x14ac:dyDescent="0.25">
      <c r="M107" t="s">
        <v>61</v>
      </c>
    </row>
    <row r="108" spans="1:13" x14ac:dyDescent="0.25">
      <c r="M108" t="s">
        <v>48</v>
      </c>
    </row>
    <row r="109" spans="1:13" x14ac:dyDescent="0.25">
      <c r="M109" t="s">
        <v>47</v>
      </c>
    </row>
    <row r="110" spans="1:13" x14ac:dyDescent="0.25">
      <c r="M110" t="s">
        <v>46</v>
      </c>
    </row>
    <row r="111" spans="1:13" x14ac:dyDescent="0.25">
      <c r="M111" t="s">
        <v>53</v>
      </c>
    </row>
    <row r="112" spans="1:13" x14ac:dyDescent="0.25">
      <c r="M112" t="s">
        <v>52</v>
      </c>
    </row>
    <row r="113" spans="13:13" x14ac:dyDescent="0.25">
      <c r="M113" t="s">
        <v>51</v>
      </c>
    </row>
    <row r="114" spans="13:13" x14ac:dyDescent="0.25">
      <c r="M114" t="s">
        <v>50</v>
      </c>
    </row>
    <row r="115" spans="13:13" x14ac:dyDescent="0.25">
      <c r="M115" t="s">
        <v>61</v>
      </c>
    </row>
    <row r="116" spans="13:13" x14ac:dyDescent="0.25">
      <c r="M116" t="s">
        <v>48</v>
      </c>
    </row>
    <row r="117" spans="13:13" x14ac:dyDescent="0.25">
      <c r="M117" t="s">
        <v>50</v>
      </c>
    </row>
    <row r="118" spans="13:13" x14ac:dyDescent="0.25">
      <c r="M118" t="s">
        <v>49</v>
      </c>
    </row>
    <row r="119" spans="13:13" x14ac:dyDescent="0.25">
      <c r="M119" t="s">
        <v>48</v>
      </c>
    </row>
    <row r="120" spans="13:13" x14ac:dyDescent="0.25">
      <c r="M120" t="s">
        <v>47</v>
      </c>
    </row>
    <row r="121" spans="13:13" x14ac:dyDescent="0.25">
      <c r="M121" t="s">
        <v>46</v>
      </c>
    </row>
    <row r="122" spans="13:13" x14ac:dyDescent="0.25">
      <c r="M122" t="s">
        <v>468</v>
      </c>
    </row>
    <row r="123" spans="13:13" x14ac:dyDescent="0.25">
      <c r="M123" t="s">
        <v>69</v>
      </c>
    </row>
    <row r="124" spans="13:13" x14ac:dyDescent="0.25">
      <c r="M124" t="s">
        <v>57</v>
      </c>
    </row>
    <row r="125" spans="13:13" x14ac:dyDescent="0.25">
      <c r="M125" t="s">
        <v>68</v>
      </c>
    </row>
    <row r="126" spans="13:13" x14ac:dyDescent="0.25">
      <c r="M126" t="s">
        <v>53</v>
      </c>
    </row>
    <row r="127" spans="13:13" x14ac:dyDescent="0.25">
      <c r="M127" t="s">
        <v>55</v>
      </c>
    </row>
    <row r="128" spans="13:13" x14ac:dyDescent="0.25">
      <c r="M128" t="s">
        <v>51</v>
      </c>
    </row>
    <row r="129" spans="13:13" x14ac:dyDescent="0.25">
      <c r="M129" t="s">
        <v>50</v>
      </c>
    </row>
    <row r="130" spans="13:13" x14ac:dyDescent="0.25">
      <c r="M130" t="s">
        <v>54</v>
      </c>
    </row>
    <row r="131" spans="13:13" x14ac:dyDescent="0.25">
      <c r="M131" t="s">
        <v>48</v>
      </c>
    </row>
    <row r="132" spans="13:13" x14ac:dyDescent="0.25">
      <c r="M132" t="s">
        <v>50</v>
      </c>
    </row>
    <row r="133" spans="13:13" x14ac:dyDescent="0.25">
      <c r="M133" t="s">
        <v>61</v>
      </c>
    </row>
    <row r="134" spans="13:13" x14ac:dyDescent="0.25">
      <c r="M134" t="s">
        <v>48</v>
      </c>
    </row>
    <row r="135" spans="13:13" x14ac:dyDescent="0.25">
      <c r="M135" t="s">
        <v>47</v>
      </c>
    </row>
    <row r="136" spans="13:13" x14ac:dyDescent="0.25">
      <c r="M136" t="s">
        <v>46</v>
      </c>
    </row>
    <row r="137" spans="13:13" x14ac:dyDescent="0.25">
      <c r="M137" t="s">
        <v>53</v>
      </c>
    </row>
    <row r="138" spans="13:13" x14ac:dyDescent="0.25">
      <c r="M138" t="s">
        <v>52</v>
      </c>
    </row>
    <row r="139" spans="13:13" x14ac:dyDescent="0.25">
      <c r="M139" t="s">
        <v>51</v>
      </c>
    </row>
    <row r="140" spans="13:13" x14ac:dyDescent="0.25">
      <c r="M140" t="s">
        <v>50</v>
      </c>
    </row>
    <row r="141" spans="13:13" x14ac:dyDescent="0.25">
      <c r="M141" t="s">
        <v>61</v>
      </c>
    </row>
    <row r="142" spans="13:13" x14ac:dyDescent="0.25">
      <c r="M142" t="s">
        <v>48</v>
      </c>
    </row>
    <row r="143" spans="13:13" x14ac:dyDescent="0.25">
      <c r="M143" t="s">
        <v>47</v>
      </c>
    </row>
    <row r="144" spans="13:13" x14ac:dyDescent="0.25">
      <c r="M144" t="s">
        <v>46</v>
      </c>
    </row>
    <row r="145" spans="13:13" x14ac:dyDescent="0.25">
      <c r="M145" t="s">
        <v>479</v>
      </c>
    </row>
    <row r="146" spans="13:13" x14ac:dyDescent="0.25">
      <c r="M146" t="s">
        <v>60</v>
      </c>
    </row>
    <row r="147" spans="13:13" x14ac:dyDescent="0.25">
      <c r="M147" t="s">
        <v>57</v>
      </c>
    </row>
    <row r="148" spans="13:13" x14ac:dyDescent="0.25">
      <c r="M148" t="s">
        <v>59</v>
      </c>
    </row>
    <row r="149" spans="13:13" x14ac:dyDescent="0.25">
      <c r="M149" t="s">
        <v>53</v>
      </c>
    </row>
    <row r="150" spans="13:13" x14ac:dyDescent="0.25">
      <c r="M150" t="s">
        <v>55</v>
      </c>
    </row>
    <row r="151" spans="13:13" x14ac:dyDescent="0.25">
      <c r="M151" t="s">
        <v>51</v>
      </c>
    </row>
    <row r="152" spans="13:13" x14ac:dyDescent="0.25">
      <c r="M152" t="s">
        <v>50</v>
      </c>
    </row>
    <row r="153" spans="13:13" x14ac:dyDescent="0.25">
      <c r="M153" t="s">
        <v>54</v>
      </c>
    </row>
    <row r="154" spans="13:13" x14ac:dyDescent="0.25">
      <c r="M154" t="s">
        <v>48</v>
      </c>
    </row>
    <row r="155" spans="13:13" x14ac:dyDescent="0.25">
      <c r="M155" t="s">
        <v>50</v>
      </c>
    </row>
    <row r="156" spans="13:13" x14ac:dyDescent="0.25">
      <c r="M156" t="s">
        <v>49</v>
      </c>
    </row>
    <row r="157" spans="13:13" x14ac:dyDescent="0.25">
      <c r="M157" t="s">
        <v>48</v>
      </c>
    </row>
    <row r="158" spans="13:13" x14ac:dyDescent="0.25">
      <c r="M158" t="s">
        <v>47</v>
      </c>
    </row>
    <row r="159" spans="13:13" x14ac:dyDescent="0.25">
      <c r="M159" t="s">
        <v>46</v>
      </c>
    </row>
    <row r="160" spans="13:13" x14ac:dyDescent="0.25">
      <c r="M160" t="s">
        <v>480</v>
      </c>
    </row>
    <row r="161" spans="13:13" x14ac:dyDescent="0.25">
      <c r="M161" t="s">
        <v>58</v>
      </c>
    </row>
    <row r="162" spans="13:13" x14ac:dyDescent="0.25">
      <c r="M162" t="s">
        <v>57</v>
      </c>
    </row>
    <row r="163" spans="13:13" x14ac:dyDescent="0.25">
      <c r="M163" t="s">
        <v>56</v>
      </c>
    </row>
    <row r="164" spans="13:13" x14ac:dyDescent="0.25">
      <c r="M164" t="s">
        <v>53</v>
      </c>
    </row>
    <row r="165" spans="13:13" x14ac:dyDescent="0.25">
      <c r="M165" t="s">
        <v>55</v>
      </c>
    </row>
    <row r="166" spans="13:13" x14ac:dyDescent="0.25">
      <c r="M166" t="s">
        <v>51</v>
      </c>
    </row>
    <row r="167" spans="13:13" x14ac:dyDescent="0.25">
      <c r="M167" t="s">
        <v>50</v>
      </c>
    </row>
    <row r="168" spans="13:13" x14ac:dyDescent="0.25">
      <c r="M168" t="s">
        <v>54</v>
      </c>
    </row>
    <row r="169" spans="13:13" x14ac:dyDescent="0.25">
      <c r="M169" t="s">
        <v>48</v>
      </c>
    </row>
    <row r="170" spans="13:13" x14ac:dyDescent="0.25">
      <c r="M170" t="s">
        <v>50</v>
      </c>
    </row>
    <row r="171" spans="13:13" x14ac:dyDescent="0.25">
      <c r="M171" t="s">
        <v>49</v>
      </c>
    </row>
    <row r="172" spans="13:13" x14ac:dyDescent="0.25">
      <c r="M172" t="s">
        <v>48</v>
      </c>
    </row>
    <row r="173" spans="13:13" x14ac:dyDescent="0.25">
      <c r="M173" t="s">
        <v>47</v>
      </c>
    </row>
    <row r="174" spans="13:13" x14ac:dyDescent="0.25">
      <c r="M174" t="s">
        <v>46</v>
      </c>
    </row>
    <row r="175" spans="13:13" x14ac:dyDescent="0.25">
      <c r="M175" t="s">
        <v>53</v>
      </c>
    </row>
    <row r="176" spans="13:13" x14ac:dyDescent="0.25">
      <c r="M176" t="s">
        <v>52</v>
      </c>
    </row>
    <row r="177" spans="13:13" x14ac:dyDescent="0.25">
      <c r="M177" t="s">
        <v>51</v>
      </c>
    </row>
    <row r="178" spans="13:13" x14ac:dyDescent="0.25">
      <c r="M178" t="s">
        <v>50</v>
      </c>
    </row>
    <row r="179" spans="13:13" x14ac:dyDescent="0.25">
      <c r="M179" t="s">
        <v>49</v>
      </c>
    </row>
    <row r="180" spans="13:13" x14ac:dyDescent="0.25">
      <c r="M180" t="s">
        <v>48</v>
      </c>
    </row>
    <row r="181" spans="13:13" x14ac:dyDescent="0.25">
      <c r="M181" t="s">
        <v>47</v>
      </c>
    </row>
    <row r="182" spans="13:13" x14ac:dyDescent="0.25">
      <c r="M182" t="s">
        <v>46</v>
      </c>
    </row>
    <row r="183" spans="13:13" x14ac:dyDescent="0.25">
      <c r="M183" t="s">
        <v>45</v>
      </c>
    </row>
    <row r="184" spans="13:13" x14ac:dyDescent="0.25">
      <c r="M184" t="s">
        <v>209</v>
      </c>
    </row>
    <row r="185" spans="13:13" x14ac:dyDescent="0.25">
      <c r="M185" t="s">
        <v>229</v>
      </c>
    </row>
    <row r="186" spans="13:13" x14ac:dyDescent="0.25">
      <c r="M186" t="s">
        <v>230</v>
      </c>
    </row>
    <row r="187" spans="13:13" x14ac:dyDescent="0.25">
      <c r="M187" t="s">
        <v>231</v>
      </c>
    </row>
    <row r="188" spans="13:13" x14ac:dyDescent="0.25">
      <c r="M188" t="s">
        <v>232</v>
      </c>
    </row>
    <row r="189" spans="13:13" x14ac:dyDescent="0.25">
      <c r="M189" t="s">
        <v>39</v>
      </c>
    </row>
    <row r="190" spans="13:13" x14ac:dyDescent="0.25">
      <c r="M190" t="s">
        <v>38</v>
      </c>
    </row>
    <row r="191" spans="13:13" x14ac:dyDescent="0.25">
      <c r="M191" t="s">
        <v>233</v>
      </c>
    </row>
    <row r="192" spans="13:13" x14ac:dyDescent="0.25">
      <c r="M192" t="s">
        <v>234</v>
      </c>
    </row>
    <row r="193" spans="13:13" x14ac:dyDescent="0.25">
      <c r="M193" t="s">
        <v>216</v>
      </c>
    </row>
    <row r="194" spans="13:13" x14ac:dyDescent="0.25">
      <c r="M194" t="s">
        <v>34</v>
      </c>
    </row>
    <row r="195" spans="13:13" x14ac:dyDescent="0.25">
      <c r="M195" t="s">
        <v>217</v>
      </c>
    </row>
    <row r="196" spans="13:13" x14ac:dyDescent="0.25">
      <c r="M196" t="s">
        <v>235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F9F3-F736-470F-A1FE-84D14A19B310}">
  <dimension ref="A1:P196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512</v>
      </c>
      <c r="B2">
        <v>1</v>
      </c>
      <c r="C2">
        <v>0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219</v>
      </c>
    </row>
    <row r="3" spans="1:16" x14ac:dyDescent="0.25">
      <c r="A3">
        <v>512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17656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0.2051</v>
      </c>
      <c r="G3" s="2">
        <f xml:space="preserve"> E7/100</f>
        <v>0.17</v>
      </c>
      <c r="H3">
        <f xml:space="preserve"> AVERAGE(A2:A100)</f>
        <v>512.91919191919192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3850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7872</v>
      </c>
      <c r="K3">
        <f>SUMIF(E10:K10,"&gt;0")</f>
        <v>196</v>
      </c>
      <c r="M3" t="s">
        <v>110</v>
      </c>
    </row>
    <row r="4" spans="1:16" x14ac:dyDescent="0.25">
      <c r="A4">
        <v>514</v>
      </c>
      <c r="B4">
        <v>2</v>
      </c>
      <c r="C4">
        <v>3</v>
      </c>
      <c r="M4" t="s">
        <v>103</v>
      </c>
    </row>
    <row r="5" spans="1:16" ht="20.25" thickBot="1" x14ac:dyDescent="0.35">
      <c r="A5">
        <v>513</v>
      </c>
      <c r="B5">
        <v>2</v>
      </c>
      <c r="C5">
        <v>2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514</v>
      </c>
      <c r="B6">
        <v>2</v>
      </c>
      <c r="C6">
        <v>6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513</v>
      </c>
      <c r="B7">
        <v>2</v>
      </c>
      <c r="C7">
        <v>0</v>
      </c>
      <c r="E7">
        <f xml:space="preserve"> COUNTIF(B:B,1)</f>
        <v>17</v>
      </c>
      <c r="F7">
        <f xml:space="preserve"> COUNTIF(B:B,2)</f>
        <v>83</v>
      </c>
      <c r="G7">
        <f xml:space="preserve"> B103</f>
        <v>513</v>
      </c>
      <c r="H7">
        <f xml:space="preserve"> B104</f>
        <v>512</v>
      </c>
      <c r="I7">
        <f xml:space="preserve"> B105</f>
        <v>512</v>
      </c>
      <c r="M7" t="s">
        <v>508</v>
      </c>
    </row>
    <row r="8" spans="1:16" x14ac:dyDescent="0.25">
      <c r="A8">
        <v>513</v>
      </c>
      <c r="B8">
        <v>2</v>
      </c>
      <c r="C8">
        <v>3</v>
      </c>
      <c r="M8" t="s">
        <v>220</v>
      </c>
    </row>
    <row r="9" spans="1:16" ht="20.25" thickBot="1" x14ac:dyDescent="0.35">
      <c r="A9">
        <v>512</v>
      </c>
      <c r="B9">
        <v>2</v>
      </c>
      <c r="C9">
        <v>2</v>
      </c>
      <c r="E9" s="8" t="s">
        <v>438</v>
      </c>
      <c r="F9" s="8"/>
      <c r="G9" s="8"/>
      <c r="H9" s="8"/>
      <c r="I9" s="8"/>
      <c r="J9" s="8"/>
      <c r="K9" s="8"/>
      <c r="M9" t="s">
        <v>108</v>
      </c>
    </row>
    <row r="10" spans="1:16" ht="15.75" thickTop="1" x14ac:dyDescent="0.25">
      <c r="A10">
        <v>513</v>
      </c>
      <c r="B10">
        <v>2</v>
      </c>
      <c r="C10">
        <v>0</v>
      </c>
      <c r="E10" s="6" cm="1">
        <f t="array" ref="E10" xml:space="preserve"> VALUE(RIGHT(INDEX(M2:M750,MATCH(E17,M2:M750,0)+1),LEN(INDEX(M2:M750,MATCH(E17,M2:M750,0)+1))-SEARCH(": ",INDEX(M2:M750,MATCH(E17,M2:M750,0)+1))))</f>
        <v>196</v>
      </c>
      <c r="F10" s="6" t="e" cm="1">
        <f t="array" ref="F10">VALUE(RIGHT(INDEX(M2:M750,MATCH(E18,M2:M750,0)+1),LEN(INDEX(M2:M750,MATCH(E18,M2:M750,0)+1))-SEARCH(": ",INDEX(M2:M750,MATCH(E18,M2:M750,0)+1))))</f>
        <v>#N/A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462</v>
      </c>
    </row>
    <row r="11" spans="1:16" x14ac:dyDescent="0.25">
      <c r="A11">
        <v>513</v>
      </c>
      <c r="B11">
        <v>2</v>
      </c>
      <c r="C11">
        <v>0</v>
      </c>
      <c r="M11" t="s">
        <v>108</v>
      </c>
    </row>
    <row r="12" spans="1:16" ht="20.25" thickBot="1" x14ac:dyDescent="0.35">
      <c r="A12">
        <v>512</v>
      </c>
      <c r="B12">
        <v>2</v>
      </c>
      <c r="C12">
        <v>8</v>
      </c>
      <c r="E12" s="8" t="s">
        <v>28</v>
      </c>
      <c r="F12" s="8"/>
      <c r="G12" s="8"/>
      <c r="H12" s="8"/>
      <c r="I12" s="8"/>
      <c r="J12" s="8"/>
      <c r="K12" s="8"/>
      <c r="M12" t="s">
        <v>476</v>
      </c>
    </row>
    <row r="13" spans="1:16" ht="15.75" thickTop="1" x14ac:dyDescent="0.25">
      <c r="A13">
        <v>512</v>
      </c>
      <c r="B13">
        <v>2</v>
      </c>
      <c r="C13">
        <v>2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108</v>
      </c>
    </row>
    <row r="14" spans="1:16" x14ac:dyDescent="0.25">
      <c r="A14">
        <v>512</v>
      </c>
      <c r="B14">
        <v>2</v>
      </c>
      <c r="C14">
        <v>6</v>
      </c>
      <c r="E14">
        <f xml:space="preserve"> IF(ISBLANK(E27),"-",VALUE((_xlfn.TEXTAFTER(E27,")",-1))))</f>
        <v>0</v>
      </c>
      <c r="F14">
        <f xml:space="preserve"> IF(ISBLANK(E28),"-",VALUE(_xlfn.TEXTAFTER(E28,")",-1)))</f>
        <v>0</v>
      </c>
      <c r="G14">
        <f xml:space="preserve"> IF(ISBLANK(E29),"-",VALUE(_xlfn.TEXTAFTER(E29,")",-1)))</f>
        <v>3200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444</v>
      </c>
    </row>
    <row r="15" spans="1:16" x14ac:dyDescent="0.25">
      <c r="A15">
        <v>512</v>
      </c>
      <c r="B15">
        <v>2</v>
      </c>
      <c r="C15">
        <v>6</v>
      </c>
      <c r="M15" t="s">
        <v>108</v>
      </c>
    </row>
    <row r="16" spans="1:16" x14ac:dyDescent="0.25">
      <c r="A16">
        <v>512</v>
      </c>
      <c r="B16">
        <v>2</v>
      </c>
      <c r="C16">
        <v>2</v>
      </c>
      <c r="E16" s="7" t="s">
        <v>441</v>
      </c>
      <c r="M16" t="s">
        <v>107</v>
      </c>
    </row>
    <row r="17" spans="1:13" x14ac:dyDescent="0.25">
      <c r="A17">
        <v>512</v>
      </c>
      <c r="B17">
        <v>2</v>
      </c>
      <c r="C17">
        <v>4</v>
      </c>
      <c r="E17" s="7" t="str" cm="1">
        <f t="array" ref="E17">_xlfn._xlws.FILTER(M20:M500,ISNUMBER(SEARCH("CNG",M20:M500)),0)</f>
        <v xml:space="preserve">                               , name: "sequential/CNG_LL1_2DMaxPool/MaxPool"</v>
      </c>
      <c r="M17" t="s">
        <v>162</v>
      </c>
    </row>
    <row r="18" spans="1:13" x14ac:dyDescent="0.25">
      <c r="A18">
        <v>513</v>
      </c>
      <c r="B18">
        <v>1</v>
      </c>
      <c r="C18">
        <v>0</v>
      </c>
      <c r="E18" s="7"/>
      <c r="M18" t="s">
        <v>163</v>
      </c>
    </row>
    <row r="19" spans="1:13" x14ac:dyDescent="0.25">
      <c r="A19">
        <v>514</v>
      </c>
      <c r="B19">
        <v>1</v>
      </c>
      <c r="C19">
        <v>2</v>
      </c>
      <c r="E19" s="7"/>
      <c r="M19" t="s">
        <v>104</v>
      </c>
    </row>
    <row r="20" spans="1:13" x14ac:dyDescent="0.25">
      <c r="A20">
        <v>515</v>
      </c>
      <c r="B20">
        <v>2</v>
      </c>
      <c r="C20">
        <v>3</v>
      </c>
      <c r="E20" s="7"/>
      <c r="M20" t="s">
        <v>103</v>
      </c>
    </row>
    <row r="21" spans="1:13" x14ac:dyDescent="0.25">
      <c r="A21">
        <v>512</v>
      </c>
      <c r="B21">
        <v>2</v>
      </c>
      <c r="C21">
        <v>8</v>
      </c>
      <c r="E21" s="7"/>
      <c r="M21" t="s">
        <v>102</v>
      </c>
    </row>
    <row r="22" spans="1:13" x14ac:dyDescent="0.25">
      <c r="A22">
        <v>512</v>
      </c>
      <c r="B22">
        <v>1</v>
      </c>
      <c r="C22">
        <v>0</v>
      </c>
      <c r="E22" s="7"/>
      <c r="M22" t="s">
        <v>164</v>
      </c>
    </row>
    <row r="23" spans="1:13" x14ac:dyDescent="0.25">
      <c r="A23">
        <v>512</v>
      </c>
      <c r="B23">
        <v>2</v>
      </c>
      <c r="C23">
        <v>0</v>
      </c>
      <c r="E23" s="7"/>
      <c r="M23" t="s">
        <v>100</v>
      </c>
    </row>
    <row r="24" spans="1:13" x14ac:dyDescent="0.25">
      <c r="A24">
        <v>514</v>
      </c>
      <c r="B24">
        <v>2</v>
      </c>
      <c r="C24">
        <v>2</v>
      </c>
      <c r="E24" s="7" t="s">
        <v>439</v>
      </c>
      <c r="M24" t="s">
        <v>99</v>
      </c>
    </row>
    <row r="25" spans="1:13" x14ac:dyDescent="0.25">
      <c r="A25">
        <v>514</v>
      </c>
      <c r="B25">
        <v>2</v>
      </c>
      <c r="C25">
        <v>5</v>
      </c>
      <c r="M25" t="s">
        <v>98</v>
      </c>
    </row>
    <row r="26" spans="1:13" x14ac:dyDescent="0.25">
      <c r="A26">
        <v>514</v>
      </c>
      <c r="B26">
        <v>2</v>
      </c>
      <c r="C26">
        <v>2</v>
      </c>
      <c r="E26" s="7" t="s">
        <v>440</v>
      </c>
      <c r="M26" t="s">
        <v>97</v>
      </c>
    </row>
    <row r="27" spans="1:13" x14ac:dyDescent="0.25">
      <c r="A27">
        <v>512</v>
      </c>
      <c r="B27">
        <v>2</v>
      </c>
      <c r="C27">
        <v>0</v>
      </c>
      <c r="E27" s="7" t="str" cm="1">
        <f t="array" ref="E27:E30">_xlfn._xlws.FILTER(M2:M40,ISNUMBER(SEARCH("LL",M2:M40)))</f>
        <v xml:space="preserve"> CNG_LL1_2DMaxPool (MaxPooling  (None, 7, 7, 1)           0         </v>
      </c>
      <c r="M27" t="s">
        <v>96</v>
      </c>
    </row>
    <row r="28" spans="1:13" x14ac:dyDescent="0.25">
      <c r="A28">
        <v>513</v>
      </c>
      <c r="B28">
        <v>1</v>
      </c>
      <c r="C28">
        <v>2</v>
      </c>
      <c r="E28" s="7" t="str">
        <v xml:space="preserve"> LL2_flatten (Flatten)        (None, 49)                0         </v>
      </c>
      <c r="M28" t="s">
        <v>95</v>
      </c>
    </row>
    <row r="29" spans="1:13" x14ac:dyDescent="0.25">
      <c r="A29">
        <v>512</v>
      </c>
      <c r="B29">
        <v>2</v>
      </c>
      <c r="C29">
        <v>0</v>
      </c>
      <c r="E29" s="7" t="str">
        <v xml:space="preserve"> LL3_Dense64 (Dense)          (None, 64)                3200      </v>
      </c>
      <c r="M29" t="s">
        <v>94</v>
      </c>
    </row>
    <row r="30" spans="1:13" x14ac:dyDescent="0.25">
      <c r="A30">
        <v>512</v>
      </c>
      <c r="B30">
        <v>2</v>
      </c>
      <c r="C30">
        <v>2</v>
      </c>
      <c r="E30" s="7" t="str">
        <v xml:space="preserve"> LL4_Dense10 (Dense)          (None, 10)                650       </v>
      </c>
      <c r="M30" t="s">
        <v>93</v>
      </c>
    </row>
    <row r="31" spans="1:13" x14ac:dyDescent="0.25">
      <c r="A31">
        <v>514</v>
      </c>
      <c r="B31">
        <v>2</v>
      </c>
      <c r="C31">
        <v>2</v>
      </c>
      <c r="E31" s="7"/>
      <c r="M31" t="s">
        <v>92</v>
      </c>
    </row>
    <row r="32" spans="1:13" x14ac:dyDescent="0.25">
      <c r="A32">
        <v>513</v>
      </c>
      <c r="B32">
        <v>1</v>
      </c>
      <c r="C32">
        <v>2</v>
      </c>
      <c r="E32" s="7"/>
      <c r="M32" t="s">
        <v>91</v>
      </c>
    </row>
    <row r="33" spans="1:13" x14ac:dyDescent="0.25">
      <c r="A33">
        <v>514</v>
      </c>
      <c r="B33">
        <v>2</v>
      </c>
      <c r="C33">
        <v>3</v>
      </c>
      <c r="E33" s="7"/>
      <c r="M33" t="s">
        <v>90</v>
      </c>
    </row>
    <row r="34" spans="1:13" x14ac:dyDescent="0.25">
      <c r="A34">
        <v>512</v>
      </c>
      <c r="B34">
        <v>1</v>
      </c>
      <c r="C34">
        <v>6</v>
      </c>
      <c r="E34" s="7" t="s">
        <v>450</v>
      </c>
      <c r="M34" t="s">
        <v>89</v>
      </c>
    </row>
    <row r="35" spans="1:13" x14ac:dyDescent="0.25">
      <c r="A35">
        <v>512</v>
      </c>
      <c r="B35">
        <v>2</v>
      </c>
      <c r="C35">
        <v>0</v>
      </c>
      <c r="M35" t="s">
        <v>88</v>
      </c>
    </row>
    <row r="36" spans="1:13" x14ac:dyDescent="0.25">
      <c r="A36">
        <v>513</v>
      </c>
      <c r="B36">
        <v>2</v>
      </c>
      <c r="C36">
        <v>3</v>
      </c>
      <c r="M36" t="s">
        <v>165</v>
      </c>
    </row>
    <row r="37" spans="1:13" x14ac:dyDescent="0.25">
      <c r="A37">
        <v>513</v>
      </c>
      <c r="B37">
        <v>2</v>
      </c>
      <c r="C37">
        <v>3</v>
      </c>
      <c r="M37" t="s">
        <v>86</v>
      </c>
    </row>
    <row r="38" spans="1:13" x14ac:dyDescent="0.25">
      <c r="A38">
        <v>514</v>
      </c>
      <c r="B38">
        <v>2</v>
      </c>
      <c r="C38">
        <v>6</v>
      </c>
      <c r="M38" t="s">
        <v>85</v>
      </c>
    </row>
    <row r="39" spans="1:13" x14ac:dyDescent="0.25">
      <c r="A39">
        <v>514</v>
      </c>
      <c r="B39">
        <v>2</v>
      </c>
      <c r="C39">
        <v>0</v>
      </c>
      <c r="M39" t="s">
        <v>84</v>
      </c>
    </row>
    <row r="40" spans="1:13" x14ac:dyDescent="0.25">
      <c r="A40">
        <v>513</v>
      </c>
      <c r="B40">
        <v>2</v>
      </c>
      <c r="C40">
        <v>6</v>
      </c>
      <c r="M40" t="s">
        <v>83</v>
      </c>
    </row>
    <row r="41" spans="1:13" x14ac:dyDescent="0.25">
      <c r="A41">
        <v>511</v>
      </c>
      <c r="B41">
        <v>2</v>
      </c>
      <c r="C41">
        <v>6</v>
      </c>
      <c r="M41" t="s">
        <v>82</v>
      </c>
    </row>
    <row r="42" spans="1:13" x14ac:dyDescent="0.25">
      <c r="A42">
        <v>513</v>
      </c>
      <c r="B42">
        <v>2</v>
      </c>
      <c r="C42">
        <v>0</v>
      </c>
      <c r="M42" t="s">
        <v>81</v>
      </c>
    </row>
    <row r="43" spans="1:13" x14ac:dyDescent="0.25">
      <c r="A43">
        <v>512</v>
      </c>
      <c r="B43">
        <v>1</v>
      </c>
      <c r="C43">
        <v>2</v>
      </c>
      <c r="M43" t="s">
        <v>80</v>
      </c>
    </row>
    <row r="44" spans="1:13" x14ac:dyDescent="0.25">
      <c r="A44">
        <v>513</v>
      </c>
      <c r="B44">
        <v>1</v>
      </c>
      <c r="C44">
        <v>7</v>
      </c>
      <c r="M44" t="s">
        <v>79</v>
      </c>
    </row>
    <row r="45" spans="1:13" x14ac:dyDescent="0.25">
      <c r="A45">
        <v>513</v>
      </c>
      <c r="B45">
        <v>2</v>
      </c>
      <c r="C45">
        <v>0</v>
      </c>
      <c r="M45" t="s">
        <v>78</v>
      </c>
    </row>
    <row r="46" spans="1:13" x14ac:dyDescent="0.25">
      <c r="A46">
        <v>513</v>
      </c>
      <c r="B46">
        <v>2</v>
      </c>
      <c r="C46">
        <v>2</v>
      </c>
      <c r="M46" t="s">
        <v>166</v>
      </c>
    </row>
    <row r="47" spans="1:13" x14ac:dyDescent="0.25">
      <c r="A47">
        <v>512</v>
      </c>
      <c r="B47">
        <v>1</v>
      </c>
      <c r="C47">
        <v>0</v>
      </c>
      <c r="M47" t="s">
        <v>76</v>
      </c>
    </row>
    <row r="48" spans="1:13" x14ac:dyDescent="0.25">
      <c r="A48">
        <v>512</v>
      </c>
      <c r="B48">
        <v>2</v>
      </c>
      <c r="C48">
        <v>6</v>
      </c>
      <c r="M48" t="s">
        <v>75</v>
      </c>
    </row>
    <row r="49" spans="1:13" x14ac:dyDescent="0.25">
      <c r="A49">
        <v>513</v>
      </c>
      <c r="B49">
        <v>2</v>
      </c>
      <c r="C49">
        <v>0</v>
      </c>
      <c r="M49" t="s">
        <v>467</v>
      </c>
    </row>
    <row r="50" spans="1:13" x14ac:dyDescent="0.25">
      <c r="A50">
        <v>514</v>
      </c>
      <c r="B50">
        <v>2</v>
      </c>
      <c r="C50">
        <v>3</v>
      </c>
      <c r="M50" t="s">
        <v>167</v>
      </c>
    </row>
    <row r="51" spans="1:13" x14ac:dyDescent="0.25">
      <c r="A51">
        <v>513</v>
      </c>
      <c r="B51">
        <v>2</v>
      </c>
      <c r="C51">
        <v>0</v>
      </c>
      <c r="M51" t="s">
        <v>57</v>
      </c>
    </row>
    <row r="52" spans="1:13" x14ac:dyDescent="0.25">
      <c r="A52">
        <v>514</v>
      </c>
      <c r="B52">
        <v>2</v>
      </c>
      <c r="C52">
        <v>0</v>
      </c>
      <c r="M52" t="s">
        <v>168</v>
      </c>
    </row>
    <row r="53" spans="1:13" x14ac:dyDescent="0.25">
      <c r="A53">
        <v>514</v>
      </c>
      <c r="B53">
        <v>2</v>
      </c>
      <c r="C53">
        <v>6</v>
      </c>
      <c r="M53" t="s">
        <v>53</v>
      </c>
    </row>
    <row r="54" spans="1:13" x14ac:dyDescent="0.25">
      <c r="A54">
        <v>512</v>
      </c>
      <c r="B54">
        <v>2</v>
      </c>
      <c r="C54">
        <v>4</v>
      </c>
      <c r="M54" t="s">
        <v>55</v>
      </c>
    </row>
    <row r="55" spans="1:13" x14ac:dyDescent="0.25">
      <c r="A55">
        <v>512</v>
      </c>
      <c r="B55">
        <v>2</v>
      </c>
      <c r="C55">
        <v>7</v>
      </c>
      <c r="M55" t="s">
        <v>51</v>
      </c>
    </row>
    <row r="56" spans="1:13" x14ac:dyDescent="0.25">
      <c r="A56">
        <v>513</v>
      </c>
      <c r="B56">
        <v>2</v>
      </c>
      <c r="C56">
        <v>8</v>
      </c>
      <c r="M56" t="s">
        <v>50</v>
      </c>
    </row>
    <row r="57" spans="1:13" x14ac:dyDescent="0.25">
      <c r="A57">
        <v>513</v>
      </c>
      <c r="B57">
        <v>2</v>
      </c>
      <c r="C57">
        <v>3</v>
      </c>
      <c r="M57" t="s">
        <v>54</v>
      </c>
    </row>
    <row r="58" spans="1:13" x14ac:dyDescent="0.25">
      <c r="A58">
        <v>513</v>
      </c>
      <c r="B58">
        <v>2</v>
      </c>
      <c r="C58">
        <v>7</v>
      </c>
      <c r="M58" t="s">
        <v>48</v>
      </c>
    </row>
    <row r="59" spans="1:13" x14ac:dyDescent="0.25">
      <c r="A59">
        <v>514</v>
      </c>
      <c r="B59">
        <v>2</v>
      </c>
      <c r="C59">
        <v>2</v>
      </c>
      <c r="M59" t="s">
        <v>50</v>
      </c>
    </row>
    <row r="60" spans="1:13" x14ac:dyDescent="0.25">
      <c r="A60">
        <v>512</v>
      </c>
      <c r="B60">
        <v>2</v>
      </c>
      <c r="C60">
        <v>2</v>
      </c>
      <c r="M60" t="s">
        <v>169</v>
      </c>
    </row>
    <row r="61" spans="1:13" x14ac:dyDescent="0.25">
      <c r="A61">
        <v>512</v>
      </c>
      <c r="B61">
        <v>2</v>
      </c>
      <c r="C61">
        <v>8</v>
      </c>
      <c r="M61" t="s">
        <v>48</v>
      </c>
    </row>
    <row r="62" spans="1:13" x14ac:dyDescent="0.25">
      <c r="A62">
        <v>512</v>
      </c>
      <c r="B62">
        <v>2</v>
      </c>
      <c r="C62">
        <v>2</v>
      </c>
      <c r="M62" t="s">
        <v>47</v>
      </c>
    </row>
    <row r="63" spans="1:13" x14ac:dyDescent="0.25">
      <c r="A63">
        <v>514</v>
      </c>
      <c r="B63">
        <v>2</v>
      </c>
      <c r="C63">
        <v>6</v>
      </c>
      <c r="M63" t="s">
        <v>46</v>
      </c>
    </row>
    <row r="64" spans="1:13" x14ac:dyDescent="0.25">
      <c r="A64">
        <v>514</v>
      </c>
      <c r="B64">
        <v>2</v>
      </c>
      <c r="C64">
        <v>3</v>
      </c>
      <c r="M64" t="s">
        <v>53</v>
      </c>
    </row>
    <row r="65" spans="1:13" x14ac:dyDescent="0.25">
      <c r="A65">
        <v>514</v>
      </c>
      <c r="B65">
        <v>2</v>
      </c>
      <c r="C65">
        <v>3</v>
      </c>
      <c r="M65" t="s">
        <v>52</v>
      </c>
    </row>
    <row r="66" spans="1:13" x14ac:dyDescent="0.25">
      <c r="A66">
        <v>514</v>
      </c>
      <c r="B66">
        <v>2</v>
      </c>
      <c r="C66">
        <v>0</v>
      </c>
      <c r="M66" t="s">
        <v>51</v>
      </c>
    </row>
    <row r="67" spans="1:13" x14ac:dyDescent="0.25">
      <c r="A67">
        <v>512</v>
      </c>
      <c r="B67">
        <v>2</v>
      </c>
      <c r="C67">
        <v>0</v>
      </c>
      <c r="M67" t="s">
        <v>50</v>
      </c>
    </row>
    <row r="68" spans="1:13" x14ac:dyDescent="0.25">
      <c r="A68">
        <v>512</v>
      </c>
      <c r="B68">
        <v>2</v>
      </c>
      <c r="C68">
        <v>8</v>
      </c>
      <c r="M68" t="s">
        <v>169</v>
      </c>
    </row>
    <row r="69" spans="1:13" x14ac:dyDescent="0.25">
      <c r="A69">
        <v>512</v>
      </c>
      <c r="B69">
        <v>2</v>
      </c>
      <c r="C69">
        <v>0</v>
      </c>
      <c r="M69" t="s">
        <v>48</v>
      </c>
    </row>
    <row r="70" spans="1:13" x14ac:dyDescent="0.25">
      <c r="A70">
        <v>514</v>
      </c>
      <c r="B70">
        <v>2</v>
      </c>
      <c r="C70">
        <v>6</v>
      </c>
      <c r="M70" t="s">
        <v>50</v>
      </c>
    </row>
    <row r="71" spans="1:13" x14ac:dyDescent="0.25">
      <c r="A71">
        <v>514</v>
      </c>
      <c r="B71">
        <v>2</v>
      </c>
      <c r="C71">
        <v>6</v>
      </c>
      <c r="M71" t="s">
        <v>61</v>
      </c>
    </row>
    <row r="72" spans="1:13" x14ac:dyDescent="0.25">
      <c r="A72">
        <v>514</v>
      </c>
      <c r="B72">
        <v>1</v>
      </c>
      <c r="C72">
        <v>8</v>
      </c>
      <c r="M72" t="s">
        <v>48</v>
      </c>
    </row>
    <row r="73" spans="1:13" x14ac:dyDescent="0.25">
      <c r="A73">
        <v>513</v>
      </c>
      <c r="B73">
        <v>2</v>
      </c>
      <c r="C73">
        <v>0</v>
      </c>
      <c r="M73" t="s">
        <v>47</v>
      </c>
    </row>
    <row r="74" spans="1:13" x14ac:dyDescent="0.25">
      <c r="A74">
        <v>512</v>
      </c>
      <c r="B74">
        <v>1</v>
      </c>
      <c r="C74">
        <v>6</v>
      </c>
      <c r="M74" t="s">
        <v>46</v>
      </c>
    </row>
    <row r="75" spans="1:13" x14ac:dyDescent="0.25">
      <c r="A75">
        <v>513</v>
      </c>
      <c r="B75">
        <v>2</v>
      </c>
      <c r="C75">
        <v>0</v>
      </c>
      <c r="M75" t="s">
        <v>478</v>
      </c>
    </row>
    <row r="76" spans="1:13" x14ac:dyDescent="0.25">
      <c r="A76">
        <v>513</v>
      </c>
      <c r="B76">
        <v>1</v>
      </c>
      <c r="C76">
        <v>6</v>
      </c>
      <c r="M76" t="s">
        <v>71</v>
      </c>
    </row>
    <row r="77" spans="1:13" x14ac:dyDescent="0.25">
      <c r="A77">
        <v>514</v>
      </c>
      <c r="B77">
        <v>2</v>
      </c>
      <c r="C77">
        <v>0</v>
      </c>
      <c r="M77" t="s">
        <v>57</v>
      </c>
    </row>
    <row r="78" spans="1:13" x14ac:dyDescent="0.25">
      <c r="A78">
        <v>513</v>
      </c>
      <c r="B78">
        <v>2</v>
      </c>
      <c r="C78">
        <v>0</v>
      </c>
      <c r="M78" t="s">
        <v>70</v>
      </c>
    </row>
    <row r="79" spans="1:13" x14ac:dyDescent="0.25">
      <c r="A79">
        <v>514</v>
      </c>
      <c r="B79">
        <v>2</v>
      </c>
      <c r="C79">
        <v>3</v>
      </c>
      <c r="M79" t="s">
        <v>53</v>
      </c>
    </row>
    <row r="80" spans="1:13" x14ac:dyDescent="0.25">
      <c r="A80">
        <v>512</v>
      </c>
      <c r="B80">
        <v>2</v>
      </c>
      <c r="C80">
        <v>3</v>
      </c>
      <c r="M80" t="s">
        <v>55</v>
      </c>
    </row>
    <row r="81" spans="1:13" x14ac:dyDescent="0.25">
      <c r="A81">
        <v>513</v>
      </c>
      <c r="B81">
        <v>1</v>
      </c>
      <c r="C81">
        <v>7</v>
      </c>
      <c r="M81" t="s">
        <v>51</v>
      </c>
    </row>
    <row r="82" spans="1:13" x14ac:dyDescent="0.25">
      <c r="A82">
        <v>512</v>
      </c>
      <c r="B82">
        <v>2</v>
      </c>
      <c r="C82">
        <v>8</v>
      </c>
      <c r="M82" t="s">
        <v>50</v>
      </c>
    </row>
    <row r="83" spans="1:13" x14ac:dyDescent="0.25">
      <c r="A83">
        <v>513</v>
      </c>
      <c r="B83">
        <v>2</v>
      </c>
      <c r="C83">
        <v>0</v>
      </c>
      <c r="M83" t="s">
        <v>54</v>
      </c>
    </row>
    <row r="84" spans="1:13" x14ac:dyDescent="0.25">
      <c r="A84">
        <v>514</v>
      </c>
      <c r="B84">
        <v>2</v>
      </c>
      <c r="C84">
        <v>3</v>
      </c>
      <c r="M84" t="s">
        <v>48</v>
      </c>
    </row>
    <row r="85" spans="1:13" x14ac:dyDescent="0.25">
      <c r="A85">
        <v>514</v>
      </c>
      <c r="B85">
        <v>2</v>
      </c>
      <c r="C85">
        <v>5</v>
      </c>
      <c r="M85" t="s">
        <v>50</v>
      </c>
    </row>
    <row r="86" spans="1:13" x14ac:dyDescent="0.25">
      <c r="A86">
        <v>512</v>
      </c>
      <c r="B86">
        <v>2</v>
      </c>
      <c r="C86">
        <v>3</v>
      </c>
      <c r="M86" t="s">
        <v>61</v>
      </c>
    </row>
    <row r="87" spans="1:13" x14ac:dyDescent="0.25">
      <c r="A87">
        <v>512</v>
      </c>
      <c r="B87">
        <v>2</v>
      </c>
      <c r="C87">
        <v>0</v>
      </c>
      <c r="M87" t="s">
        <v>48</v>
      </c>
    </row>
    <row r="88" spans="1:13" x14ac:dyDescent="0.25">
      <c r="A88">
        <v>512</v>
      </c>
      <c r="B88">
        <v>2</v>
      </c>
      <c r="C88">
        <v>0</v>
      </c>
      <c r="M88" t="s">
        <v>47</v>
      </c>
    </row>
    <row r="89" spans="1:13" x14ac:dyDescent="0.25">
      <c r="A89">
        <v>514</v>
      </c>
      <c r="B89">
        <v>2</v>
      </c>
      <c r="C89">
        <v>8</v>
      </c>
      <c r="M89" t="s">
        <v>46</v>
      </c>
    </row>
    <row r="90" spans="1:13" x14ac:dyDescent="0.25">
      <c r="A90">
        <v>514</v>
      </c>
      <c r="B90">
        <v>2</v>
      </c>
      <c r="C90">
        <v>8</v>
      </c>
      <c r="M90" t="s">
        <v>53</v>
      </c>
    </row>
    <row r="91" spans="1:13" x14ac:dyDescent="0.25">
      <c r="A91">
        <v>514</v>
      </c>
      <c r="B91">
        <v>2</v>
      </c>
      <c r="C91">
        <v>6</v>
      </c>
      <c r="M91" t="s">
        <v>52</v>
      </c>
    </row>
    <row r="92" spans="1:13" x14ac:dyDescent="0.25">
      <c r="A92">
        <v>514</v>
      </c>
      <c r="B92">
        <v>2</v>
      </c>
      <c r="C92">
        <v>6</v>
      </c>
      <c r="M92" t="s">
        <v>51</v>
      </c>
    </row>
    <row r="93" spans="1:13" x14ac:dyDescent="0.25">
      <c r="A93">
        <v>512</v>
      </c>
      <c r="B93">
        <v>1</v>
      </c>
      <c r="C93">
        <v>8</v>
      </c>
      <c r="M93" t="s">
        <v>50</v>
      </c>
    </row>
    <row r="94" spans="1:13" x14ac:dyDescent="0.25">
      <c r="A94">
        <v>513</v>
      </c>
      <c r="B94">
        <v>2</v>
      </c>
      <c r="C94">
        <v>0</v>
      </c>
      <c r="M94" t="s">
        <v>61</v>
      </c>
    </row>
    <row r="95" spans="1:13" x14ac:dyDescent="0.25">
      <c r="A95">
        <v>511</v>
      </c>
      <c r="B95">
        <v>2</v>
      </c>
      <c r="C95">
        <v>2</v>
      </c>
      <c r="M95" t="s">
        <v>48</v>
      </c>
    </row>
    <row r="96" spans="1:13" x14ac:dyDescent="0.25">
      <c r="A96">
        <v>514</v>
      </c>
      <c r="B96">
        <v>1</v>
      </c>
      <c r="C96">
        <v>8</v>
      </c>
      <c r="M96" t="s">
        <v>50</v>
      </c>
    </row>
    <row r="97" spans="1:13" x14ac:dyDescent="0.25">
      <c r="A97">
        <v>514</v>
      </c>
      <c r="B97">
        <v>2</v>
      </c>
      <c r="C97">
        <v>8</v>
      </c>
      <c r="M97" t="s">
        <v>49</v>
      </c>
    </row>
    <row r="98" spans="1:13" x14ac:dyDescent="0.25">
      <c r="A98">
        <v>512</v>
      </c>
      <c r="B98">
        <v>2</v>
      </c>
      <c r="C98">
        <v>5</v>
      </c>
      <c r="M98" t="s">
        <v>48</v>
      </c>
    </row>
    <row r="99" spans="1:13" x14ac:dyDescent="0.25">
      <c r="A99">
        <v>513</v>
      </c>
      <c r="B99">
        <v>2</v>
      </c>
      <c r="C99">
        <v>5</v>
      </c>
      <c r="M99" t="s">
        <v>47</v>
      </c>
    </row>
    <row r="100" spans="1:13" x14ac:dyDescent="0.25">
      <c r="A100">
        <v>512</v>
      </c>
      <c r="B100">
        <v>2</v>
      </c>
      <c r="C100">
        <v>7</v>
      </c>
      <c r="M100" t="s">
        <v>46</v>
      </c>
    </row>
    <row r="101" spans="1:13" x14ac:dyDescent="0.25">
      <c r="A101">
        <v>512</v>
      </c>
      <c r="B101">
        <v>2</v>
      </c>
      <c r="C101">
        <v>5</v>
      </c>
      <c r="M101" t="s">
        <v>507</v>
      </c>
    </row>
    <row r="102" spans="1:13" x14ac:dyDescent="0.25">
      <c r="A102" t="s">
        <v>67</v>
      </c>
      <c r="B102">
        <v>17</v>
      </c>
      <c r="C102" t="s">
        <v>66</v>
      </c>
      <c r="D102">
        <v>100</v>
      </c>
      <c r="M102" t="s">
        <v>170</v>
      </c>
    </row>
    <row r="103" spans="1:13" x14ac:dyDescent="0.25">
      <c r="A103" t="s">
        <v>65</v>
      </c>
      <c r="B103">
        <v>513</v>
      </c>
      <c r="C103" t="s">
        <v>62</v>
      </c>
      <c r="M103" t="s">
        <v>57</v>
      </c>
    </row>
    <row r="104" spans="1:13" x14ac:dyDescent="0.25">
      <c r="A104" t="s">
        <v>64</v>
      </c>
      <c r="B104">
        <v>512</v>
      </c>
      <c r="C104" t="s">
        <v>62</v>
      </c>
      <c r="M104" t="s">
        <v>171</v>
      </c>
    </row>
    <row r="105" spans="1:13" x14ac:dyDescent="0.25">
      <c r="A105" t="s">
        <v>63</v>
      </c>
      <c r="B105">
        <v>512</v>
      </c>
      <c r="C105" t="s">
        <v>62</v>
      </c>
      <c r="M105" t="s">
        <v>53</v>
      </c>
    </row>
    <row r="106" spans="1:13" x14ac:dyDescent="0.25">
      <c r="M106" t="s">
        <v>55</v>
      </c>
    </row>
    <row r="107" spans="1:13" x14ac:dyDescent="0.25">
      <c r="M107" t="s">
        <v>51</v>
      </c>
    </row>
    <row r="108" spans="1:13" x14ac:dyDescent="0.25">
      <c r="M108" t="s">
        <v>50</v>
      </c>
    </row>
    <row r="109" spans="1:13" x14ac:dyDescent="0.25">
      <c r="M109" t="s">
        <v>54</v>
      </c>
    </row>
    <row r="110" spans="1:13" x14ac:dyDescent="0.25">
      <c r="M110" t="s">
        <v>48</v>
      </c>
    </row>
    <row r="111" spans="1:13" x14ac:dyDescent="0.25">
      <c r="M111" t="s">
        <v>50</v>
      </c>
    </row>
    <row r="112" spans="1:13" x14ac:dyDescent="0.25">
      <c r="M112" t="s">
        <v>172</v>
      </c>
    </row>
    <row r="113" spans="13:13" x14ac:dyDescent="0.25">
      <c r="M113" t="s">
        <v>48</v>
      </c>
    </row>
    <row r="114" spans="13:13" x14ac:dyDescent="0.25">
      <c r="M114" t="s">
        <v>50</v>
      </c>
    </row>
    <row r="115" spans="13:13" x14ac:dyDescent="0.25">
      <c r="M115" t="s">
        <v>172</v>
      </c>
    </row>
    <row r="116" spans="13:13" x14ac:dyDescent="0.25">
      <c r="M116" t="s">
        <v>48</v>
      </c>
    </row>
    <row r="117" spans="13:13" x14ac:dyDescent="0.25">
      <c r="M117" t="s">
        <v>50</v>
      </c>
    </row>
    <row r="118" spans="13:13" x14ac:dyDescent="0.25">
      <c r="M118" t="s">
        <v>54</v>
      </c>
    </row>
    <row r="119" spans="13:13" x14ac:dyDescent="0.25">
      <c r="M119" t="s">
        <v>48</v>
      </c>
    </row>
    <row r="120" spans="13:13" x14ac:dyDescent="0.25">
      <c r="M120" t="s">
        <v>47</v>
      </c>
    </row>
    <row r="121" spans="13:13" x14ac:dyDescent="0.25">
      <c r="M121" t="s">
        <v>46</v>
      </c>
    </row>
    <row r="122" spans="13:13" x14ac:dyDescent="0.25">
      <c r="M122" t="s">
        <v>468</v>
      </c>
    </row>
    <row r="123" spans="13:13" x14ac:dyDescent="0.25">
      <c r="M123" t="s">
        <v>69</v>
      </c>
    </row>
    <row r="124" spans="13:13" x14ac:dyDescent="0.25">
      <c r="M124" t="s">
        <v>57</v>
      </c>
    </row>
    <row r="125" spans="13:13" x14ac:dyDescent="0.25">
      <c r="M125" t="s">
        <v>68</v>
      </c>
    </row>
    <row r="126" spans="13:13" x14ac:dyDescent="0.25">
      <c r="M126" t="s">
        <v>53</v>
      </c>
    </row>
    <row r="127" spans="13:13" x14ac:dyDescent="0.25">
      <c r="M127" t="s">
        <v>55</v>
      </c>
    </row>
    <row r="128" spans="13:13" x14ac:dyDescent="0.25">
      <c r="M128" t="s">
        <v>51</v>
      </c>
    </row>
    <row r="129" spans="13:13" x14ac:dyDescent="0.25">
      <c r="M129" t="s">
        <v>50</v>
      </c>
    </row>
    <row r="130" spans="13:13" x14ac:dyDescent="0.25">
      <c r="M130" t="s">
        <v>54</v>
      </c>
    </row>
    <row r="131" spans="13:13" x14ac:dyDescent="0.25">
      <c r="M131" t="s">
        <v>48</v>
      </c>
    </row>
    <row r="132" spans="13:13" x14ac:dyDescent="0.25">
      <c r="M132" t="s">
        <v>50</v>
      </c>
    </row>
    <row r="133" spans="13:13" x14ac:dyDescent="0.25">
      <c r="M133" t="s">
        <v>61</v>
      </c>
    </row>
    <row r="134" spans="13:13" x14ac:dyDescent="0.25">
      <c r="M134" t="s">
        <v>48</v>
      </c>
    </row>
    <row r="135" spans="13:13" x14ac:dyDescent="0.25">
      <c r="M135" t="s">
        <v>47</v>
      </c>
    </row>
    <row r="136" spans="13:13" x14ac:dyDescent="0.25">
      <c r="M136" t="s">
        <v>46</v>
      </c>
    </row>
    <row r="137" spans="13:13" x14ac:dyDescent="0.25">
      <c r="M137" t="s">
        <v>53</v>
      </c>
    </row>
    <row r="138" spans="13:13" x14ac:dyDescent="0.25">
      <c r="M138" t="s">
        <v>52</v>
      </c>
    </row>
    <row r="139" spans="13:13" x14ac:dyDescent="0.25">
      <c r="M139" t="s">
        <v>51</v>
      </c>
    </row>
    <row r="140" spans="13:13" x14ac:dyDescent="0.25">
      <c r="M140" t="s">
        <v>50</v>
      </c>
    </row>
    <row r="141" spans="13:13" x14ac:dyDescent="0.25">
      <c r="M141" t="s">
        <v>61</v>
      </c>
    </row>
    <row r="142" spans="13:13" x14ac:dyDescent="0.25">
      <c r="M142" t="s">
        <v>48</v>
      </c>
    </row>
    <row r="143" spans="13:13" x14ac:dyDescent="0.25">
      <c r="M143" t="s">
        <v>47</v>
      </c>
    </row>
    <row r="144" spans="13:13" x14ac:dyDescent="0.25">
      <c r="M144" t="s">
        <v>46</v>
      </c>
    </row>
    <row r="145" spans="13:13" x14ac:dyDescent="0.25">
      <c r="M145" t="s">
        <v>479</v>
      </c>
    </row>
    <row r="146" spans="13:13" x14ac:dyDescent="0.25">
      <c r="M146" t="s">
        <v>60</v>
      </c>
    </row>
    <row r="147" spans="13:13" x14ac:dyDescent="0.25">
      <c r="M147" t="s">
        <v>57</v>
      </c>
    </row>
    <row r="148" spans="13:13" x14ac:dyDescent="0.25">
      <c r="M148" t="s">
        <v>59</v>
      </c>
    </row>
    <row r="149" spans="13:13" x14ac:dyDescent="0.25">
      <c r="M149" t="s">
        <v>53</v>
      </c>
    </row>
    <row r="150" spans="13:13" x14ac:dyDescent="0.25">
      <c r="M150" t="s">
        <v>55</v>
      </c>
    </row>
    <row r="151" spans="13:13" x14ac:dyDescent="0.25">
      <c r="M151" t="s">
        <v>51</v>
      </c>
    </row>
    <row r="152" spans="13:13" x14ac:dyDescent="0.25">
      <c r="M152" t="s">
        <v>50</v>
      </c>
    </row>
    <row r="153" spans="13:13" x14ac:dyDescent="0.25">
      <c r="M153" t="s">
        <v>54</v>
      </c>
    </row>
    <row r="154" spans="13:13" x14ac:dyDescent="0.25">
      <c r="M154" t="s">
        <v>48</v>
      </c>
    </row>
    <row r="155" spans="13:13" x14ac:dyDescent="0.25">
      <c r="M155" t="s">
        <v>50</v>
      </c>
    </row>
    <row r="156" spans="13:13" x14ac:dyDescent="0.25">
      <c r="M156" t="s">
        <v>49</v>
      </c>
    </row>
    <row r="157" spans="13:13" x14ac:dyDescent="0.25">
      <c r="M157" t="s">
        <v>48</v>
      </c>
    </row>
    <row r="158" spans="13:13" x14ac:dyDescent="0.25">
      <c r="M158" t="s">
        <v>47</v>
      </c>
    </row>
    <row r="159" spans="13:13" x14ac:dyDescent="0.25">
      <c r="M159" t="s">
        <v>46</v>
      </c>
    </row>
    <row r="160" spans="13:13" x14ac:dyDescent="0.25">
      <c r="M160" t="s">
        <v>480</v>
      </c>
    </row>
    <row r="161" spans="13:13" x14ac:dyDescent="0.25">
      <c r="M161" t="s">
        <v>58</v>
      </c>
    </row>
    <row r="162" spans="13:13" x14ac:dyDescent="0.25">
      <c r="M162" t="s">
        <v>57</v>
      </c>
    </row>
    <row r="163" spans="13:13" x14ac:dyDescent="0.25">
      <c r="M163" t="s">
        <v>56</v>
      </c>
    </row>
    <row r="164" spans="13:13" x14ac:dyDescent="0.25">
      <c r="M164" t="s">
        <v>53</v>
      </c>
    </row>
    <row r="165" spans="13:13" x14ac:dyDescent="0.25">
      <c r="M165" t="s">
        <v>55</v>
      </c>
    </row>
    <row r="166" spans="13:13" x14ac:dyDescent="0.25">
      <c r="M166" t="s">
        <v>51</v>
      </c>
    </row>
    <row r="167" spans="13:13" x14ac:dyDescent="0.25">
      <c r="M167" t="s">
        <v>50</v>
      </c>
    </row>
    <row r="168" spans="13:13" x14ac:dyDescent="0.25">
      <c r="M168" t="s">
        <v>54</v>
      </c>
    </row>
    <row r="169" spans="13:13" x14ac:dyDescent="0.25">
      <c r="M169" t="s">
        <v>48</v>
      </c>
    </row>
    <row r="170" spans="13:13" x14ac:dyDescent="0.25">
      <c r="M170" t="s">
        <v>50</v>
      </c>
    </row>
    <row r="171" spans="13:13" x14ac:dyDescent="0.25">
      <c r="M171" t="s">
        <v>49</v>
      </c>
    </row>
    <row r="172" spans="13:13" x14ac:dyDescent="0.25">
      <c r="M172" t="s">
        <v>48</v>
      </c>
    </row>
    <row r="173" spans="13:13" x14ac:dyDescent="0.25">
      <c r="M173" t="s">
        <v>47</v>
      </c>
    </row>
    <row r="174" spans="13:13" x14ac:dyDescent="0.25">
      <c r="M174" t="s">
        <v>46</v>
      </c>
    </row>
    <row r="175" spans="13:13" x14ac:dyDescent="0.25">
      <c r="M175" t="s">
        <v>53</v>
      </c>
    </row>
    <row r="176" spans="13:13" x14ac:dyDescent="0.25">
      <c r="M176" t="s">
        <v>52</v>
      </c>
    </row>
    <row r="177" spans="13:13" x14ac:dyDescent="0.25">
      <c r="M177" t="s">
        <v>51</v>
      </c>
    </row>
    <row r="178" spans="13:13" x14ac:dyDescent="0.25">
      <c r="M178" t="s">
        <v>50</v>
      </c>
    </row>
    <row r="179" spans="13:13" x14ac:dyDescent="0.25">
      <c r="M179" t="s">
        <v>49</v>
      </c>
    </row>
    <row r="180" spans="13:13" x14ac:dyDescent="0.25">
      <c r="M180" t="s">
        <v>48</v>
      </c>
    </row>
    <row r="181" spans="13:13" x14ac:dyDescent="0.25">
      <c r="M181" t="s">
        <v>47</v>
      </c>
    </row>
    <row r="182" spans="13:13" x14ac:dyDescent="0.25">
      <c r="M182" t="s">
        <v>46</v>
      </c>
    </row>
    <row r="183" spans="13:13" x14ac:dyDescent="0.25">
      <c r="M183" t="s">
        <v>45</v>
      </c>
    </row>
    <row r="184" spans="13:13" x14ac:dyDescent="0.25">
      <c r="M184" t="s">
        <v>173</v>
      </c>
    </row>
    <row r="185" spans="13:13" x14ac:dyDescent="0.25">
      <c r="M185" t="s">
        <v>221</v>
      </c>
    </row>
    <row r="186" spans="13:13" x14ac:dyDescent="0.25">
      <c r="M186" t="s">
        <v>222</v>
      </c>
    </row>
    <row r="187" spans="13:13" x14ac:dyDescent="0.25">
      <c r="M187" t="s">
        <v>223</v>
      </c>
    </row>
    <row r="188" spans="13:13" x14ac:dyDescent="0.25">
      <c r="M188" t="s">
        <v>224</v>
      </c>
    </row>
    <row r="189" spans="13:13" x14ac:dyDescent="0.25">
      <c r="M189" t="s">
        <v>39</v>
      </c>
    </row>
    <row r="190" spans="13:13" x14ac:dyDescent="0.25">
      <c r="M190" t="s">
        <v>38</v>
      </c>
    </row>
    <row r="191" spans="13:13" x14ac:dyDescent="0.25">
      <c r="M191" t="s">
        <v>225</v>
      </c>
    </row>
    <row r="192" spans="13:13" x14ac:dyDescent="0.25">
      <c r="M192" t="s">
        <v>226</v>
      </c>
    </row>
    <row r="193" spans="13:13" x14ac:dyDescent="0.25">
      <c r="M193" t="s">
        <v>180</v>
      </c>
    </row>
    <row r="194" spans="13:13" x14ac:dyDescent="0.25">
      <c r="M194" t="s">
        <v>34</v>
      </c>
    </row>
    <row r="195" spans="13:13" x14ac:dyDescent="0.25">
      <c r="M195" t="s">
        <v>181</v>
      </c>
    </row>
    <row r="196" spans="13:13" x14ac:dyDescent="0.25">
      <c r="M196" t="s">
        <v>227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6757-E339-4397-AA2F-B0CB5364D270}">
  <dimension ref="A1:P196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5118</v>
      </c>
      <c r="B2">
        <v>1</v>
      </c>
      <c r="C2">
        <v>0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200</v>
      </c>
    </row>
    <row r="3" spans="1:16" x14ac:dyDescent="0.25">
      <c r="A3">
        <v>5118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191736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0.65010000000000001</v>
      </c>
      <c r="G3" s="2">
        <f xml:space="preserve"> E7/100</f>
        <v>0.65</v>
      </c>
      <c r="H3">
        <f xml:space="preserve"> AVERAGE(A2:A100)</f>
        <v>5118.090909090909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47370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97632</v>
      </c>
      <c r="K3">
        <f>SUMIF(E10:K10,"&gt;0")</f>
        <v>2916</v>
      </c>
      <c r="M3" t="s">
        <v>110</v>
      </c>
    </row>
    <row r="4" spans="1:16" x14ac:dyDescent="0.25">
      <c r="A4">
        <v>5118</v>
      </c>
      <c r="B4">
        <v>1</v>
      </c>
      <c r="C4">
        <v>0</v>
      </c>
      <c r="M4" t="s">
        <v>103</v>
      </c>
    </row>
    <row r="5" spans="1:16" ht="20.25" thickBot="1" x14ac:dyDescent="0.35">
      <c r="A5">
        <v>5118</v>
      </c>
      <c r="B5">
        <v>1</v>
      </c>
      <c r="C5">
        <v>0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5119</v>
      </c>
      <c r="B6">
        <v>2</v>
      </c>
      <c r="C6">
        <v>8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5118</v>
      </c>
      <c r="B7">
        <v>1</v>
      </c>
      <c r="C7">
        <v>1</v>
      </c>
      <c r="E7">
        <f xml:space="preserve"> COUNTIF(B:B,1)</f>
        <v>65</v>
      </c>
      <c r="F7">
        <f xml:space="preserve"> COUNTIF(B:B,2)</f>
        <v>35</v>
      </c>
      <c r="G7">
        <f xml:space="preserve"> B103</f>
        <v>5118</v>
      </c>
      <c r="H7">
        <f xml:space="preserve"> B104</f>
        <v>5118</v>
      </c>
      <c r="I7">
        <f xml:space="preserve"> B105</f>
        <v>5117</v>
      </c>
      <c r="M7" t="s">
        <v>509</v>
      </c>
    </row>
    <row r="8" spans="1:16" x14ac:dyDescent="0.25">
      <c r="A8">
        <v>5118</v>
      </c>
      <c r="B8">
        <v>1</v>
      </c>
      <c r="C8">
        <v>1</v>
      </c>
      <c r="M8" t="s">
        <v>161</v>
      </c>
    </row>
    <row r="9" spans="1:16" ht="20.25" thickBot="1" x14ac:dyDescent="0.35">
      <c r="A9">
        <v>5118</v>
      </c>
      <c r="B9">
        <v>2</v>
      </c>
      <c r="C9">
        <v>3</v>
      </c>
      <c r="E9" s="8" t="s">
        <v>438</v>
      </c>
      <c r="F9" s="8"/>
      <c r="G9" s="8"/>
      <c r="H9" s="8"/>
      <c r="I9" s="8"/>
      <c r="J9" s="8"/>
      <c r="K9" s="8"/>
      <c r="M9" t="s">
        <v>108</v>
      </c>
    </row>
    <row r="10" spans="1:16" ht="15.75" thickTop="1" x14ac:dyDescent="0.25">
      <c r="A10">
        <v>5120</v>
      </c>
      <c r="B10">
        <v>1</v>
      </c>
      <c r="C10">
        <v>1</v>
      </c>
      <c r="E10" s="6" cm="1">
        <f t="array" ref="E10" xml:space="preserve"> VALUE(RIGHT(INDEX(M2:M750,MATCH(E17,M2:M750,0)+1),LEN(INDEX(M2:M750,MATCH(E17,M2:M750,0)+1))-SEARCH(": ",INDEX(M2:M750,MATCH(E17,M2:M750,0)+1))))</f>
        <v>2916</v>
      </c>
      <c r="F10" s="6" t="e" cm="1">
        <f t="array" ref="F10">VALUE(RIGHT(INDEX(M2:M750,MATCH(E18,M2:M750,0)+1),LEN(INDEX(M2:M750,MATCH(E18,M2:M750,0)+1))-SEARCH(": ",INDEX(M2:M750,MATCH(E18,M2:M750,0)+1))))</f>
        <v>#N/A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458</v>
      </c>
    </row>
    <row r="11" spans="1:16" x14ac:dyDescent="0.25">
      <c r="A11">
        <v>5117</v>
      </c>
      <c r="B11">
        <v>1</v>
      </c>
      <c r="C11">
        <v>1</v>
      </c>
      <c r="M11" t="s">
        <v>108</v>
      </c>
    </row>
    <row r="12" spans="1:16" ht="20.25" thickBot="1" x14ac:dyDescent="0.35">
      <c r="A12">
        <v>5118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472</v>
      </c>
    </row>
    <row r="13" spans="1:16" ht="15.75" thickTop="1" x14ac:dyDescent="0.25">
      <c r="A13">
        <v>5118</v>
      </c>
      <c r="B13">
        <v>1</v>
      </c>
      <c r="C13">
        <v>1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108</v>
      </c>
    </row>
    <row r="14" spans="1:16" x14ac:dyDescent="0.25">
      <c r="A14">
        <v>5117</v>
      </c>
      <c r="B14">
        <v>1</v>
      </c>
      <c r="C14">
        <v>1</v>
      </c>
      <c r="E14">
        <f xml:space="preserve"> IF(ISBLANK(E27),"-",VALUE((_xlfn.TEXTAFTER(E27,")",-1))))</f>
        <v>0</v>
      </c>
      <c r="F14">
        <f xml:space="preserve"> IF(ISBLANK(E28),"-",VALUE(_xlfn.TEXTAFTER(E28,")",-1)))</f>
        <v>0</v>
      </c>
      <c r="G14">
        <f xml:space="preserve"> IF(ISBLANK(E29),"-",VALUE(_xlfn.TEXTAFTER(E29,")",-1)))</f>
        <v>46720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444</v>
      </c>
    </row>
    <row r="15" spans="1:16" x14ac:dyDescent="0.25">
      <c r="A15">
        <v>5118</v>
      </c>
      <c r="B15">
        <v>1</v>
      </c>
      <c r="C15">
        <v>3</v>
      </c>
      <c r="M15" t="s">
        <v>108</v>
      </c>
    </row>
    <row r="16" spans="1:16" x14ac:dyDescent="0.25">
      <c r="A16">
        <v>5118</v>
      </c>
      <c r="B16">
        <v>1</v>
      </c>
      <c r="C16">
        <v>3</v>
      </c>
      <c r="E16" s="7" t="s">
        <v>441</v>
      </c>
      <c r="M16" t="s">
        <v>107</v>
      </c>
    </row>
    <row r="17" spans="1:13" x14ac:dyDescent="0.25">
      <c r="A17">
        <v>5118</v>
      </c>
      <c r="B17">
        <v>2</v>
      </c>
      <c r="C17">
        <v>2</v>
      </c>
      <c r="E17" s="7" t="str" cm="1">
        <f t="array" ref="E17">_xlfn._xlws.FILTER(M20:M500,ISNUMBER(SEARCH("CNG",M20:M500)),0)</f>
        <v xml:space="preserve">                               , name: "sequential/CNG_LL1_2DAvgPool/AvgPool"</v>
      </c>
      <c r="M17" t="s">
        <v>201</v>
      </c>
    </row>
    <row r="18" spans="1:13" x14ac:dyDescent="0.25">
      <c r="A18">
        <v>5118</v>
      </c>
      <c r="B18">
        <v>1</v>
      </c>
      <c r="C18">
        <v>0</v>
      </c>
      <c r="E18" s="7"/>
      <c r="M18" t="s">
        <v>202</v>
      </c>
    </row>
    <row r="19" spans="1:13" x14ac:dyDescent="0.25">
      <c r="A19">
        <v>5120</v>
      </c>
      <c r="B19">
        <v>1</v>
      </c>
      <c r="C19">
        <v>2</v>
      </c>
      <c r="E19" s="7"/>
      <c r="M19" t="s">
        <v>104</v>
      </c>
    </row>
    <row r="20" spans="1:13" x14ac:dyDescent="0.25">
      <c r="A20">
        <v>5118</v>
      </c>
      <c r="B20">
        <v>1</v>
      </c>
      <c r="C20">
        <v>0</v>
      </c>
      <c r="E20" s="7"/>
      <c r="M20" t="s">
        <v>103</v>
      </c>
    </row>
    <row r="21" spans="1:13" x14ac:dyDescent="0.25">
      <c r="A21">
        <v>5119</v>
      </c>
      <c r="B21">
        <v>1</v>
      </c>
      <c r="C21">
        <v>0</v>
      </c>
      <c r="E21" s="7"/>
      <c r="M21" t="s">
        <v>102</v>
      </c>
    </row>
    <row r="22" spans="1:13" x14ac:dyDescent="0.25">
      <c r="A22">
        <v>5118</v>
      </c>
      <c r="B22">
        <v>1</v>
      </c>
      <c r="C22">
        <v>0</v>
      </c>
      <c r="E22" s="7"/>
      <c r="M22" t="s">
        <v>164</v>
      </c>
    </row>
    <row r="23" spans="1:13" x14ac:dyDescent="0.25">
      <c r="A23">
        <v>5118</v>
      </c>
      <c r="B23">
        <v>1</v>
      </c>
      <c r="C23">
        <v>2</v>
      </c>
      <c r="E23" s="7"/>
      <c r="M23" t="s">
        <v>100</v>
      </c>
    </row>
    <row r="24" spans="1:13" x14ac:dyDescent="0.25">
      <c r="A24">
        <v>5118</v>
      </c>
      <c r="B24">
        <v>1</v>
      </c>
      <c r="C24">
        <v>3</v>
      </c>
      <c r="E24" s="7" t="s">
        <v>439</v>
      </c>
      <c r="M24" t="s">
        <v>99</v>
      </c>
    </row>
    <row r="25" spans="1:13" x14ac:dyDescent="0.25">
      <c r="A25">
        <v>5119</v>
      </c>
      <c r="B25">
        <v>1</v>
      </c>
      <c r="C25">
        <v>3</v>
      </c>
      <c r="M25" t="s">
        <v>98</v>
      </c>
    </row>
    <row r="26" spans="1:13" x14ac:dyDescent="0.25">
      <c r="A26">
        <v>5118</v>
      </c>
      <c r="B26">
        <v>1</v>
      </c>
      <c r="C26">
        <v>3</v>
      </c>
      <c r="E26" s="7" t="s">
        <v>440</v>
      </c>
      <c r="M26" t="s">
        <v>97</v>
      </c>
    </row>
    <row r="27" spans="1:13" x14ac:dyDescent="0.25">
      <c r="A27">
        <v>5118</v>
      </c>
      <c r="B27">
        <v>1</v>
      </c>
      <c r="C27">
        <v>3</v>
      </c>
      <c r="E27" s="7" t="str" cm="1">
        <f t="array" ref="E27:E30">_xlfn._xlws.FILTER(M2:M40,ISNUMBER(SEARCH("LL",M2:M40)))</f>
        <v xml:space="preserve"> CNG_LL1_2DAvgPool (AveragePoo  (None, 27, 27, 1)         0         </v>
      </c>
      <c r="M27" t="s">
        <v>96</v>
      </c>
    </row>
    <row r="28" spans="1:13" x14ac:dyDescent="0.25">
      <c r="A28">
        <v>5118</v>
      </c>
      <c r="B28">
        <v>1</v>
      </c>
      <c r="C28">
        <v>2</v>
      </c>
      <c r="E28" s="7" t="str">
        <v xml:space="preserve"> LL2_flatten (Flatten)        (None, 729)               0         </v>
      </c>
      <c r="M28" t="s">
        <v>95</v>
      </c>
    </row>
    <row r="29" spans="1:13" x14ac:dyDescent="0.25">
      <c r="A29">
        <v>5118</v>
      </c>
      <c r="B29">
        <v>1</v>
      </c>
      <c r="C29">
        <v>2</v>
      </c>
      <c r="E29" s="7" t="str">
        <v xml:space="preserve"> LL3_Dense64 (Dense)          (None, 64)                46720     </v>
      </c>
      <c r="M29" t="s">
        <v>94</v>
      </c>
    </row>
    <row r="30" spans="1:13" x14ac:dyDescent="0.25">
      <c r="A30">
        <v>5120</v>
      </c>
      <c r="B30">
        <v>1</v>
      </c>
      <c r="C30">
        <v>3</v>
      </c>
      <c r="E30" s="7" t="str">
        <v xml:space="preserve"> LL4_Dense10 (Dense)          (None, 10)                650       </v>
      </c>
      <c r="M30" t="s">
        <v>93</v>
      </c>
    </row>
    <row r="31" spans="1:13" x14ac:dyDescent="0.25">
      <c r="A31">
        <v>5118</v>
      </c>
      <c r="B31">
        <v>1</v>
      </c>
      <c r="C31">
        <v>1</v>
      </c>
      <c r="E31" s="7"/>
      <c r="M31" t="s">
        <v>92</v>
      </c>
    </row>
    <row r="32" spans="1:13" x14ac:dyDescent="0.25">
      <c r="A32">
        <v>5118</v>
      </c>
      <c r="B32">
        <v>2</v>
      </c>
      <c r="C32">
        <v>3</v>
      </c>
      <c r="E32" s="7"/>
      <c r="M32" t="s">
        <v>91</v>
      </c>
    </row>
    <row r="33" spans="1:13" x14ac:dyDescent="0.25">
      <c r="A33">
        <v>5118</v>
      </c>
      <c r="B33">
        <v>2</v>
      </c>
      <c r="C33">
        <v>7</v>
      </c>
      <c r="E33" s="7"/>
      <c r="M33" t="s">
        <v>90</v>
      </c>
    </row>
    <row r="34" spans="1:13" x14ac:dyDescent="0.25">
      <c r="A34">
        <v>5118</v>
      </c>
      <c r="B34">
        <v>2</v>
      </c>
      <c r="C34">
        <v>5</v>
      </c>
      <c r="E34" s="7" t="s">
        <v>450</v>
      </c>
      <c r="M34" t="s">
        <v>89</v>
      </c>
    </row>
    <row r="35" spans="1:13" x14ac:dyDescent="0.25">
      <c r="A35">
        <v>5118</v>
      </c>
      <c r="B35">
        <v>1</v>
      </c>
      <c r="C35">
        <v>2</v>
      </c>
      <c r="M35" t="s">
        <v>88</v>
      </c>
    </row>
    <row r="36" spans="1:13" x14ac:dyDescent="0.25">
      <c r="A36">
        <v>5117</v>
      </c>
      <c r="B36">
        <v>1</v>
      </c>
      <c r="C36">
        <v>6</v>
      </c>
      <c r="M36" t="s">
        <v>165</v>
      </c>
    </row>
    <row r="37" spans="1:13" x14ac:dyDescent="0.25">
      <c r="A37">
        <v>5118</v>
      </c>
      <c r="B37">
        <v>1</v>
      </c>
      <c r="C37">
        <v>2</v>
      </c>
      <c r="M37" t="s">
        <v>86</v>
      </c>
    </row>
    <row r="38" spans="1:13" x14ac:dyDescent="0.25">
      <c r="A38">
        <v>5118</v>
      </c>
      <c r="B38">
        <v>2</v>
      </c>
      <c r="C38">
        <v>3</v>
      </c>
      <c r="M38" t="s">
        <v>85</v>
      </c>
    </row>
    <row r="39" spans="1:13" x14ac:dyDescent="0.25">
      <c r="A39">
        <v>5119</v>
      </c>
      <c r="B39">
        <v>2</v>
      </c>
      <c r="C39">
        <v>3</v>
      </c>
      <c r="M39" t="s">
        <v>84</v>
      </c>
    </row>
    <row r="40" spans="1:13" x14ac:dyDescent="0.25">
      <c r="A40">
        <v>5118</v>
      </c>
      <c r="B40">
        <v>1</v>
      </c>
      <c r="C40">
        <v>4</v>
      </c>
      <c r="M40" t="s">
        <v>83</v>
      </c>
    </row>
    <row r="41" spans="1:13" x14ac:dyDescent="0.25">
      <c r="A41">
        <v>5119</v>
      </c>
      <c r="B41">
        <v>1</v>
      </c>
      <c r="C41">
        <v>4</v>
      </c>
      <c r="M41" t="s">
        <v>82</v>
      </c>
    </row>
    <row r="42" spans="1:13" x14ac:dyDescent="0.25">
      <c r="A42">
        <v>5118</v>
      </c>
      <c r="B42">
        <v>2</v>
      </c>
      <c r="C42">
        <v>0</v>
      </c>
      <c r="M42" t="s">
        <v>81</v>
      </c>
    </row>
    <row r="43" spans="1:13" x14ac:dyDescent="0.25">
      <c r="A43">
        <v>5118</v>
      </c>
      <c r="B43">
        <v>2</v>
      </c>
      <c r="C43">
        <v>3</v>
      </c>
      <c r="M43" t="s">
        <v>80</v>
      </c>
    </row>
    <row r="44" spans="1:13" x14ac:dyDescent="0.25">
      <c r="A44">
        <v>5118</v>
      </c>
      <c r="B44">
        <v>1</v>
      </c>
      <c r="C44">
        <v>7</v>
      </c>
      <c r="M44" t="s">
        <v>79</v>
      </c>
    </row>
    <row r="45" spans="1:13" x14ac:dyDescent="0.25">
      <c r="A45">
        <v>5118</v>
      </c>
      <c r="B45">
        <v>1</v>
      </c>
      <c r="C45">
        <v>2</v>
      </c>
      <c r="M45" t="s">
        <v>78</v>
      </c>
    </row>
    <row r="46" spans="1:13" x14ac:dyDescent="0.25">
      <c r="A46">
        <v>5118</v>
      </c>
      <c r="B46">
        <v>1</v>
      </c>
      <c r="C46">
        <v>6</v>
      </c>
      <c r="M46" t="s">
        <v>203</v>
      </c>
    </row>
    <row r="47" spans="1:13" x14ac:dyDescent="0.25">
      <c r="A47">
        <v>5118</v>
      </c>
      <c r="B47">
        <v>1</v>
      </c>
      <c r="C47">
        <v>0</v>
      </c>
      <c r="M47" t="s">
        <v>76</v>
      </c>
    </row>
    <row r="48" spans="1:13" x14ac:dyDescent="0.25">
      <c r="A48">
        <v>5118</v>
      </c>
      <c r="B48">
        <v>2</v>
      </c>
      <c r="C48">
        <v>6</v>
      </c>
      <c r="M48" t="s">
        <v>75</v>
      </c>
    </row>
    <row r="49" spans="1:13" x14ac:dyDescent="0.25">
      <c r="A49">
        <v>5118</v>
      </c>
      <c r="B49">
        <v>2</v>
      </c>
      <c r="C49">
        <v>8</v>
      </c>
      <c r="M49" t="s">
        <v>467</v>
      </c>
    </row>
    <row r="50" spans="1:13" x14ac:dyDescent="0.25">
      <c r="A50">
        <v>5118</v>
      </c>
      <c r="B50">
        <v>1</v>
      </c>
      <c r="C50">
        <v>4</v>
      </c>
      <c r="M50" t="s">
        <v>204</v>
      </c>
    </row>
    <row r="51" spans="1:13" x14ac:dyDescent="0.25">
      <c r="A51">
        <v>5118</v>
      </c>
      <c r="B51">
        <v>1</v>
      </c>
      <c r="C51">
        <v>6</v>
      </c>
      <c r="M51" t="s">
        <v>57</v>
      </c>
    </row>
    <row r="52" spans="1:13" x14ac:dyDescent="0.25">
      <c r="A52">
        <v>5119</v>
      </c>
      <c r="B52">
        <v>1</v>
      </c>
      <c r="C52">
        <v>9</v>
      </c>
      <c r="M52" t="s">
        <v>205</v>
      </c>
    </row>
    <row r="53" spans="1:13" x14ac:dyDescent="0.25">
      <c r="A53">
        <v>5118</v>
      </c>
      <c r="B53">
        <v>2</v>
      </c>
      <c r="C53">
        <v>3</v>
      </c>
      <c r="M53" t="s">
        <v>53</v>
      </c>
    </row>
    <row r="54" spans="1:13" x14ac:dyDescent="0.25">
      <c r="A54">
        <v>5118</v>
      </c>
      <c r="B54">
        <v>2</v>
      </c>
      <c r="C54">
        <v>3</v>
      </c>
      <c r="M54" t="s">
        <v>55</v>
      </c>
    </row>
    <row r="55" spans="1:13" x14ac:dyDescent="0.25">
      <c r="A55">
        <v>5118</v>
      </c>
      <c r="B55">
        <v>1</v>
      </c>
      <c r="C55">
        <v>4</v>
      </c>
      <c r="M55" t="s">
        <v>51</v>
      </c>
    </row>
    <row r="56" spans="1:13" x14ac:dyDescent="0.25">
      <c r="A56">
        <v>5118</v>
      </c>
      <c r="B56">
        <v>2</v>
      </c>
      <c r="C56">
        <v>8</v>
      </c>
      <c r="M56" t="s">
        <v>50</v>
      </c>
    </row>
    <row r="57" spans="1:13" x14ac:dyDescent="0.25">
      <c r="A57">
        <v>5118</v>
      </c>
      <c r="B57">
        <v>2</v>
      </c>
      <c r="C57">
        <v>3</v>
      </c>
      <c r="M57" t="s">
        <v>54</v>
      </c>
    </row>
    <row r="58" spans="1:13" x14ac:dyDescent="0.25">
      <c r="A58">
        <v>5118</v>
      </c>
      <c r="B58">
        <v>2</v>
      </c>
      <c r="C58">
        <v>6</v>
      </c>
      <c r="M58" t="s">
        <v>48</v>
      </c>
    </row>
    <row r="59" spans="1:13" x14ac:dyDescent="0.25">
      <c r="A59">
        <v>5118</v>
      </c>
      <c r="B59">
        <v>1</v>
      </c>
      <c r="C59">
        <v>8</v>
      </c>
      <c r="M59" t="s">
        <v>50</v>
      </c>
    </row>
    <row r="60" spans="1:13" x14ac:dyDescent="0.25">
      <c r="A60">
        <v>5117</v>
      </c>
      <c r="B60">
        <v>1</v>
      </c>
      <c r="C60">
        <v>9</v>
      </c>
      <c r="M60" t="s">
        <v>206</v>
      </c>
    </row>
    <row r="61" spans="1:13" x14ac:dyDescent="0.25">
      <c r="A61">
        <v>5119</v>
      </c>
      <c r="B61">
        <v>2</v>
      </c>
      <c r="C61">
        <v>9</v>
      </c>
      <c r="M61" t="s">
        <v>48</v>
      </c>
    </row>
    <row r="62" spans="1:13" x14ac:dyDescent="0.25">
      <c r="A62">
        <v>5118</v>
      </c>
      <c r="B62">
        <v>1</v>
      </c>
      <c r="C62">
        <v>8</v>
      </c>
      <c r="M62" t="s">
        <v>47</v>
      </c>
    </row>
    <row r="63" spans="1:13" x14ac:dyDescent="0.25">
      <c r="A63">
        <v>5119</v>
      </c>
      <c r="B63">
        <v>1</v>
      </c>
      <c r="C63">
        <v>3</v>
      </c>
      <c r="M63" t="s">
        <v>46</v>
      </c>
    </row>
    <row r="64" spans="1:13" x14ac:dyDescent="0.25">
      <c r="A64">
        <v>5118</v>
      </c>
      <c r="B64">
        <v>1</v>
      </c>
      <c r="C64">
        <v>4</v>
      </c>
      <c r="M64" t="s">
        <v>53</v>
      </c>
    </row>
    <row r="65" spans="1:13" x14ac:dyDescent="0.25">
      <c r="A65">
        <v>5118</v>
      </c>
      <c r="B65">
        <v>2</v>
      </c>
      <c r="C65">
        <v>2</v>
      </c>
      <c r="M65" t="s">
        <v>52</v>
      </c>
    </row>
    <row r="66" spans="1:13" x14ac:dyDescent="0.25">
      <c r="A66">
        <v>5118</v>
      </c>
      <c r="B66">
        <v>1</v>
      </c>
      <c r="C66">
        <v>4</v>
      </c>
      <c r="M66" t="s">
        <v>51</v>
      </c>
    </row>
    <row r="67" spans="1:13" x14ac:dyDescent="0.25">
      <c r="A67">
        <v>5118</v>
      </c>
      <c r="B67">
        <v>2</v>
      </c>
      <c r="C67">
        <v>8</v>
      </c>
      <c r="M67" t="s">
        <v>50</v>
      </c>
    </row>
    <row r="68" spans="1:13" x14ac:dyDescent="0.25">
      <c r="A68">
        <v>5118</v>
      </c>
      <c r="B68">
        <v>1</v>
      </c>
      <c r="C68">
        <v>9</v>
      </c>
      <c r="M68" t="s">
        <v>206</v>
      </c>
    </row>
    <row r="69" spans="1:13" x14ac:dyDescent="0.25">
      <c r="A69">
        <v>5118</v>
      </c>
      <c r="B69">
        <v>2</v>
      </c>
      <c r="C69">
        <v>2</v>
      </c>
      <c r="M69" t="s">
        <v>48</v>
      </c>
    </row>
    <row r="70" spans="1:13" x14ac:dyDescent="0.25">
      <c r="A70">
        <v>5118</v>
      </c>
      <c r="B70">
        <v>1</v>
      </c>
      <c r="C70">
        <v>8</v>
      </c>
      <c r="M70" t="s">
        <v>50</v>
      </c>
    </row>
    <row r="71" spans="1:13" x14ac:dyDescent="0.25">
      <c r="A71">
        <v>5118</v>
      </c>
      <c r="B71">
        <v>1</v>
      </c>
      <c r="C71">
        <v>8</v>
      </c>
      <c r="M71" t="s">
        <v>61</v>
      </c>
    </row>
    <row r="72" spans="1:13" x14ac:dyDescent="0.25">
      <c r="A72">
        <v>5119</v>
      </c>
      <c r="B72">
        <v>1</v>
      </c>
      <c r="C72">
        <v>8</v>
      </c>
      <c r="M72" t="s">
        <v>48</v>
      </c>
    </row>
    <row r="73" spans="1:13" x14ac:dyDescent="0.25">
      <c r="A73">
        <v>5118</v>
      </c>
      <c r="B73">
        <v>2</v>
      </c>
      <c r="C73">
        <v>2</v>
      </c>
      <c r="M73" t="s">
        <v>47</v>
      </c>
    </row>
    <row r="74" spans="1:13" x14ac:dyDescent="0.25">
      <c r="A74">
        <v>5118</v>
      </c>
      <c r="B74">
        <v>1</v>
      </c>
      <c r="C74">
        <v>6</v>
      </c>
      <c r="M74" t="s">
        <v>46</v>
      </c>
    </row>
    <row r="75" spans="1:13" x14ac:dyDescent="0.25">
      <c r="A75">
        <v>5118</v>
      </c>
      <c r="B75">
        <v>1</v>
      </c>
      <c r="C75">
        <v>6</v>
      </c>
      <c r="M75" t="s">
        <v>510</v>
      </c>
    </row>
    <row r="76" spans="1:13" x14ac:dyDescent="0.25">
      <c r="A76">
        <v>5118</v>
      </c>
      <c r="B76">
        <v>1</v>
      </c>
      <c r="C76">
        <v>6</v>
      </c>
      <c r="M76" t="s">
        <v>207</v>
      </c>
    </row>
    <row r="77" spans="1:13" x14ac:dyDescent="0.25">
      <c r="A77">
        <v>5117</v>
      </c>
      <c r="B77">
        <v>2</v>
      </c>
      <c r="C77">
        <v>2</v>
      </c>
      <c r="M77" t="s">
        <v>57</v>
      </c>
    </row>
    <row r="78" spans="1:13" x14ac:dyDescent="0.25">
      <c r="A78">
        <v>5117</v>
      </c>
      <c r="B78">
        <v>2</v>
      </c>
      <c r="C78">
        <v>2</v>
      </c>
      <c r="M78" t="s">
        <v>208</v>
      </c>
    </row>
    <row r="79" spans="1:13" x14ac:dyDescent="0.25">
      <c r="A79">
        <v>5118</v>
      </c>
      <c r="B79">
        <v>1</v>
      </c>
      <c r="C79">
        <v>7</v>
      </c>
      <c r="M79" t="s">
        <v>53</v>
      </c>
    </row>
    <row r="80" spans="1:13" x14ac:dyDescent="0.25">
      <c r="A80">
        <v>5118</v>
      </c>
      <c r="B80">
        <v>1</v>
      </c>
      <c r="C80">
        <v>7</v>
      </c>
      <c r="M80" t="s">
        <v>55</v>
      </c>
    </row>
    <row r="81" spans="1:13" x14ac:dyDescent="0.25">
      <c r="A81">
        <v>5118</v>
      </c>
      <c r="B81">
        <v>1</v>
      </c>
      <c r="C81">
        <v>7</v>
      </c>
      <c r="M81" t="s">
        <v>51</v>
      </c>
    </row>
    <row r="82" spans="1:13" x14ac:dyDescent="0.25">
      <c r="A82">
        <v>5118</v>
      </c>
      <c r="B82">
        <v>1</v>
      </c>
      <c r="C82">
        <v>7</v>
      </c>
      <c r="M82" t="s">
        <v>50</v>
      </c>
    </row>
    <row r="83" spans="1:13" x14ac:dyDescent="0.25">
      <c r="A83">
        <v>5120</v>
      </c>
      <c r="B83">
        <v>1</v>
      </c>
      <c r="C83">
        <v>7</v>
      </c>
      <c r="M83" t="s">
        <v>54</v>
      </c>
    </row>
    <row r="84" spans="1:13" x14ac:dyDescent="0.25">
      <c r="A84">
        <v>5118</v>
      </c>
      <c r="B84">
        <v>2</v>
      </c>
      <c r="C84">
        <v>2</v>
      </c>
      <c r="M84" t="s">
        <v>48</v>
      </c>
    </row>
    <row r="85" spans="1:13" x14ac:dyDescent="0.25">
      <c r="A85">
        <v>5118</v>
      </c>
      <c r="B85">
        <v>1</v>
      </c>
      <c r="C85">
        <v>7</v>
      </c>
      <c r="M85" t="s">
        <v>50</v>
      </c>
    </row>
    <row r="86" spans="1:13" x14ac:dyDescent="0.25">
      <c r="A86">
        <v>5118</v>
      </c>
      <c r="B86">
        <v>1</v>
      </c>
      <c r="C86">
        <v>7</v>
      </c>
      <c r="M86" t="s">
        <v>172</v>
      </c>
    </row>
    <row r="87" spans="1:13" x14ac:dyDescent="0.25">
      <c r="A87">
        <v>5118</v>
      </c>
      <c r="B87">
        <v>2</v>
      </c>
      <c r="C87">
        <v>2</v>
      </c>
      <c r="M87" t="s">
        <v>48</v>
      </c>
    </row>
    <row r="88" spans="1:13" x14ac:dyDescent="0.25">
      <c r="A88">
        <v>5117</v>
      </c>
      <c r="B88">
        <v>2</v>
      </c>
      <c r="C88">
        <v>8</v>
      </c>
      <c r="M88" t="s">
        <v>50</v>
      </c>
    </row>
    <row r="89" spans="1:13" x14ac:dyDescent="0.25">
      <c r="A89">
        <v>5117</v>
      </c>
      <c r="B89">
        <v>1</v>
      </c>
      <c r="C89">
        <v>9</v>
      </c>
      <c r="M89" t="s">
        <v>172</v>
      </c>
    </row>
    <row r="90" spans="1:13" x14ac:dyDescent="0.25">
      <c r="A90">
        <v>5118</v>
      </c>
      <c r="B90">
        <v>2</v>
      </c>
      <c r="C90">
        <v>7</v>
      </c>
      <c r="M90" t="s">
        <v>48</v>
      </c>
    </row>
    <row r="91" spans="1:13" x14ac:dyDescent="0.25">
      <c r="A91">
        <v>5118</v>
      </c>
      <c r="B91">
        <v>1</v>
      </c>
      <c r="C91">
        <v>3</v>
      </c>
      <c r="M91" t="s">
        <v>50</v>
      </c>
    </row>
    <row r="92" spans="1:13" x14ac:dyDescent="0.25">
      <c r="A92">
        <v>5118</v>
      </c>
      <c r="B92">
        <v>2</v>
      </c>
      <c r="C92">
        <v>3</v>
      </c>
      <c r="M92" t="s">
        <v>54</v>
      </c>
    </row>
    <row r="93" spans="1:13" x14ac:dyDescent="0.25">
      <c r="A93">
        <v>5117</v>
      </c>
      <c r="B93">
        <v>1</v>
      </c>
      <c r="C93">
        <v>8</v>
      </c>
      <c r="M93" t="s">
        <v>48</v>
      </c>
    </row>
    <row r="94" spans="1:13" x14ac:dyDescent="0.25">
      <c r="A94">
        <v>5120</v>
      </c>
      <c r="B94">
        <v>1</v>
      </c>
      <c r="C94">
        <v>8</v>
      </c>
      <c r="M94" t="s">
        <v>47</v>
      </c>
    </row>
    <row r="95" spans="1:13" x14ac:dyDescent="0.25">
      <c r="A95">
        <v>5118</v>
      </c>
      <c r="B95">
        <v>2</v>
      </c>
      <c r="C95">
        <v>3</v>
      </c>
      <c r="M95" t="s">
        <v>46</v>
      </c>
    </row>
    <row r="96" spans="1:13" x14ac:dyDescent="0.25">
      <c r="A96">
        <v>5117</v>
      </c>
      <c r="B96">
        <v>2</v>
      </c>
      <c r="C96">
        <v>3</v>
      </c>
      <c r="M96" t="s">
        <v>478</v>
      </c>
    </row>
    <row r="97" spans="1:13" x14ac:dyDescent="0.25">
      <c r="A97">
        <v>5118</v>
      </c>
      <c r="B97">
        <v>1</v>
      </c>
      <c r="C97">
        <v>7</v>
      </c>
      <c r="M97" t="s">
        <v>71</v>
      </c>
    </row>
    <row r="98" spans="1:13" x14ac:dyDescent="0.25">
      <c r="A98">
        <v>5118</v>
      </c>
      <c r="B98">
        <v>2</v>
      </c>
      <c r="C98">
        <v>7</v>
      </c>
      <c r="M98" t="s">
        <v>57</v>
      </c>
    </row>
    <row r="99" spans="1:13" x14ac:dyDescent="0.25">
      <c r="A99">
        <v>5118</v>
      </c>
      <c r="B99">
        <v>2</v>
      </c>
      <c r="C99">
        <v>7</v>
      </c>
      <c r="M99" t="s">
        <v>70</v>
      </c>
    </row>
    <row r="100" spans="1:13" x14ac:dyDescent="0.25">
      <c r="A100">
        <v>5118</v>
      </c>
      <c r="B100">
        <v>2</v>
      </c>
      <c r="C100">
        <v>8</v>
      </c>
      <c r="M100" t="s">
        <v>53</v>
      </c>
    </row>
    <row r="101" spans="1:13" x14ac:dyDescent="0.25">
      <c r="A101">
        <v>5118</v>
      </c>
      <c r="B101">
        <v>2</v>
      </c>
      <c r="C101">
        <v>8</v>
      </c>
      <c r="M101" t="s">
        <v>55</v>
      </c>
    </row>
    <row r="102" spans="1:13" x14ac:dyDescent="0.25">
      <c r="A102" t="s">
        <v>67</v>
      </c>
      <c r="B102">
        <v>65</v>
      </c>
      <c r="C102" t="s">
        <v>66</v>
      </c>
      <c r="D102">
        <v>100</v>
      </c>
      <c r="M102" t="s">
        <v>51</v>
      </c>
    </row>
    <row r="103" spans="1:13" x14ac:dyDescent="0.25">
      <c r="A103" t="s">
        <v>65</v>
      </c>
      <c r="B103">
        <v>5118</v>
      </c>
      <c r="C103" t="s">
        <v>62</v>
      </c>
      <c r="M103" t="s">
        <v>50</v>
      </c>
    </row>
    <row r="104" spans="1:13" x14ac:dyDescent="0.25">
      <c r="A104" t="s">
        <v>64</v>
      </c>
      <c r="B104">
        <v>5118</v>
      </c>
      <c r="C104" t="s">
        <v>62</v>
      </c>
      <c r="M104" t="s">
        <v>54</v>
      </c>
    </row>
    <row r="105" spans="1:13" x14ac:dyDescent="0.25">
      <c r="A105" t="s">
        <v>63</v>
      </c>
      <c r="B105">
        <v>5117</v>
      </c>
      <c r="C105" t="s">
        <v>62</v>
      </c>
      <c r="M105" t="s">
        <v>48</v>
      </c>
    </row>
    <row r="106" spans="1:13" x14ac:dyDescent="0.25">
      <c r="M106" t="s">
        <v>50</v>
      </c>
    </row>
    <row r="107" spans="1:13" x14ac:dyDescent="0.25">
      <c r="M107" t="s">
        <v>61</v>
      </c>
    </row>
    <row r="108" spans="1:13" x14ac:dyDescent="0.25">
      <c r="M108" t="s">
        <v>48</v>
      </c>
    </row>
    <row r="109" spans="1:13" x14ac:dyDescent="0.25">
      <c r="M109" t="s">
        <v>47</v>
      </c>
    </row>
    <row r="110" spans="1:13" x14ac:dyDescent="0.25">
      <c r="M110" t="s">
        <v>46</v>
      </c>
    </row>
    <row r="111" spans="1:13" x14ac:dyDescent="0.25">
      <c r="M111" t="s">
        <v>53</v>
      </c>
    </row>
    <row r="112" spans="1:13" x14ac:dyDescent="0.25">
      <c r="M112" t="s">
        <v>52</v>
      </c>
    </row>
    <row r="113" spans="13:13" x14ac:dyDescent="0.25">
      <c r="M113" t="s">
        <v>51</v>
      </c>
    </row>
    <row r="114" spans="13:13" x14ac:dyDescent="0.25">
      <c r="M114" t="s">
        <v>50</v>
      </c>
    </row>
    <row r="115" spans="13:13" x14ac:dyDescent="0.25">
      <c r="M115" t="s">
        <v>61</v>
      </c>
    </row>
    <row r="116" spans="13:13" x14ac:dyDescent="0.25">
      <c r="M116" t="s">
        <v>48</v>
      </c>
    </row>
    <row r="117" spans="13:13" x14ac:dyDescent="0.25">
      <c r="M117" t="s">
        <v>50</v>
      </c>
    </row>
    <row r="118" spans="13:13" x14ac:dyDescent="0.25">
      <c r="M118" t="s">
        <v>49</v>
      </c>
    </row>
    <row r="119" spans="13:13" x14ac:dyDescent="0.25">
      <c r="M119" t="s">
        <v>48</v>
      </c>
    </row>
    <row r="120" spans="13:13" x14ac:dyDescent="0.25">
      <c r="M120" t="s">
        <v>47</v>
      </c>
    </row>
    <row r="121" spans="13:13" x14ac:dyDescent="0.25">
      <c r="M121" t="s">
        <v>46</v>
      </c>
    </row>
    <row r="122" spans="13:13" x14ac:dyDescent="0.25">
      <c r="M122" t="s">
        <v>468</v>
      </c>
    </row>
    <row r="123" spans="13:13" x14ac:dyDescent="0.25">
      <c r="M123" t="s">
        <v>69</v>
      </c>
    </row>
    <row r="124" spans="13:13" x14ac:dyDescent="0.25">
      <c r="M124" t="s">
        <v>57</v>
      </c>
    </row>
    <row r="125" spans="13:13" x14ac:dyDescent="0.25">
      <c r="M125" t="s">
        <v>68</v>
      </c>
    </row>
    <row r="126" spans="13:13" x14ac:dyDescent="0.25">
      <c r="M126" t="s">
        <v>53</v>
      </c>
    </row>
    <row r="127" spans="13:13" x14ac:dyDescent="0.25">
      <c r="M127" t="s">
        <v>55</v>
      </c>
    </row>
    <row r="128" spans="13:13" x14ac:dyDescent="0.25">
      <c r="M128" t="s">
        <v>51</v>
      </c>
    </row>
    <row r="129" spans="13:13" x14ac:dyDescent="0.25">
      <c r="M129" t="s">
        <v>50</v>
      </c>
    </row>
    <row r="130" spans="13:13" x14ac:dyDescent="0.25">
      <c r="M130" t="s">
        <v>54</v>
      </c>
    </row>
    <row r="131" spans="13:13" x14ac:dyDescent="0.25">
      <c r="M131" t="s">
        <v>48</v>
      </c>
    </row>
    <row r="132" spans="13:13" x14ac:dyDescent="0.25">
      <c r="M132" t="s">
        <v>50</v>
      </c>
    </row>
    <row r="133" spans="13:13" x14ac:dyDescent="0.25">
      <c r="M133" t="s">
        <v>61</v>
      </c>
    </row>
    <row r="134" spans="13:13" x14ac:dyDescent="0.25">
      <c r="M134" t="s">
        <v>48</v>
      </c>
    </row>
    <row r="135" spans="13:13" x14ac:dyDescent="0.25">
      <c r="M135" t="s">
        <v>47</v>
      </c>
    </row>
    <row r="136" spans="13:13" x14ac:dyDescent="0.25">
      <c r="M136" t="s">
        <v>46</v>
      </c>
    </row>
    <row r="137" spans="13:13" x14ac:dyDescent="0.25">
      <c r="M137" t="s">
        <v>53</v>
      </c>
    </row>
    <row r="138" spans="13:13" x14ac:dyDescent="0.25">
      <c r="M138" t="s">
        <v>52</v>
      </c>
    </row>
    <row r="139" spans="13:13" x14ac:dyDescent="0.25">
      <c r="M139" t="s">
        <v>51</v>
      </c>
    </row>
    <row r="140" spans="13:13" x14ac:dyDescent="0.25">
      <c r="M140" t="s">
        <v>50</v>
      </c>
    </row>
    <row r="141" spans="13:13" x14ac:dyDescent="0.25">
      <c r="M141" t="s">
        <v>61</v>
      </c>
    </row>
    <row r="142" spans="13:13" x14ac:dyDescent="0.25">
      <c r="M142" t="s">
        <v>48</v>
      </c>
    </row>
    <row r="143" spans="13:13" x14ac:dyDescent="0.25">
      <c r="M143" t="s">
        <v>47</v>
      </c>
    </row>
    <row r="144" spans="13:13" x14ac:dyDescent="0.25">
      <c r="M144" t="s">
        <v>46</v>
      </c>
    </row>
    <row r="145" spans="13:13" x14ac:dyDescent="0.25">
      <c r="M145" t="s">
        <v>479</v>
      </c>
    </row>
    <row r="146" spans="13:13" x14ac:dyDescent="0.25">
      <c r="M146" t="s">
        <v>60</v>
      </c>
    </row>
    <row r="147" spans="13:13" x14ac:dyDescent="0.25">
      <c r="M147" t="s">
        <v>57</v>
      </c>
    </row>
    <row r="148" spans="13:13" x14ac:dyDescent="0.25">
      <c r="M148" t="s">
        <v>59</v>
      </c>
    </row>
    <row r="149" spans="13:13" x14ac:dyDescent="0.25">
      <c r="M149" t="s">
        <v>53</v>
      </c>
    </row>
    <row r="150" spans="13:13" x14ac:dyDescent="0.25">
      <c r="M150" t="s">
        <v>55</v>
      </c>
    </row>
    <row r="151" spans="13:13" x14ac:dyDescent="0.25">
      <c r="M151" t="s">
        <v>51</v>
      </c>
    </row>
    <row r="152" spans="13:13" x14ac:dyDescent="0.25">
      <c r="M152" t="s">
        <v>50</v>
      </c>
    </row>
    <row r="153" spans="13:13" x14ac:dyDescent="0.25">
      <c r="M153" t="s">
        <v>54</v>
      </c>
    </row>
    <row r="154" spans="13:13" x14ac:dyDescent="0.25">
      <c r="M154" t="s">
        <v>48</v>
      </c>
    </row>
    <row r="155" spans="13:13" x14ac:dyDescent="0.25">
      <c r="M155" t="s">
        <v>50</v>
      </c>
    </row>
    <row r="156" spans="13:13" x14ac:dyDescent="0.25">
      <c r="M156" t="s">
        <v>49</v>
      </c>
    </row>
    <row r="157" spans="13:13" x14ac:dyDescent="0.25">
      <c r="M157" t="s">
        <v>48</v>
      </c>
    </row>
    <row r="158" spans="13:13" x14ac:dyDescent="0.25">
      <c r="M158" t="s">
        <v>47</v>
      </c>
    </row>
    <row r="159" spans="13:13" x14ac:dyDescent="0.25">
      <c r="M159" t="s">
        <v>46</v>
      </c>
    </row>
    <row r="160" spans="13:13" x14ac:dyDescent="0.25">
      <c r="M160" t="s">
        <v>480</v>
      </c>
    </row>
    <row r="161" spans="13:13" x14ac:dyDescent="0.25">
      <c r="M161" t="s">
        <v>58</v>
      </c>
    </row>
    <row r="162" spans="13:13" x14ac:dyDescent="0.25">
      <c r="M162" t="s">
        <v>57</v>
      </c>
    </row>
    <row r="163" spans="13:13" x14ac:dyDescent="0.25">
      <c r="M163" t="s">
        <v>56</v>
      </c>
    </row>
    <row r="164" spans="13:13" x14ac:dyDescent="0.25">
      <c r="M164" t="s">
        <v>53</v>
      </c>
    </row>
    <row r="165" spans="13:13" x14ac:dyDescent="0.25">
      <c r="M165" t="s">
        <v>55</v>
      </c>
    </row>
    <row r="166" spans="13:13" x14ac:dyDescent="0.25">
      <c r="M166" t="s">
        <v>51</v>
      </c>
    </row>
    <row r="167" spans="13:13" x14ac:dyDescent="0.25">
      <c r="M167" t="s">
        <v>50</v>
      </c>
    </row>
    <row r="168" spans="13:13" x14ac:dyDescent="0.25">
      <c r="M168" t="s">
        <v>54</v>
      </c>
    </row>
    <row r="169" spans="13:13" x14ac:dyDescent="0.25">
      <c r="M169" t="s">
        <v>48</v>
      </c>
    </row>
    <row r="170" spans="13:13" x14ac:dyDescent="0.25">
      <c r="M170" t="s">
        <v>50</v>
      </c>
    </row>
    <row r="171" spans="13:13" x14ac:dyDescent="0.25">
      <c r="M171" t="s">
        <v>49</v>
      </c>
    </row>
    <row r="172" spans="13:13" x14ac:dyDescent="0.25">
      <c r="M172" t="s">
        <v>48</v>
      </c>
    </row>
    <row r="173" spans="13:13" x14ac:dyDescent="0.25">
      <c r="M173" t="s">
        <v>47</v>
      </c>
    </row>
    <row r="174" spans="13:13" x14ac:dyDescent="0.25">
      <c r="M174" t="s">
        <v>46</v>
      </c>
    </row>
    <row r="175" spans="13:13" x14ac:dyDescent="0.25">
      <c r="M175" t="s">
        <v>53</v>
      </c>
    </row>
    <row r="176" spans="13:13" x14ac:dyDescent="0.25">
      <c r="M176" t="s">
        <v>52</v>
      </c>
    </row>
    <row r="177" spans="13:13" x14ac:dyDescent="0.25">
      <c r="M177" t="s">
        <v>51</v>
      </c>
    </row>
    <row r="178" spans="13:13" x14ac:dyDescent="0.25">
      <c r="M178" t="s">
        <v>50</v>
      </c>
    </row>
    <row r="179" spans="13:13" x14ac:dyDescent="0.25">
      <c r="M179" t="s">
        <v>49</v>
      </c>
    </row>
    <row r="180" spans="13:13" x14ac:dyDescent="0.25">
      <c r="M180" t="s">
        <v>48</v>
      </c>
    </row>
    <row r="181" spans="13:13" x14ac:dyDescent="0.25">
      <c r="M181" t="s">
        <v>47</v>
      </c>
    </row>
    <row r="182" spans="13:13" x14ac:dyDescent="0.25">
      <c r="M182" t="s">
        <v>46</v>
      </c>
    </row>
    <row r="183" spans="13:13" x14ac:dyDescent="0.25">
      <c r="M183" t="s">
        <v>45</v>
      </c>
    </row>
    <row r="184" spans="13:13" x14ac:dyDescent="0.25">
      <c r="M184" t="s">
        <v>209</v>
      </c>
    </row>
    <row r="185" spans="13:13" x14ac:dyDescent="0.25">
      <c r="M185" t="s">
        <v>210</v>
      </c>
    </row>
    <row r="186" spans="13:13" x14ac:dyDescent="0.25">
      <c r="M186" t="s">
        <v>211</v>
      </c>
    </row>
    <row r="187" spans="13:13" x14ac:dyDescent="0.25">
      <c r="M187" t="s">
        <v>212</v>
      </c>
    </row>
    <row r="188" spans="13:13" x14ac:dyDescent="0.25">
      <c r="M188" t="s">
        <v>213</v>
      </c>
    </row>
    <row r="189" spans="13:13" x14ac:dyDescent="0.25">
      <c r="M189" t="s">
        <v>39</v>
      </c>
    </row>
    <row r="190" spans="13:13" x14ac:dyDescent="0.25">
      <c r="M190" t="s">
        <v>38</v>
      </c>
    </row>
    <row r="191" spans="13:13" x14ac:dyDescent="0.25">
      <c r="M191" t="s">
        <v>214</v>
      </c>
    </row>
    <row r="192" spans="13:13" x14ac:dyDescent="0.25">
      <c r="M192" t="s">
        <v>215</v>
      </c>
    </row>
    <row r="193" spans="13:13" x14ac:dyDescent="0.25">
      <c r="M193" t="s">
        <v>216</v>
      </c>
    </row>
    <row r="194" spans="13:13" x14ac:dyDescent="0.25">
      <c r="M194" t="s">
        <v>34</v>
      </c>
    </row>
    <row r="195" spans="13:13" x14ac:dyDescent="0.25">
      <c r="M195" t="s">
        <v>217</v>
      </c>
    </row>
    <row r="196" spans="13:13" x14ac:dyDescent="0.25">
      <c r="M196" t="s">
        <v>218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D468-42BE-400C-ADCD-92729F3C2747}">
  <dimension ref="A1:P196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1491</v>
      </c>
      <c r="B2">
        <v>2</v>
      </c>
      <c r="C2">
        <v>6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183</v>
      </c>
    </row>
    <row r="3" spans="1:16" x14ac:dyDescent="0.25">
      <c r="A3">
        <v>1492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55288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0.26590000000000003</v>
      </c>
      <c r="G3" s="2">
        <f xml:space="preserve"> E7/100</f>
        <v>0.24</v>
      </c>
      <c r="H3">
        <f xml:space="preserve"> AVERAGE(A2:A100)</f>
        <v>1491.969696969697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13258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27276</v>
      </c>
      <c r="K3">
        <f>SUMIF(E10:K10,"&gt;0")</f>
        <v>784</v>
      </c>
      <c r="M3" t="s">
        <v>110</v>
      </c>
    </row>
    <row r="4" spans="1:16" x14ac:dyDescent="0.25">
      <c r="A4">
        <v>1492</v>
      </c>
      <c r="B4">
        <v>2</v>
      </c>
      <c r="C4">
        <v>2</v>
      </c>
      <c r="M4" t="s">
        <v>103</v>
      </c>
    </row>
    <row r="5" spans="1:16" ht="20.25" thickBot="1" x14ac:dyDescent="0.35">
      <c r="A5">
        <v>1493</v>
      </c>
      <c r="B5">
        <v>1</v>
      </c>
      <c r="C5">
        <v>0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1493</v>
      </c>
      <c r="B6">
        <v>2</v>
      </c>
      <c r="C6">
        <v>6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1491</v>
      </c>
      <c r="B7">
        <v>2</v>
      </c>
      <c r="C7">
        <v>4</v>
      </c>
      <c r="E7">
        <f xml:space="preserve"> COUNTIF(B:B,1)</f>
        <v>24</v>
      </c>
      <c r="F7">
        <f xml:space="preserve"> COUNTIF(B:B,2)</f>
        <v>76</v>
      </c>
      <c r="G7">
        <f xml:space="preserve"> B103</f>
        <v>1492</v>
      </c>
      <c r="H7">
        <f xml:space="preserve"> B104</f>
        <v>1491</v>
      </c>
      <c r="I7">
        <f xml:space="preserve"> B105</f>
        <v>1490</v>
      </c>
      <c r="M7" t="s">
        <v>511</v>
      </c>
    </row>
    <row r="8" spans="1:16" x14ac:dyDescent="0.25">
      <c r="A8">
        <v>1492</v>
      </c>
      <c r="B8">
        <v>2</v>
      </c>
      <c r="C8">
        <v>2</v>
      </c>
      <c r="M8" t="s">
        <v>161</v>
      </c>
    </row>
    <row r="9" spans="1:16" ht="20.25" thickBot="1" x14ac:dyDescent="0.35">
      <c r="A9">
        <v>1492</v>
      </c>
      <c r="B9">
        <v>2</v>
      </c>
      <c r="C9">
        <v>2</v>
      </c>
      <c r="E9" s="8" t="s">
        <v>438</v>
      </c>
      <c r="F9" s="8"/>
      <c r="G9" s="8"/>
      <c r="H9" s="8"/>
      <c r="I9" s="8"/>
      <c r="J9" s="8"/>
      <c r="K9" s="8"/>
      <c r="M9" t="s">
        <v>108</v>
      </c>
    </row>
    <row r="10" spans="1:16" ht="15.75" thickTop="1" x14ac:dyDescent="0.25">
      <c r="A10">
        <v>1492</v>
      </c>
      <c r="B10">
        <v>2</v>
      </c>
      <c r="C10">
        <v>3</v>
      </c>
      <c r="E10" s="6" cm="1">
        <f t="array" ref="E10" xml:space="preserve"> VALUE(RIGHT(INDEX(M2:M750,MATCH(E17,M2:M750,0)+1),LEN(INDEX(M2:M750,MATCH(E17,M2:M750,0)+1))-SEARCH(": ",INDEX(M2:M750,MATCH(E17,M2:M750,0)+1))))</f>
        <v>784</v>
      </c>
      <c r="F10" s="6" t="e" cm="1">
        <f t="array" ref="F10">VALUE(RIGHT(INDEX(M2:M750,MATCH(E18,M2:M750,0)+1),LEN(INDEX(M2:M750,MATCH(E18,M2:M750,0)+1))-SEARCH(": ",INDEX(M2:M750,MATCH(E18,M2:M750,0)+1))))</f>
        <v>#N/A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442</v>
      </c>
    </row>
    <row r="11" spans="1:16" x14ac:dyDescent="0.25">
      <c r="A11">
        <v>1493</v>
      </c>
      <c r="B11">
        <v>2</v>
      </c>
      <c r="C11">
        <v>8</v>
      </c>
      <c r="M11" t="s">
        <v>108</v>
      </c>
    </row>
    <row r="12" spans="1:16" ht="20.25" thickBot="1" x14ac:dyDescent="0.35">
      <c r="A12">
        <v>1493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443</v>
      </c>
    </row>
    <row r="13" spans="1:16" ht="15.75" thickTop="1" x14ac:dyDescent="0.25">
      <c r="A13">
        <v>1491</v>
      </c>
      <c r="B13">
        <v>2</v>
      </c>
      <c r="C13">
        <v>8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108</v>
      </c>
    </row>
    <row r="14" spans="1:16" x14ac:dyDescent="0.25">
      <c r="A14">
        <v>1491</v>
      </c>
      <c r="B14">
        <v>2</v>
      </c>
      <c r="C14">
        <v>2</v>
      </c>
      <c r="E14">
        <f xml:space="preserve"> IF(ISBLANK(E27),"-",VALUE((_xlfn.TEXTAFTER(E27,")",-1))))</f>
        <v>0</v>
      </c>
      <c r="F14">
        <f xml:space="preserve"> IF(ISBLANK(E28),"-",VALUE(_xlfn.TEXTAFTER(E28,")",-1)))</f>
        <v>0</v>
      </c>
      <c r="G14">
        <f xml:space="preserve"> IF(ISBLANK(E29),"-",VALUE(_xlfn.TEXTAFTER(E29,")",-1)))</f>
        <v>12608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444</v>
      </c>
    </row>
    <row r="15" spans="1:16" x14ac:dyDescent="0.25">
      <c r="A15">
        <v>1492</v>
      </c>
      <c r="B15">
        <v>2</v>
      </c>
      <c r="C15">
        <v>5</v>
      </c>
      <c r="M15" t="s">
        <v>108</v>
      </c>
    </row>
    <row r="16" spans="1:16" x14ac:dyDescent="0.25">
      <c r="A16">
        <v>1492</v>
      </c>
      <c r="B16">
        <v>2</v>
      </c>
      <c r="C16">
        <v>2</v>
      </c>
      <c r="E16" s="7" t="s">
        <v>441</v>
      </c>
      <c r="M16" t="s">
        <v>107</v>
      </c>
    </row>
    <row r="17" spans="1:13" x14ac:dyDescent="0.25">
      <c r="A17">
        <v>1493</v>
      </c>
      <c r="B17">
        <v>2</v>
      </c>
      <c r="C17">
        <v>2</v>
      </c>
      <c r="E17" s="7" t="str" cm="1">
        <f t="array" ref="E17">_xlfn._xlws.FILTER(M20:M500,ISNUMBER(SEARCH("CNG",M20:M500)),0)</f>
        <v xml:space="preserve">                               , name: "sequential/CNG_LL1_2DAvgPool/AvgPool"</v>
      </c>
      <c r="M17" t="s">
        <v>184</v>
      </c>
    </row>
    <row r="18" spans="1:13" x14ac:dyDescent="0.25">
      <c r="A18">
        <v>1493</v>
      </c>
      <c r="B18">
        <v>1</v>
      </c>
      <c r="C18">
        <v>0</v>
      </c>
      <c r="E18" s="7"/>
      <c r="M18" t="s">
        <v>185</v>
      </c>
    </row>
    <row r="19" spans="1:13" x14ac:dyDescent="0.25">
      <c r="A19">
        <v>1491</v>
      </c>
      <c r="B19">
        <v>1</v>
      </c>
      <c r="C19">
        <v>2</v>
      </c>
      <c r="E19" s="7"/>
      <c r="M19" t="s">
        <v>104</v>
      </c>
    </row>
    <row r="20" spans="1:13" x14ac:dyDescent="0.25">
      <c r="A20">
        <v>1492</v>
      </c>
      <c r="B20">
        <v>1</v>
      </c>
      <c r="C20">
        <v>0</v>
      </c>
      <c r="E20" s="7"/>
      <c r="M20" t="s">
        <v>103</v>
      </c>
    </row>
    <row r="21" spans="1:13" x14ac:dyDescent="0.25">
      <c r="A21">
        <v>1493</v>
      </c>
      <c r="B21">
        <v>1</v>
      </c>
      <c r="C21">
        <v>0</v>
      </c>
      <c r="E21" s="7"/>
      <c r="M21" t="s">
        <v>102</v>
      </c>
    </row>
    <row r="22" spans="1:13" x14ac:dyDescent="0.25">
      <c r="A22">
        <v>1493</v>
      </c>
      <c r="B22">
        <v>1</v>
      </c>
      <c r="C22">
        <v>0</v>
      </c>
      <c r="E22" s="7"/>
      <c r="M22" t="s">
        <v>164</v>
      </c>
    </row>
    <row r="23" spans="1:13" x14ac:dyDescent="0.25">
      <c r="A23">
        <v>1493</v>
      </c>
      <c r="B23">
        <v>1</v>
      </c>
      <c r="C23">
        <v>2</v>
      </c>
      <c r="E23" s="7"/>
      <c r="M23" t="s">
        <v>100</v>
      </c>
    </row>
    <row r="24" spans="1:13" x14ac:dyDescent="0.25">
      <c r="A24">
        <v>1491</v>
      </c>
      <c r="B24">
        <v>2</v>
      </c>
      <c r="C24">
        <v>8</v>
      </c>
      <c r="E24" s="7" t="s">
        <v>439</v>
      </c>
      <c r="M24" t="s">
        <v>99</v>
      </c>
    </row>
    <row r="25" spans="1:13" x14ac:dyDescent="0.25">
      <c r="A25">
        <v>1492</v>
      </c>
      <c r="B25">
        <v>2</v>
      </c>
      <c r="C25">
        <v>2</v>
      </c>
      <c r="M25" t="s">
        <v>98</v>
      </c>
    </row>
    <row r="26" spans="1:13" x14ac:dyDescent="0.25">
      <c r="A26">
        <v>1491</v>
      </c>
      <c r="B26">
        <v>2</v>
      </c>
      <c r="C26">
        <v>6</v>
      </c>
      <c r="E26" s="7" t="s">
        <v>440</v>
      </c>
      <c r="M26" t="s">
        <v>97</v>
      </c>
    </row>
    <row r="27" spans="1:13" x14ac:dyDescent="0.25">
      <c r="A27">
        <v>1492</v>
      </c>
      <c r="B27">
        <v>2</v>
      </c>
      <c r="C27">
        <v>6</v>
      </c>
      <c r="E27" s="7" t="str" cm="1">
        <f t="array" ref="E27:E30">_xlfn._xlws.FILTER(M2:M40,ISNUMBER(SEARCH("LL",M2:M40)))</f>
        <v xml:space="preserve"> CNG_LL1_2DAvgPool (AveragePoo  (None, 14, 14, 1)         0         </v>
      </c>
      <c r="M27" t="s">
        <v>96</v>
      </c>
    </row>
    <row r="28" spans="1:13" x14ac:dyDescent="0.25">
      <c r="A28">
        <v>1493</v>
      </c>
      <c r="B28">
        <v>1</v>
      </c>
      <c r="C28">
        <v>2</v>
      </c>
      <c r="E28" s="7" t="str">
        <v xml:space="preserve"> LL2_flatten (Flatten)        (None, 196)               0         </v>
      </c>
      <c r="M28" t="s">
        <v>95</v>
      </c>
    </row>
    <row r="29" spans="1:13" x14ac:dyDescent="0.25">
      <c r="A29">
        <v>1493</v>
      </c>
      <c r="B29">
        <v>2</v>
      </c>
      <c r="C29">
        <v>8</v>
      </c>
      <c r="E29" s="7" t="str">
        <v xml:space="preserve"> LL3_Dense64 (Dense)          (None, 64)                12608     </v>
      </c>
      <c r="M29" t="s">
        <v>94</v>
      </c>
    </row>
    <row r="30" spans="1:13" x14ac:dyDescent="0.25">
      <c r="A30">
        <v>1491</v>
      </c>
      <c r="B30">
        <v>2</v>
      </c>
      <c r="C30">
        <v>2</v>
      </c>
      <c r="E30" s="7" t="str">
        <v xml:space="preserve"> LL4_Dense10 (Dense)          (None, 10)                650       </v>
      </c>
      <c r="M30" t="s">
        <v>93</v>
      </c>
    </row>
    <row r="31" spans="1:13" x14ac:dyDescent="0.25">
      <c r="A31">
        <v>1491</v>
      </c>
      <c r="B31">
        <v>2</v>
      </c>
      <c r="C31">
        <v>2</v>
      </c>
      <c r="E31" s="7"/>
      <c r="M31" t="s">
        <v>92</v>
      </c>
    </row>
    <row r="32" spans="1:13" x14ac:dyDescent="0.25">
      <c r="A32">
        <v>1491</v>
      </c>
      <c r="B32">
        <v>2</v>
      </c>
      <c r="C32">
        <v>4</v>
      </c>
      <c r="E32" s="7"/>
      <c r="M32" t="s">
        <v>91</v>
      </c>
    </row>
    <row r="33" spans="1:13" x14ac:dyDescent="0.25">
      <c r="A33">
        <v>1493</v>
      </c>
      <c r="B33">
        <v>2</v>
      </c>
      <c r="C33">
        <v>4</v>
      </c>
      <c r="E33" s="7"/>
      <c r="M33" t="s">
        <v>90</v>
      </c>
    </row>
    <row r="34" spans="1:13" x14ac:dyDescent="0.25">
      <c r="A34">
        <v>1493</v>
      </c>
      <c r="B34">
        <v>2</v>
      </c>
      <c r="C34">
        <v>0</v>
      </c>
      <c r="E34" s="7" t="s">
        <v>450</v>
      </c>
      <c r="M34" t="s">
        <v>89</v>
      </c>
    </row>
    <row r="35" spans="1:13" x14ac:dyDescent="0.25">
      <c r="A35">
        <v>1492</v>
      </c>
      <c r="B35">
        <v>2</v>
      </c>
      <c r="C35">
        <v>0</v>
      </c>
      <c r="M35" t="s">
        <v>88</v>
      </c>
    </row>
    <row r="36" spans="1:13" x14ac:dyDescent="0.25">
      <c r="A36">
        <v>1491</v>
      </c>
      <c r="B36">
        <v>2</v>
      </c>
      <c r="C36">
        <v>4</v>
      </c>
      <c r="M36" t="s">
        <v>165</v>
      </c>
    </row>
    <row r="37" spans="1:13" x14ac:dyDescent="0.25">
      <c r="A37">
        <v>1491</v>
      </c>
      <c r="B37">
        <v>2</v>
      </c>
      <c r="C37">
        <v>0</v>
      </c>
      <c r="M37" t="s">
        <v>86</v>
      </c>
    </row>
    <row r="38" spans="1:13" x14ac:dyDescent="0.25">
      <c r="A38">
        <v>1491</v>
      </c>
      <c r="B38">
        <v>1</v>
      </c>
      <c r="C38">
        <v>5</v>
      </c>
      <c r="M38" t="s">
        <v>85</v>
      </c>
    </row>
    <row r="39" spans="1:13" x14ac:dyDescent="0.25">
      <c r="A39">
        <v>1493</v>
      </c>
      <c r="B39">
        <v>2</v>
      </c>
      <c r="C39">
        <v>4</v>
      </c>
      <c r="M39" t="s">
        <v>84</v>
      </c>
    </row>
    <row r="40" spans="1:13" x14ac:dyDescent="0.25">
      <c r="A40">
        <v>1493</v>
      </c>
      <c r="B40">
        <v>2</v>
      </c>
      <c r="C40">
        <v>6</v>
      </c>
      <c r="M40" t="s">
        <v>83</v>
      </c>
    </row>
    <row r="41" spans="1:13" x14ac:dyDescent="0.25">
      <c r="A41">
        <v>1493</v>
      </c>
      <c r="B41">
        <v>1</v>
      </c>
      <c r="C41">
        <v>4</v>
      </c>
      <c r="M41" t="s">
        <v>82</v>
      </c>
    </row>
    <row r="42" spans="1:13" x14ac:dyDescent="0.25">
      <c r="A42">
        <v>1491</v>
      </c>
      <c r="B42">
        <v>2</v>
      </c>
      <c r="C42">
        <v>0</v>
      </c>
      <c r="M42" t="s">
        <v>81</v>
      </c>
    </row>
    <row r="43" spans="1:13" x14ac:dyDescent="0.25">
      <c r="A43">
        <v>1491</v>
      </c>
      <c r="B43">
        <v>2</v>
      </c>
      <c r="C43">
        <v>3</v>
      </c>
      <c r="M43" t="s">
        <v>80</v>
      </c>
    </row>
    <row r="44" spans="1:13" x14ac:dyDescent="0.25">
      <c r="A44">
        <v>1491</v>
      </c>
      <c r="B44">
        <v>2</v>
      </c>
      <c r="C44">
        <v>4</v>
      </c>
      <c r="M44" t="s">
        <v>79</v>
      </c>
    </row>
    <row r="45" spans="1:13" x14ac:dyDescent="0.25">
      <c r="A45">
        <v>1493</v>
      </c>
      <c r="B45">
        <v>2</v>
      </c>
      <c r="C45">
        <v>0</v>
      </c>
      <c r="M45" t="s">
        <v>78</v>
      </c>
    </row>
    <row r="46" spans="1:13" x14ac:dyDescent="0.25">
      <c r="A46">
        <v>1492</v>
      </c>
      <c r="B46">
        <v>2</v>
      </c>
      <c r="C46">
        <v>4</v>
      </c>
      <c r="M46" t="s">
        <v>186</v>
      </c>
    </row>
    <row r="47" spans="1:13" x14ac:dyDescent="0.25">
      <c r="A47">
        <v>1491</v>
      </c>
      <c r="B47">
        <v>1</v>
      </c>
      <c r="C47">
        <v>0</v>
      </c>
      <c r="M47" t="s">
        <v>76</v>
      </c>
    </row>
    <row r="48" spans="1:13" x14ac:dyDescent="0.25">
      <c r="A48">
        <v>1491</v>
      </c>
      <c r="B48">
        <v>1</v>
      </c>
      <c r="C48">
        <v>2</v>
      </c>
      <c r="M48" t="s">
        <v>75</v>
      </c>
    </row>
    <row r="49" spans="1:13" x14ac:dyDescent="0.25">
      <c r="A49">
        <v>1491</v>
      </c>
      <c r="B49">
        <v>2</v>
      </c>
      <c r="C49">
        <v>2</v>
      </c>
      <c r="M49" t="s">
        <v>467</v>
      </c>
    </row>
    <row r="50" spans="1:13" x14ac:dyDescent="0.25">
      <c r="A50">
        <v>1493</v>
      </c>
      <c r="B50">
        <v>2</v>
      </c>
      <c r="C50">
        <v>5</v>
      </c>
      <c r="M50" t="s">
        <v>119</v>
      </c>
    </row>
    <row r="51" spans="1:13" x14ac:dyDescent="0.25">
      <c r="A51">
        <v>1493</v>
      </c>
      <c r="B51">
        <v>2</v>
      </c>
      <c r="C51">
        <v>0</v>
      </c>
      <c r="M51" t="s">
        <v>57</v>
      </c>
    </row>
    <row r="52" spans="1:13" x14ac:dyDescent="0.25">
      <c r="A52">
        <v>1493</v>
      </c>
      <c r="B52">
        <v>2</v>
      </c>
      <c r="C52">
        <v>6</v>
      </c>
      <c r="M52" t="s">
        <v>120</v>
      </c>
    </row>
    <row r="53" spans="1:13" x14ac:dyDescent="0.25">
      <c r="A53">
        <v>1491</v>
      </c>
      <c r="B53">
        <v>2</v>
      </c>
      <c r="C53">
        <v>2</v>
      </c>
      <c r="M53" t="s">
        <v>53</v>
      </c>
    </row>
    <row r="54" spans="1:13" x14ac:dyDescent="0.25">
      <c r="A54">
        <v>1492</v>
      </c>
      <c r="B54">
        <v>2</v>
      </c>
      <c r="C54">
        <v>4</v>
      </c>
      <c r="M54" t="s">
        <v>55</v>
      </c>
    </row>
    <row r="55" spans="1:13" x14ac:dyDescent="0.25">
      <c r="A55">
        <v>1491</v>
      </c>
      <c r="B55">
        <v>1</v>
      </c>
      <c r="C55">
        <v>4</v>
      </c>
      <c r="M55" t="s">
        <v>51</v>
      </c>
    </row>
    <row r="56" spans="1:13" x14ac:dyDescent="0.25">
      <c r="A56">
        <v>1493</v>
      </c>
      <c r="B56">
        <v>1</v>
      </c>
      <c r="C56">
        <v>5</v>
      </c>
      <c r="M56" t="s">
        <v>50</v>
      </c>
    </row>
    <row r="57" spans="1:13" x14ac:dyDescent="0.25">
      <c r="A57">
        <v>1492</v>
      </c>
      <c r="B57">
        <v>2</v>
      </c>
      <c r="C57">
        <v>2</v>
      </c>
      <c r="M57" t="s">
        <v>54</v>
      </c>
    </row>
    <row r="58" spans="1:13" x14ac:dyDescent="0.25">
      <c r="A58">
        <v>1493</v>
      </c>
      <c r="B58">
        <v>2</v>
      </c>
      <c r="C58">
        <v>6</v>
      </c>
      <c r="M58" t="s">
        <v>48</v>
      </c>
    </row>
    <row r="59" spans="1:13" x14ac:dyDescent="0.25">
      <c r="A59">
        <v>1492</v>
      </c>
      <c r="B59">
        <v>2</v>
      </c>
      <c r="C59">
        <v>6</v>
      </c>
      <c r="M59" t="s">
        <v>50</v>
      </c>
    </row>
    <row r="60" spans="1:13" x14ac:dyDescent="0.25">
      <c r="A60">
        <v>1491</v>
      </c>
      <c r="B60">
        <v>2</v>
      </c>
      <c r="C60">
        <v>6</v>
      </c>
      <c r="M60" t="s">
        <v>187</v>
      </c>
    </row>
    <row r="61" spans="1:13" x14ac:dyDescent="0.25">
      <c r="A61">
        <v>1491</v>
      </c>
      <c r="B61">
        <v>2</v>
      </c>
      <c r="C61">
        <v>2</v>
      </c>
      <c r="M61" t="s">
        <v>48</v>
      </c>
    </row>
    <row r="62" spans="1:13" x14ac:dyDescent="0.25">
      <c r="A62">
        <v>1493</v>
      </c>
      <c r="B62">
        <v>2</v>
      </c>
      <c r="C62">
        <v>2</v>
      </c>
      <c r="M62" t="s">
        <v>47</v>
      </c>
    </row>
    <row r="63" spans="1:13" x14ac:dyDescent="0.25">
      <c r="A63">
        <v>1493</v>
      </c>
      <c r="B63">
        <v>1</v>
      </c>
      <c r="C63">
        <v>3</v>
      </c>
      <c r="M63" t="s">
        <v>46</v>
      </c>
    </row>
    <row r="64" spans="1:13" x14ac:dyDescent="0.25">
      <c r="A64">
        <v>1493</v>
      </c>
      <c r="B64">
        <v>2</v>
      </c>
      <c r="C64">
        <v>0</v>
      </c>
      <c r="M64" t="s">
        <v>53</v>
      </c>
    </row>
    <row r="65" spans="1:13" x14ac:dyDescent="0.25">
      <c r="A65">
        <v>1491</v>
      </c>
      <c r="B65">
        <v>1</v>
      </c>
      <c r="C65">
        <v>4</v>
      </c>
      <c r="M65" t="s">
        <v>52</v>
      </c>
    </row>
    <row r="66" spans="1:13" x14ac:dyDescent="0.25">
      <c r="A66">
        <v>1492</v>
      </c>
      <c r="B66">
        <v>2</v>
      </c>
      <c r="C66">
        <v>2</v>
      </c>
      <c r="M66" t="s">
        <v>51</v>
      </c>
    </row>
    <row r="67" spans="1:13" x14ac:dyDescent="0.25">
      <c r="A67">
        <v>1491</v>
      </c>
      <c r="B67">
        <v>2</v>
      </c>
      <c r="C67">
        <v>3</v>
      </c>
      <c r="M67" t="s">
        <v>50</v>
      </c>
    </row>
    <row r="68" spans="1:13" x14ac:dyDescent="0.25">
      <c r="A68">
        <v>1492</v>
      </c>
      <c r="B68">
        <v>2</v>
      </c>
      <c r="C68">
        <v>4</v>
      </c>
      <c r="M68" t="s">
        <v>187</v>
      </c>
    </row>
    <row r="69" spans="1:13" x14ac:dyDescent="0.25">
      <c r="A69">
        <v>1493</v>
      </c>
      <c r="B69">
        <v>2</v>
      </c>
      <c r="C69">
        <v>2</v>
      </c>
      <c r="M69" t="s">
        <v>48</v>
      </c>
    </row>
    <row r="70" spans="1:13" x14ac:dyDescent="0.25">
      <c r="A70">
        <v>1492</v>
      </c>
      <c r="B70">
        <v>2</v>
      </c>
      <c r="C70">
        <v>2</v>
      </c>
      <c r="M70" t="s">
        <v>50</v>
      </c>
    </row>
    <row r="71" spans="1:13" x14ac:dyDescent="0.25">
      <c r="A71">
        <v>1492</v>
      </c>
      <c r="B71">
        <v>2</v>
      </c>
      <c r="C71">
        <v>6</v>
      </c>
      <c r="M71" t="s">
        <v>61</v>
      </c>
    </row>
    <row r="72" spans="1:13" x14ac:dyDescent="0.25">
      <c r="A72">
        <v>1491</v>
      </c>
      <c r="B72">
        <v>1</v>
      </c>
      <c r="C72">
        <v>8</v>
      </c>
      <c r="M72" t="s">
        <v>48</v>
      </c>
    </row>
    <row r="73" spans="1:13" x14ac:dyDescent="0.25">
      <c r="A73">
        <v>1493</v>
      </c>
      <c r="B73">
        <v>1</v>
      </c>
      <c r="C73">
        <v>6</v>
      </c>
      <c r="M73" t="s">
        <v>47</v>
      </c>
    </row>
    <row r="74" spans="1:13" x14ac:dyDescent="0.25">
      <c r="A74">
        <v>1493</v>
      </c>
      <c r="B74">
        <v>2</v>
      </c>
      <c r="C74">
        <v>2</v>
      </c>
      <c r="M74" t="s">
        <v>46</v>
      </c>
    </row>
    <row r="75" spans="1:13" x14ac:dyDescent="0.25">
      <c r="A75">
        <v>1492</v>
      </c>
      <c r="B75">
        <v>2</v>
      </c>
      <c r="C75">
        <v>2</v>
      </c>
      <c r="M75" t="s">
        <v>478</v>
      </c>
    </row>
    <row r="76" spans="1:13" x14ac:dyDescent="0.25">
      <c r="A76">
        <v>1491</v>
      </c>
      <c r="B76">
        <v>1</v>
      </c>
      <c r="C76">
        <v>6</v>
      </c>
      <c r="M76" t="s">
        <v>71</v>
      </c>
    </row>
    <row r="77" spans="1:13" x14ac:dyDescent="0.25">
      <c r="A77">
        <v>1492</v>
      </c>
      <c r="B77">
        <v>1</v>
      </c>
      <c r="C77">
        <v>6</v>
      </c>
      <c r="M77" t="s">
        <v>57</v>
      </c>
    </row>
    <row r="78" spans="1:13" x14ac:dyDescent="0.25">
      <c r="A78">
        <v>1491</v>
      </c>
      <c r="B78">
        <v>1</v>
      </c>
      <c r="C78">
        <v>6</v>
      </c>
      <c r="M78" t="s">
        <v>70</v>
      </c>
    </row>
    <row r="79" spans="1:13" x14ac:dyDescent="0.25">
      <c r="A79">
        <v>1493</v>
      </c>
      <c r="B79">
        <v>2</v>
      </c>
      <c r="C79">
        <v>4</v>
      </c>
      <c r="M79" t="s">
        <v>53</v>
      </c>
    </row>
    <row r="80" spans="1:13" x14ac:dyDescent="0.25">
      <c r="A80">
        <v>1492</v>
      </c>
      <c r="B80">
        <v>1</v>
      </c>
      <c r="C80">
        <v>7</v>
      </c>
      <c r="M80" t="s">
        <v>55</v>
      </c>
    </row>
    <row r="81" spans="1:13" x14ac:dyDescent="0.25">
      <c r="A81">
        <v>1493</v>
      </c>
      <c r="B81">
        <v>2</v>
      </c>
      <c r="C81">
        <v>2</v>
      </c>
      <c r="M81" t="s">
        <v>51</v>
      </c>
    </row>
    <row r="82" spans="1:13" x14ac:dyDescent="0.25">
      <c r="A82">
        <v>1492</v>
      </c>
      <c r="B82">
        <v>2</v>
      </c>
      <c r="C82">
        <v>4</v>
      </c>
      <c r="M82" t="s">
        <v>50</v>
      </c>
    </row>
    <row r="83" spans="1:13" x14ac:dyDescent="0.25">
      <c r="A83">
        <v>1491</v>
      </c>
      <c r="B83">
        <v>2</v>
      </c>
      <c r="C83">
        <v>4</v>
      </c>
      <c r="M83" t="s">
        <v>54</v>
      </c>
    </row>
    <row r="84" spans="1:13" x14ac:dyDescent="0.25">
      <c r="A84">
        <v>1492</v>
      </c>
      <c r="B84">
        <v>2</v>
      </c>
      <c r="C84">
        <v>3</v>
      </c>
      <c r="M84" t="s">
        <v>48</v>
      </c>
    </row>
    <row r="85" spans="1:13" x14ac:dyDescent="0.25">
      <c r="A85">
        <v>1492</v>
      </c>
      <c r="B85">
        <v>2</v>
      </c>
      <c r="C85">
        <v>5</v>
      </c>
      <c r="M85" t="s">
        <v>50</v>
      </c>
    </row>
    <row r="86" spans="1:13" x14ac:dyDescent="0.25">
      <c r="A86">
        <v>1492</v>
      </c>
      <c r="B86">
        <v>2</v>
      </c>
      <c r="C86">
        <v>4</v>
      </c>
      <c r="M86" t="s">
        <v>61</v>
      </c>
    </row>
    <row r="87" spans="1:13" x14ac:dyDescent="0.25">
      <c r="A87">
        <v>1492</v>
      </c>
      <c r="B87">
        <v>2</v>
      </c>
      <c r="C87">
        <v>4</v>
      </c>
      <c r="M87" t="s">
        <v>48</v>
      </c>
    </row>
    <row r="88" spans="1:13" x14ac:dyDescent="0.25">
      <c r="A88">
        <v>1491</v>
      </c>
      <c r="B88">
        <v>2</v>
      </c>
      <c r="C88">
        <v>0</v>
      </c>
      <c r="M88" t="s">
        <v>47</v>
      </c>
    </row>
    <row r="89" spans="1:13" x14ac:dyDescent="0.25">
      <c r="A89">
        <v>1490</v>
      </c>
      <c r="B89">
        <v>2</v>
      </c>
      <c r="C89">
        <v>4</v>
      </c>
      <c r="M89" t="s">
        <v>46</v>
      </c>
    </row>
    <row r="90" spans="1:13" x14ac:dyDescent="0.25">
      <c r="A90">
        <v>1491</v>
      </c>
      <c r="B90">
        <v>2</v>
      </c>
      <c r="C90">
        <v>2</v>
      </c>
      <c r="M90" t="s">
        <v>53</v>
      </c>
    </row>
    <row r="91" spans="1:13" x14ac:dyDescent="0.25">
      <c r="A91">
        <v>1493</v>
      </c>
      <c r="B91">
        <v>2</v>
      </c>
      <c r="C91">
        <v>6</v>
      </c>
      <c r="M91" t="s">
        <v>52</v>
      </c>
    </row>
    <row r="92" spans="1:13" x14ac:dyDescent="0.25">
      <c r="A92">
        <v>1492</v>
      </c>
      <c r="B92">
        <v>2</v>
      </c>
      <c r="C92">
        <v>2</v>
      </c>
      <c r="M92" t="s">
        <v>51</v>
      </c>
    </row>
    <row r="93" spans="1:13" x14ac:dyDescent="0.25">
      <c r="A93">
        <v>1491</v>
      </c>
      <c r="B93">
        <v>2</v>
      </c>
      <c r="C93">
        <v>0</v>
      </c>
      <c r="M93" t="s">
        <v>50</v>
      </c>
    </row>
    <row r="94" spans="1:13" x14ac:dyDescent="0.25">
      <c r="A94">
        <v>1492</v>
      </c>
      <c r="B94">
        <v>2</v>
      </c>
      <c r="C94">
        <v>0</v>
      </c>
      <c r="M94" t="s">
        <v>61</v>
      </c>
    </row>
    <row r="95" spans="1:13" x14ac:dyDescent="0.25">
      <c r="A95">
        <v>1490</v>
      </c>
      <c r="B95">
        <v>2</v>
      </c>
      <c r="C95">
        <v>0</v>
      </c>
      <c r="M95" t="s">
        <v>48</v>
      </c>
    </row>
    <row r="96" spans="1:13" x14ac:dyDescent="0.25">
      <c r="A96">
        <v>1493</v>
      </c>
      <c r="B96">
        <v>2</v>
      </c>
      <c r="C96">
        <v>3</v>
      </c>
      <c r="M96" t="s">
        <v>50</v>
      </c>
    </row>
    <row r="97" spans="1:13" x14ac:dyDescent="0.25">
      <c r="A97">
        <v>1493</v>
      </c>
      <c r="B97">
        <v>2</v>
      </c>
      <c r="C97">
        <v>8</v>
      </c>
      <c r="M97" t="s">
        <v>49</v>
      </c>
    </row>
    <row r="98" spans="1:13" x14ac:dyDescent="0.25">
      <c r="A98">
        <v>1493</v>
      </c>
      <c r="B98">
        <v>2</v>
      </c>
      <c r="C98">
        <v>4</v>
      </c>
      <c r="M98" t="s">
        <v>48</v>
      </c>
    </row>
    <row r="99" spans="1:13" x14ac:dyDescent="0.25">
      <c r="A99">
        <v>1491</v>
      </c>
      <c r="B99">
        <v>2</v>
      </c>
      <c r="C99">
        <v>2</v>
      </c>
      <c r="M99" t="s">
        <v>47</v>
      </c>
    </row>
    <row r="100" spans="1:13" x14ac:dyDescent="0.25">
      <c r="A100">
        <v>1492</v>
      </c>
      <c r="B100">
        <v>2</v>
      </c>
      <c r="C100">
        <v>4</v>
      </c>
      <c r="M100" t="s">
        <v>46</v>
      </c>
    </row>
    <row r="101" spans="1:13" x14ac:dyDescent="0.25">
      <c r="A101">
        <v>1492</v>
      </c>
      <c r="B101">
        <v>2</v>
      </c>
      <c r="C101">
        <v>3</v>
      </c>
      <c r="M101" t="s">
        <v>510</v>
      </c>
    </row>
    <row r="102" spans="1:13" x14ac:dyDescent="0.25">
      <c r="A102" t="s">
        <v>67</v>
      </c>
      <c r="B102">
        <v>24</v>
      </c>
      <c r="C102" t="s">
        <v>66</v>
      </c>
      <c r="D102">
        <v>100</v>
      </c>
      <c r="M102" t="s">
        <v>188</v>
      </c>
    </row>
    <row r="103" spans="1:13" x14ac:dyDescent="0.25">
      <c r="A103" t="s">
        <v>65</v>
      </c>
      <c r="B103">
        <v>1492</v>
      </c>
      <c r="C103" t="s">
        <v>62</v>
      </c>
      <c r="M103" t="s">
        <v>57</v>
      </c>
    </row>
    <row r="104" spans="1:13" x14ac:dyDescent="0.25">
      <c r="A104" t="s">
        <v>64</v>
      </c>
      <c r="B104">
        <v>1491</v>
      </c>
      <c r="C104" t="s">
        <v>62</v>
      </c>
      <c r="M104" t="s">
        <v>189</v>
      </c>
    </row>
    <row r="105" spans="1:13" x14ac:dyDescent="0.25">
      <c r="A105" t="s">
        <v>63</v>
      </c>
      <c r="B105">
        <v>1490</v>
      </c>
      <c r="C105" t="s">
        <v>62</v>
      </c>
      <c r="M105" t="s">
        <v>53</v>
      </c>
    </row>
    <row r="106" spans="1:13" x14ac:dyDescent="0.25">
      <c r="M106" t="s">
        <v>55</v>
      </c>
    </row>
    <row r="107" spans="1:13" x14ac:dyDescent="0.25">
      <c r="M107" t="s">
        <v>51</v>
      </c>
    </row>
    <row r="108" spans="1:13" x14ac:dyDescent="0.25">
      <c r="M108" t="s">
        <v>50</v>
      </c>
    </row>
    <row r="109" spans="1:13" x14ac:dyDescent="0.25">
      <c r="M109" t="s">
        <v>54</v>
      </c>
    </row>
    <row r="110" spans="1:13" x14ac:dyDescent="0.25">
      <c r="M110" t="s">
        <v>48</v>
      </c>
    </row>
    <row r="111" spans="1:13" x14ac:dyDescent="0.25">
      <c r="M111" t="s">
        <v>50</v>
      </c>
    </row>
    <row r="112" spans="1:13" x14ac:dyDescent="0.25">
      <c r="M112" t="s">
        <v>172</v>
      </c>
    </row>
    <row r="113" spans="13:13" x14ac:dyDescent="0.25">
      <c r="M113" t="s">
        <v>48</v>
      </c>
    </row>
    <row r="114" spans="13:13" x14ac:dyDescent="0.25">
      <c r="M114" t="s">
        <v>50</v>
      </c>
    </row>
    <row r="115" spans="13:13" x14ac:dyDescent="0.25">
      <c r="M115" t="s">
        <v>172</v>
      </c>
    </row>
    <row r="116" spans="13:13" x14ac:dyDescent="0.25">
      <c r="M116" t="s">
        <v>48</v>
      </c>
    </row>
    <row r="117" spans="13:13" x14ac:dyDescent="0.25">
      <c r="M117" t="s">
        <v>50</v>
      </c>
    </row>
    <row r="118" spans="13:13" x14ac:dyDescent="0.25">
      <c r="M118" t="s">
        <v>54</v>
      </c>
    </row>
    <row r="119" spans="13:13" x14ac:dyDescent="0.25">
      <c r="M119" t="s">
        <v>48</v>
      </c>
    </row>
    <row r="120" spans="13:13" x14ac:dyDescent="0.25">
      <c r="M120" t="s">
        <v>47</v>
      </c>
    </row>
    <row r="121" spans="13:13" x14ac:dyDescent="0.25">
      <c r="M121" t="s">
        <v>46</v>
      </c>
    </row>
    <row r="122" spans="13:13" x14ac:dyDescent="0.25">
      <c r="M122" t="s">
        <v>468</v>
      </c>
    </row>
    <row r="123" spans="13:13" x14ac:dyDescent="0.25">
      <c r="M123" t="s">
        <v>69</v>
      </c>
    </row>
    <row r="124" spans="13:13" x14ac:dyDescent="0.25">
      <c r="M124" t="s">
        <v>57</v>
      </c>
    </row>
    <row r="125" spans="13:13" x14ac:dyDescent="0.25">
      <c r="M125" t="s">
        <v>68</v>
      </c>
    </row>
    <row r="126" spans="13:13" x14ac:dyDescent="0.25">
      <c r="M126" t="s">
        <v>53</v>
      </c>
    </row>
    <row r="127" spans="13:13" x14ac:dyDescent="0.25">
      <c r="M127" t="s">
        <v>55</v>
      </c>
    </row>
    <row r="128" spans="13:13" x14ac:dyDescent="0.25">
      <c r="M128" t="s">
        <v>51</v>
      </c>
    </row>
    <row r="129" spans="13:13" x14ac:dyDescent="0.25">
      <c r="M129" t="s">
        <v>50</v>
      </c>
    </row>
    <row r="130" spans="13:13" x14ac:dyDescent="0.25">
      <c r="M130" t="s">
        <v>54</v>
      </c>
    </row>
    <row r="131" spans="13:13" x14ac:dyDescent="0.25">
      <c r="M131" t="s">
        <v>48</v>
      </c>
    </row>
    <row r="132" spans="13:13" x14ac:dyDescent="0.25">
      <c r="M132" t="s">
        <v>50</v>
      </c>
    </row>
    <row r="133" spans="13:13" x14ac:dyDescent="0.25">
      <c r="M133" t="s">
        <v>61</v>
      </c>
    </row>
    <row r="134" spans="13:13" x14ac:dyDescent="0.25">
      <c r="M134" t="s">
        <v>48</v>
      </c>
    </row>
    <row r="135" spans="13:13" x14ac:dyDescent="0.25">
      <c r="M135" t="s">
        <v>47</v>
      </c>
    </row>
    <row r="136" spans="13:13" x14ac:dyDescent="0.25">
      <c r="M136" t="s">
        <v>46</v>
      </c>
    </row>
    <row r="137" spans="13:13" x14ac:dyDescent="0.25">
      <c r="M137" t="s">
        <v>53</v>
      </c>
    </row>
    <row r="138" spans="13:13" x14ac:dyDescent="0.25">
      <c r="M138" t="s">
        <v>52</v>
      </c>
    </row>
    <row r="139" spans="13:13" x14ac:dyDescent="0.25">
      <c r="M139" t="s">
        <v>51</v>
      </c>
    </row>
    <row r="140" spans="13:13" x14ac:dyDescent="0.25">
      <c r="M140" t="s">
        <v>50</v>
      </c>
    </row>
    <row r="141" spans="13:13" x14ac:dyDescent="0.25">
      <c r="M141" t="s">
        <v>61</v>
      </c>
    </row>
    <row r="142" spans="13:13" x14ac:dyDescent="0.25">
      <c r="M142" t="s">
        <v>48</v>
      </c>
    </row>
    <row r="143" spans="13:13" x14ac:dyDescent="0.25">
      <c r="M143" t="s">
        <v>47</v>
      </c>
    </row>
    <row r="144" spans="13:13" x14ac:dyDescent="0.25">
      <c r="M144" t="s">
        <v>46</v>
      </c>
    </row>
    <row r="145" spans="13:13" x14ac:dyDescent="0.25">
      <c r="M145" t="s">
        <v>479</v>
      </c>
    </row>
    <row r="146" spans="13:13" x14ac:dyDescent="0.25">
      <c r="M146" t="s">
        <v>60</v>
      </c>
    </row>
    <row r="147" spans="13:13" x14ac:dyDescent="0.25">
      <c r="M147" t="s">
        <v>57</v>
      </c>
    </row>
    <row r="148" spans="13:13" x14ac:dyDescent="0.25">
      <c r="M148" t="s">
        <v>59</v>
      </c>
    </row>
    <row r="149" spans="13:13" x14ac:dyDescent="0.25">
      <c r="M149" t="s">
        <v>53</v>
      </c>
    </row>
    <row r="150" spans="13:13" x14ac:dyDescent="0.25">
      <c r="M150" t="s">
        <v>55</v>
      </c>
    </row>
    <row r="151" spans="13:13" x14ac:dyDescent="0.25">
      <c r="M151" t="s">
        <v>51</v>
      </c>
    </row>
    <row r="152" spans="13:13" x14ac:dyDescent="0.25">
      <c r="M152" t="s">
        <v>50</v>
      </c>
    </row>
    <row r="153" spans="13:13" x14ac:dyDescent="0.25">
      <c r="M153" t="s">
        <v>54</v>
      </c>
    </row>
    <row r="154" spans="13:13" x14ac:dyDescent="0.25">
      <c r="M154" t="s">
        <v>48</v>
      </c>
    </row>
    <row r="155" spans="13:13" x14ac:dyDescent="0.25">
      <c r="M155" t="s">
        <v>50</v>
      </c>
    </row>
    <row r="156" spans="13:13" x14ac:dyDescent="0.25">
      <c r="M156" t="s">
        <v>49</v>
      </c>
    </row>
    <row r="157" spans="13:13" x14ac:dyDescent="0.25">
      <c r="M157" t="s">
        <v>48</v>
      </c>
    </row>
    <row r="158" spans="13:13" x14ac:dyDescent="0.25">
      <c r="M158" t="s">
        <v>47</v>
      </c>
    </row>
    <row r="159" spans="13:13" x14ac:dyDescent="0.25">
      <c r="M159" t="s">
        <v>46</v>
      </c>
    </row>
    <row r="160" spans="13:13" x14ac:dyDescent="0.25">
      <c r="M160" t="s">
        <v>480</v>
      </c>
    </row>
    <row r="161" spans="13:13" x14ac:dyDescent="0.25">
      <c r="M161" t="s">
        <v>58</v>
      </c>
    </row>
    <row r="162" spans="13:13" x14ac:dyDescent="0.25">
      <c r="M162" t="s">
        <v>57</v>
      </c>
    </row>
    <row r="163" spans="13:13" x14ac:dyDescent="0.25">
      <c r="M163" t="s">
        <v>56</v>
      </c>
    </row>
    <row r="164" spans="13:13" x14ac:dyDescent="0.25">
      <c r="M164" t="s">
        <v>53</v>
      </c>
    </row>
    <row r="165" spans="13:13" x14ac:dyDescent="0.25">
      <c r="M165" t="s">
        <v>55</v>
      </c>
    </row>
    <row r="166" spans="13:13" x14ac:dyDescent="0.25">
      <c r="M166" t="s">
        <v>51</v>
      </c>
    </row>
    <row r="167" spans="13:13" x14ac:dyDescent="0.25">
      <c r="M167" t="s">
        <v>50</v>
      </c>
    </row>
    <row r="168" spans="13:13" x14ac:dyDescent="0.25">
      <c r="M168" t="s">
        <v>54</v>
      </c>
    </row>
    <row r="169" spans="13:13" x14ac:dyDescent="0.25">
      <c r="M169" t="s">
        <v>48</v>
      </c>
    </row>
    <row r="170" spans="13:13" x14ac:dyDescent="0.25">
      <c r="M170" t="s">
        <v>50</v>
      </c>
    </row>
    <row r="171" spans="13:13" x14ac:dyDescent="0.25">
      <c r="M171" t="s">
        <v>49</v>
      </c>
    </row>
    <row r="172" spans="13:13" x14ac:dyDescent="0.25">
      <c r="M172" t="s">
        <v>48</v>
      </c>
    </row>
    <row r="173" spans="13:13" x14ac:dyDescent="0.25">
      <c r="M173" t="s">
        <v>47</v>
      </c>
    </row>
    <row r="174" spans="13:13" x14ac:dyDescent="0.25">
      <c r="M174" t="s">
        <v>46</v>
      </c>
    </row>
    <row r="175" spans="13:13" x14ac:dyDescent="0.25">
      <c r="M175" t="s">
        <v>53</v>
      </c>
    </row>
    <row r="176" spans="13:13" x14ac:dyDescent="0.25">
      <c r="M176" t="s">
        <v>52</v>
      </c>
    </row>
    <row r="177" spans="13:13" x14ac:dyDescent="0.25">
      <c r="M177" t="s">
        <v>51</v>
      </c>
    </row>
    <row r="178" spans="13:13" x14ac:dyDescent="0.25">
      <c r="M178" t="s">
        <v>50</v>
      </c>
    </row>
    <row r="179" spans="13:13" x14ac:dyDescent="0.25">
      <c r="M179" t="s">
        <v>49</v>
      </c>
    </row>
    <row r="180" spans="13:13" x14ac:dyDescent="0.25">
      <c r="M180" t="s">
        <v>48</v>
      </c>
    </row>
    <row r="181" spans="13:13" x14ac:dyDescent="0.25">
      <c r="M181" t="s">
        <v>47</v>
      </c>
    </row>
    <row r="182" spans="13:13" x14ac:dyDescent="0.25">
      <c r="M182" t="s">
        <v>46</v>
      </c>
    </row>
    <row r="183" spans="13:13" x14ac:dyDescent="0.25">
      <c r="M183" t="s">
        <v>45</v>
      </c>
    </row>
    <row r="184" spans="13:13" x14ac:dyDescent="0.25">
      <c r="M184" t="s">
        <v>190</v>
      </c>
    </row>
    <row r="185" spans="13:13" x14ac:dyDescent="0.25">
      <c r="M185" t="s">
        <v>191</v>
      </c>
    </row>
    <row r="186" spans="13:13" x14ac:dyDescent="0.25">
      <c r="M186" t="s">
        <v>192</v>
      </c>
    </row>
    <row r="187" spans="13:13" x14ac:dyDescent="0.25">
      <c r="M187" t="s">
        <v>193</v>
      </c>
    </row>
    <row r="188" spans="13:13" x14ac:dyDescent="0.25">
      <c r="M188" t="s">
        <v>194</v>
      </c>
    </row>
    <row r="189" spans="13:13" x14ac:dyDescent="0.25">
      <c r="M189" t="s">
        <v>39</v>
      </c>
    </row>
    <row r="190" spans="13:13" x14ac:dyDescent="0.25">
      <c r="M190" t="s">
        <v>38</v>
      </c>
    </row>
    <row r="191" spans="13:13" x14ac:dyDescent="0.25">
      <c r="M191" t="s">
        <v>195</v>
      </c>
    </row>
    <row r="192" spans="13:13" x14ac:dyDescent="0.25">
      <c r="M192" t="s">
        <v>196</v>
      </c>
    </row>
    <row r="193" spans="13:13" x14ac:dyDescent="0.25">
      <c r="M193" t="s">
        <v>197</v>
      </c>
    </row>
    <row r="194" spans="13:13" x14ac:dyDescent="0.25">
      <c r="M194" t="s">
        <v>34</v>
      </c>
    </row>
    <row r="195" spans="13:13" x14ac:dyDescent="0.25">
      <c r="M195" t="s">
        <v>198</v>
      </c>
    </row>
    <row r="196" spans="13:13" x14ac:dyDescent="0.25">
      <c r="M196" t="s">
        <v>199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2572-EA1B-4168-A359-0F41B8B9EC48}">
  <dimension ref="A1:P196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501</v>
      </c>
      <c r="B2">
        <v>2</v>
      </c>
      <c r="C2">
        <v>6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160</v>
      </c>
    </row>
    <row r="3" spans="1:16" x14ac:dyDescent="0.25">
      <c r="A3">
        <v>501</v>
      </c>
      <c r="B3">
        <v>2</v>
      </c>
      <c r="C3">
        <v>9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17656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1.5900000000000001E-2</v>
      </c>
      <c r="G3" s="2">
        <f xml:space="preserve"> E7/100</f>
        <v>0.18</v>
      </c>
      <c r="H3">
        <f xml:space="preserve"> AVERAGE(A2:A100)</f>
        <v>502.06060606060606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3850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7872</v>
      </c>
      <c r="K3">
        <f>SUMIF(E10:K10,"&gt;0")</f>
        <v>196</v>
      </c>
      <c r="M3" t="s">
        <v>110</v>
      </c>
    </row>
    <row r="4" spans="1:16" x14ac:dyDescent="0.25">
      <c r="A4">
        <v>503</v>
      </c>
      <c r="B4">
        <v>2</v>
      </c>
      <c r="C4">
        <v>6</v>
      </c>
      <c r="M4" t="s">
        <v>103</v>
      </c>
    </row>
    <row r="5" spans="1:16" ht="20.25" thickBot="1" x14ac:dyDescent="0.35">
      <c r="A5">
        <v>503</v>
      </c>
      <c r="B5">
        <v>2</v>
      </c>
      <c r="C5">
        <v>7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503</v>
      </c>
      <c r="B6">
        <v>2</v>
      </c>
      <c r="C6">
        <v>9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501</v>
      </c>
      <c r="B7">
        <v>2</v>
      </c>
      <c r="C7">
        <v>6</v>
      </c>
      <c r="E7">
        <f xml:space="preserve"> COUNTIF(B:B,1)</f>
        <v>18</v>
      </c>
      <c r="F7">
        <f xml:space="preserve"> COUNTIF(B:B,2)</f>
        <v>82</v>
      </c>
      <c r="G7">
        <f xml:space="preserve"> B103</f>
        <v>502</v>
      </c>
      <c r="H7">
        <f xml:space="preserve"> B104</f>
        <v>499</v>
      </c>
      <c r="I7">
        <f xml:space="preserve"> B105</f>
        <v>502</v>
      </c>
      <c r="M7" t="s">
        <v>512</v>
      </c>
    </row>
    <row r="8" spans="1:16" x14ac:dyDescent="0.25">
      <c r="A8">
        <v>502</v>
      </c>
      <c r="B8">
        <v>2</v>
      </c>
      <c r="C8">
        <v>6</v>
      </c>
      <c r="M8" t="s">
        <v>161</v>
      </c>
    </row>
    <row r="9" spans="1:16" ht="20.25" thickBot="1" x14ac:dyDescent="0.35">
      <c r="A9">
        <v>501</v>
      </c>
      <c r="B9">
        <v>2</v>
      </c>
      <c r="C9">
        <v>5</v>
      </c>
      <c r="E9" s="8" t="s">
        <v>438</v>
      </c>
      <c r="F9" s="8"/>
      <c r="G9" s="8"/>
      <c r="H9" s="8"/>
      <c r="I9" s="8"/>
      <c r="J9" s="8"/>
      <c r="K9" s="8"/>
      <c r="M9" t="s">
        <v>108</v>
      </c>
    </row>
    <row r="10" spans="1:16" ht="15.75" thickTop="1" x14ac:dyDescent="0.25">
      <c r="A10">
        <v>503</v>
      </c>
      <c r="B10">
        <v>2</v>
      </c>
      <c r="C10">
        <v>5</v>
      </c>
      <c r="E10" s="6" cm="1">
        <f t="array" ref="E10" xml:space="preserve"> VALUE(RIGHT(INDEX(M2:M750,MATCH(E17,M2:M750,0)+1),LEN(INDEX(M2:M750,MATCH(E17,M2:M750,0)+1))-SEARCH(": ",INDEX(M2:M750,MATCH(E17,M2:M750,0)+1))))</f>
        <v>196</v>
      </c>
      <c r="F10" s="6" t="e" cm="1">
        <f t="array" ref="F10">VALUE(RIGHT(INDEX(M2:M750,MATCH(E18,M2:M750,0)+1),LEN(INDEX(M2:M750,MATCH(E18,M2:M750,0)+1))-SEARCH(": ",INDEX(M2:M750,MATCH(E18,M2:M750,0)+1))))</f>
        <v>#N/A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462</v>
      </c>
    </row>
    <row r="11" spans="1:16" x14ac:dyDescent="0.25">
      <c r="A11">
        <v>502</v>
      </c>
      <c r="B11">
        <v>1</v>
      </c>
      <c r="C11">
        <v>1</v>
      </c>
      <c r="M11" t="s">
        <v>108</v>
      </c>
    </row>
    <row r="12" spans="1:16" ht="20.25" thickBot="1" x14ac:dyDescent="0.35">
      <c r="A12">
        <v>503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476</v>
      </c>
    </row>
    <row r="13" spans="1:16" ht="15.75" thickTop="1" x14ac:dyDescent="0.25">
      <c r="A13">
        <v>503</v>
      </c>
      <c r="B13">
        <v>2</v>
      </c>
      <c r="C13">
        <v>5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108</v>
      </c>
    </row>
    <row r="14" spans="1:16" x14ac:dyDescent="0.25">
      <c r="A14">
        <v>500</v>
      </c>
      <c r="B14">
        <v>2</v>
      </c>
      <c r="C14">
        <v>0</v>
      </c>
      <c r="E14">
        <f xml:space="preserve"> IF(ISBLANK(E27),"-",VALUE((_xlfn.TEXTAFTER(E27,")",-1))))</f>
        <v>0</v>
      </c>
      <c r="F14">
        <f xml:space="preserve"> IF(ISBLANK(E28),"-",VALUE(_xlfn.TEXTAFTER(E28,")",-1)))</f>
        <v>0</v>
      </c>
      <c r="G14">
        <f xml:space="preserve"> IF(ISBLANK(E29),"-",VALUE(_xlfn.TEXTAFTER(E29,")",-1)))</f>
        <v>3200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444</v>
      </c>
    </row>
    <row r="15" spans="1:16" x14ac:dyDescent="0.25">
      <c r="A15">
        <v>501</v>
      </c>
      <c r="B15">
        <v>2</v>
      </c>
      <c r="C15">
        <v>9</v>
      </c>
      <c r="M15" t="s">
        <v>108</v>
      </c>
    </row>
    <row r="16" spans="1:16" x14ac:dyDescent="0.25">
      <c r="A16">
        <v>502</v>
      </c>
      <c r="B16">
        <v>2</v>
      </c>
      <c r="C16">
        <v>6</v>
      </c>
      <c r="E16" s="7" t="s">
        <v>441</v>
      </c>
      <c r="M16" t="s">
        <v>107</v>
      </c>
    </row>
    <row r="17" spans="1:13" x14ac:dyDescent="0.25">
      <c r="A17">
        <v>502</v>
      </c>
      <c r="B17">
        <v>2</v>
      </c>
      <c r="C17">
        <v>3</v>
      </c>
      <c r="E17" s="7" t="str" cm="1">
        <f t="array" ref="E17">_xlfn._xlws.FILTER(M20:M500,ISNUMBER(SEARCH("CNG",M20:M500)),0)</f>
        <v xml:space="preserve">                               , name: "sequential/CNG_LL1_2DAvgPool/AvgPool"</v>
      </c>
      <c r="M17" t="s">
        <v>162</v>
      </c>
    </row>
    <row r="18" spans="1:13" x14ac:dyDescent="0.25">
      <c r="A18">
        <v>503</v>
      </c>
      <c r="B18">
        <v>2</v>
      </c>
      <c r="C18">
        <v>9</v>
      </c>
      <c r="E18" s="7"/>
      <c r="M18" t="s">
        <v>163</v>
      </c>
    </row>
    <row r="19" spans="1:13" x14ac:dyDescent="0.25">
      <c r="A19">
        <v>503</v>
      </c>
      <c r="B19">
        <v>2</v>
      </c>
      <c r="C19">
        <v>6</v>
      </c>
      <c r="E19" s="7"/>
      <c r="M19" t="s">
        <v>104</v>
      </c>
    </row>
    <row r="20" spans="1:13" x14ac:dyDescent="0.25">
      <c r="A20">
        <v>502</v>
      </c>
      <c r="B20">
        <v>2</v>
      </c>
      <c r="C20">
        <v>6</v>
      </c>
      <c r="E20" s="7"/>
      <c r="M20" t="s">
        <v>103</v>
      </c>
    </row>
    <row r="21" spans="1:13" x14ac:dyDescent="0.25">
      <c r="A21">
        <v>502</v>
      </c>
      <c r="B21">
        <v>1</v>
      </c>
      <c r="C21">
        <v>0</v>
      </c>
      <c r="E21" s="7"/>
      <c r="M21" t="s">
        <v>102</v>
      </c>
    </row>
    <row r="22" spans="1:13" x14ac:dyDescent="0.25">
      <c r="A22">
        <v>502</v>
      </c>
      <c r="B22">
        <v>2</v>
      </c>
      <c r="C22">
        <v>6</v>
      </c>
      <c r="E22" s="7"/>
      <c r="M22" t="s">
        <v>164</v>
      </c>
    </row>
    <row r="23" spans="1:13" x14ac:dyDescent="0.25">
      <c r="A23">
        <v>503</v>
      </c>
      <c r="B23">
        <v>2</v>
      </c>
      <c r="C23">
        <v>6</v>
      </c>
      <c r="E23" s="7"/>
      <c r="M23" t="s">
        <v>100</v>
      </c>
    </row>
    <row r="24" spans="1:13" x14ac:dyDescent="0.25">
      <c r="A24">
        <v>503</v>
      </c>
      <c r="B24">
        <v>2</v>
      </c>
      <c r="C24">
        <v>5</v>
      </c>
      <c r="E24" s="7" t="s">
        <v>439</v>
      </c>
      <c r="M24" t="s">
        <v>99</v>
      </c>
    </row>
    <row r="25" spans="1:13" x14ac:dyDescent="0.25">
      <c r="A25">
        <v>503</v>
      </c>
      <c r="B25">
        <v>2</v>
      </c>
      <c r="C25">
        <v>5</v>
      </c>
      <c r="M25" t="s">
        <v>98</v>
      </c>
    </row>
    <row r="26" spans="1:13" x14ac:dyDescent="0.25">
      <c r="A26">
        <v>502</v>
      </c>
      <c r="B26">
        <v>2</v>
      </c>
      <c r="C26">
        <v>6</v>
      </c>
      <c r="E26" s="7" t="s">
        <v>440</v>
      </c>
      <c r="M26" t="s">
        <v>97</v>
      </c>
    </row>
    <row r="27" spans="1:13" x14ac:dyDescent="0.25">
      <c r="A27">
        <v>502</v>
      </c>
      <c r="B27">
        <v>2</v>
      </c>
      <c r="C27">
        <v>6</v>
      </c>
      <c r="E27" s="7" t="str" cm="1">
        <f t="array" ref="E27:E30">_xlfn._xlws.FILTER(M2:M40,ISNUMBER(SEARCH("LL",M2:M40)))</f>
        <v xml:space="preserve"> CNG_LL1_2DAvgPool (AveragePoo  (None, 7, 7, 1)           0         </v>
      </c>
      <c r="M27" t="s">
        <v>96</v>
      </c>
    </row>
    <row r="28" spans="1:13" x14ac:dyDescent="0.25">
      <c r="A28">
        <v>502</v>
      </c>
      <c r="B28">
        <v>2</v>
      </c>
      <c r="C28">
        <v>3</v>
      </c>
      <c r="E28" s="7" t="str">
        <v xml:space="preserve"> LL2_flatten (Flatten)        (None, 49)                0         </v>
      </c>
      <c r="M28" t="s">
        <v>95</v>
      </c>
    </row>
    <row r="29" spans="1:13" x14ac:dyDescent="0.25">
      <c r="A29">
        <v>503</v>
      </c>
      <c r="B29">
        <v>2</v>
      </c>
      <c r="C29">
        <v>6</v>
      </c>
      <c r="E29" s="7" t="str">
        <v xml:space="preserve"> LL3_Dense64 (Dense)          (None, 64)                3200      </v>
      </c>
      <c r="M29" t="s">
        <v>94</v>
      </c>
    </row>
    <row r="30" spans="1:13" x14ac:dyDescent="0.25">
      <c r="A30">
        <v>503</v>
      </c>
      <c r="B30">
        <v>2</v>
      </c>
      <c r="C30">
        <v>6</v>
      </c>
      <c r="E30" s="7" t="str">
        <v xml:space="preserve"> LL4_Dense10 (Dense)          (None, 10)                650       </v>
      </c>
      <c r="M30" t="s">
        <v>93</v>
      </c>
    </row>
    <row r="31" spans="1:13" x14ac:dyDescent="0.25">
      <c r="A31">
        <v>503</v>
      </c>
      <c r="B31">
        <v>2</v>
      </c>
      <c r="C31">
        <v>5</v>
      </c>
      <c r="E31" s="7"/>
      <c r="M31" t="s">
        <v>92</v>
      </c>
    </row>
    <row r="32" spans="1:13" x14ac:dyDescent="0.25">
      <c r="A32">
        <v>501</v>
      </c>
      <c r="B32">
        <v>2</v>
      </c>
      <c r="C32">
        <v>6</v>
      </c>
      <c r="E32" s="7"/>
      <c r="M32" t="s">
        <v>91</v>
      </c>
    </row>
    <row r="33" spans="1:13" x14ac:dyDescent="0.25">
      <c r="A33">
        <v>501</v>
      </c>
      <c r="B33">
        <v>2</v>
      </c>
      <c r="C33">
        <v>7</v>
      </c>
      <c r="E33" s="7"/>
      <c r="M33" t="s">
        <v>90</v>
      </c>
    </row>
    <row r="34" spans="1:13" x14ac:dyDescent="0.25">
      <c r="A34">
        <v>501</v>
      </c>
      <c r="B34">
        <v>2</v>
      </c>
      <c r="C34">
        <v>8</v>
      </c>
      <c r="E34" s="7" t="s">
        <v>450</v>
      </c>
      <c r="M34" t="s">
        <v>89</v>
      </c>
    </row>
    <row r="35" spans="1:13" x14ac:dyDescent="0.25">
      <c r="A35">
        <v>503</v>
      </c>
      <c r="B35">
        <v>2</v>
      </c>
      <c r="C35">
        <v>6</v>
      </c>
      <c r="M35" t="s">
        <v>88</v>
      </c>
    </row>
    <row r="36" spans="1:13" x14ac:dyDescent="0.25">
      <c r="A36">
        <v>503</v>
      </c>
      <c r="B36">
        <v>1</v>
      </c>
      <c r="C36">
        <v>6</v>
      </c>
      <c r="M36" t="s">
        <v>165</v>
      </c>
    </row>
    <row r="37" spans="1:13" x14ac:dyDescent="0.25">
      <c r="A37">
        <v>502</v>
      </c>
      <c r="B37">
        <v>2</v>
      </c>
      <c r="C37">
        <v>3</v>
      </c>
      <c r="M37" t="s">
        <v>86</v>
      </c>
    </row>
    <row r="38" spans="1:13" x14ac:dyDescent="0.25">
      <c r="A38">
        <v>500</v>
      </c>
      <c r="B38">
        <v>2</v>
      </c>
      <c r="C38">
        <v>3</v>
      </c>
      <c r="M38" t="s">
        <v>85</v>
      </c>
    </row>
    <row r="39" spans="1:13" x14ac:dyDescent="0.25">
      <c r="A39">
        <v>502</v>
      </c>
      <c r="B39">
        <v>2</v>
      </c>
      <c r="C39">
        <v>6</v>
      </c>
      <c r="M39" t="s">
        <v>84</v>
      </c>
    </row>
    <row r="40" spans="1:13" x14ac:dyDescent="0.25">
      <c r="A40">
        <v>502</v>
      </c>
      <c r="B40">
        <v>2</v>
      </c>
      <c r="C40">
        <v>6</v>
      </c>
      <c r="M40" t="s">
        <v>83</v>
      </c>
    </row>
    <row r="41" spans="1:13" x14ac:dyDescent="0.25">
      <c r="A41">
        <v>503</v>
      </c>
      <c r="B41">
        <v>2</v>
      </c>
      <c r="C41">
        <v>8</v>
      </c>
      <c r="M41" t="s">
        <v>82</v>
      </c>
    </row>
    <row r="42" spans="1:13" x14ac:dyDescent="0.25">
      <c r="A42">
        <v>503</v>
      </c>
      <c r="B42">
        <v>2</v>
      </c>
      <c r="C42">
        <v>1</v>
      </c>
      <c r="M42" t="s">
        <v>81</v>
      </c>
    </row>
    <row r="43" spans="1:13" x14ac:dyDescent="0.25">
      <c r="A43">
        <v>502</v>
      </c>
      <c r="B43">
        <v>2</v>
      </c>
      <c r="C43">
        <v>6</v>
      </c>
      <c r="M43" t="s">
        <v>80</v>
      </c>
    </row>
    <row r="44" spans="1:13" x14ac:dyDescent="0.25">
      <c r="A44">
        <v>501</v>
      </c>
      <c r="B44">
        <v>1</v>
      </c>
      <c r="C44">
        <v>7</v>
      </c>
      <c r="M44" t="s">
        <v>79</v>
      </c>
    </row>
    <row r="45" spans="1:13" x14ac:dyDescent="0.25">
      <c r="A45">
        <v>501</v>
      </c>
      <c r="B45">
        <v>2</v>
      </c>
      <c r="C45">
        <v>8</v>
      </c>
      <c r="M45" t="s">
        <v>78</v>
      </c>
    </row>
    <row r="46" spans="1:13" x14ac:dyDescent="0.25">
      <c r="A46">
        <v>502</v>
      </c>
      <c r="B46">
        <v>1</v>
      </c>
      <c r="C46">
        <v>6</v>
      </c>
      <c r="M46" t="s">
        <v>166</v>
      </c>
    </row>
    <row r="47" spans="1:13" x14ac:dyDescent="0.25">
      <c r="A47">
        <v>503</v>
      </c>
      <c r="B47">
        <v>2</v>
      </c>
      <c r="C47">
        <v>6</v>
      </c>
      <c r="M47" t="s">
        <v>76</v>
      </c>
    </row>
    <row r="48" spans="1:13" x14ac:dyDescent="0.25">
      <c r="A48">
        <v>503</v>
      </c>
      <c r="B48">
        <v>2</v>
      </c>
      <c r="C48">
        <v>0</v>
      </c>
      <c r="M48" t="s">
        <v>75</v>
      </c>
    </row>
    <row r="49" spans="1:13" x14ac:dyDescent="0.25">
      <c r="A49">
        <v>503</v>
      </c>
      <c r="B49">
        <v>2</v>
      </c>
      <c r="C49">
        <v>8</v>
      </c>
      <c r="M49" t="s">
        <v>467</v>
      </c>
    </row>
    <row r="50" spans="1:13" x14ac:dyDescent="0.25">
      <c r="A50">
        <v>500</v>
      </c>
      <c r="B50">
        <v>2</v>
      </c>
      <c r="C50">
        <v>1</v>
      </c>
      <c r="M50" t="s">
        <v>167</v>
      </c>
    </row>
    <row r="51" spans="1:13" x14ac:dyDescent="0.25">
      <c r="A51">
        <v>502</v>
      </c>
      <c r="B51">
        <v>1</v>
      </c>
      <c r="C51">
        <v>6</v>
      </c>
      <c r="M51" t="s">
        <v>57</v>
      </c>
    </row>
    <row r="52" spans="1:13" x14ac:dyDescent="0.25">
      <c r="A52">
        <v>501</v>
      </c>
      <c r="B52">
        <v>1</v>
      </c>
      <c r="C52">
        <v>9</v>
      </c>
      <c r="M52" t="s">
        <v>168</v>
      </c>
    </row>
    <row r="53" spans="1:13" x14ac:dyDescent="0.25">
      <c r="A53">
        <v>503</v>
      </c>
      <c r="B53">
        <v>2</v>
      </c>
      <c r="C53">
        <v>5</v>
      </c>
      <c r="M53" t="s">
        <v>53</v>
      </c>
    </row>
    <row r="54" spans="1:13" x14ac:dyDescent="0.25">
      <c r="A54">
        <v>502</v>
      </c>
      <c r="B54">
        <v>2</v>
      </c>
      <c r="C54">
        <v>8</v>
      </c>
      <c r="M54" t="s">
        <v>55</v>
      </c>
    </row>
    <row r="55" spans="1:13" x14ac:dyDescent="0.25">
      <c r="A55">
        <v>503</v>
      </c>
      <c r="B55">
        <v>2</v>
      </c>
      <c r="C55">
        <v>6</v>
      </c>
      <c r="M55" t="s">
        <v>51</v>
      </c>
    </row>
    <row r="56" spans="1:13" x14ac:dyDescent="0.25">
      <c r="A56">
        <v>501</v>
      </c>
      <c r="B56">
        <v>2</v>
      </c>
      <c r="C56">
        <v>7</v>
      </c>
      <c r="M56" t="s">
        <v>50</v>
      </c>
    </row>
    <row r="57" spans="1:13" x14ac:dyDescent="0.25">
      <c r="A57">
        <v>502</v>
      </c>
      <c r="B57">
        <v>1</v>
      </c>
      <c r="C57">
        <v>5</v>
      </c>
      <c r="M57" t="s">
        <v>54</v>
      </c>
    </row>
    <row r="58" spans="1:13" x14ac:dyDescent="0.25">
      <c r="A58">
        <v>501</v>
      </c>
      <c r="B58">
        <v>2</v>
      </c>
      <c r="C58">
        <v>3</v>
      </c>
      <c r="M58" t="s">
        <v>48</v>
      </c>
    </row>
    <row r="59" spans="1:13" x14ac:dyDescent="0.25">
      <c r="A59">
        <v>502</v>
      </c>
      <c r="B59">
        <v>2</v>
      </c>
      <c r="C59">
        <v>9</v>
      </c>
      <c r="M59" t="s">
        <v>50</v>
      </c>
    </row>
    <row r="60" spans="1:13" x14ac:dyDescent="0.25">
      <c r="A60">
        <v>502</v>
      </c>
      <c r="B60">
        <v>2</v>
      </c>
      <c r="C60">
        <v>8</v>
      </c>
      <c r="M60" t="s">
        <v>169</v>
      </c>
    </row>
    <row r="61" spans="1:13" x14ac:dyDescent="0.25">
      <c r="A61">
        <v>503</v>
      </c>
      <c r="B61">
        <v>1</v>
      </c>
      <c r="C61">
        <v>5</v>
      </c>
      <c r="M61" t="s">
        <v>48</v>
      </c>
    </row>
    <row r="62" spans="1:13" x14ac:dyDescent="0.25">
      <c r="A62">
        <v>502</v>
      </c>
      <c r="B62">
        <v>1</v>
      </c>
      <c r="C62">
        <v>8</v>
      </c>
      <c r="M62" t="s">
        <v>47</v>
      </c>
    </row>
    <row r="63" spans="1:13" x14ac:dyDescent="0.25">
      <c r="A63">
        <v>502</v>
      </c>
      <c r="B63">
        <v>1</v>
      </c>
      <c r="C63">
        <v>3</v>
      </c>
      <c r="M63" t="s">
        <v>46</v>
      </c>
    </row>
    <row r="64" spans="1:13" x14ac:dyDescent="0.25">
      <c r="A64">
        <v>501</v>
      </c>
      <c r="B64">
        <v>2</v>
      </c>
      <c r="C64">
        <v>5</v>
      </c>
      <c r="M64" t="s">
        <v>53</v>
      </c>
    </row>
    <row r="65" spans="1:13" x14ac:dyDescent="0.25">
      <c r="A65">
        <v>503</v>
      </c>
      <c r="B65">
        <v>2</v>
      </c>
      <c r="C65">
        <v>3</v>
      </c>
      <c r="M65" t="s">
        <v>52</v>
      </c>
    </row>
    <row r="66" spans="1:13" x14ac:dyDescent="0.25">
      <c r="A66">
        <v>503</v>
      </c>
      <c r="B66">
        <v>2</v>
      </c>
      <c r="C66">
        <v>6</v>
      </c>
      <c r="M66" t="s">
        <v>51</v>
      </c>
    </row>
    <row r="67" spans="1:13" x14ac:dyDescent="0.25">
      <c r="A67">
        <v>503</v>
      </c>
      <c r="B67">
        <v>2</v>
      </c>
      <c r="C67">
        <v>8</v>
      </c>
      <c r="M67" t="s">
        <v>50</v>
      </c>
    </row>
    <row r="68" spans="1:13" x14ac:dyDescent="0.25">
      <c r="A68">
        <v>502</v>
      </c>
      <c r="B68">
        <v>2</v>
      </c>
      <c r="C68">
        <v>6</v>
      </c>
      <c r="M68" t="s">
        <v>169</v>
      </c>
    </row>
    <row r="69" spans="1:13" x14ac:dyDescent="0.25">
      <c r="A69">
        <v>502</v>
      </c>
      <c r="B69">
        <v>2</v>
      </c>
      <c r="C69">
        <v>6</v>
      </c>
      <c r="M69" t="s">
        <v>48</v>
      </c>
    </row>
    <row r="70" spans="1:13" x14ac:dyDescent="0.25">
      <c r="A70">
        <v>500</v>
      </c>
      <c r="B70">
        <v>2</v>
      </c>
      <c r="C70">
        <v>5</v>
      </c>
      <c r="M70" t="s">
        <v>50</v>
      </c>
    </row>
    <row r="71" spans="1:13" x14ac:dyDescent="0.25">
      <c r="A71">
        <v>503</v>
      </c>
      <c r="B71">
        <v>2</v>
      </c>
      <c r="C71">
        <v>7</v>
      </c>
      <c r="M71" t="s">
        <v>61</v>
      </c>
    </row>
    <row r="72" spans="1:13" x14ac:dyDescent="0.25">
      <c r="A72">
        <v>503</v>
      </c>
      <c r="B72">
        <v>2</v>
      </c>
      <c r="C72">
        <v>6</v>
      </c>
      <c r="M72" t="s">
        <v>48</v>
      </c>
    </row>
    <row r="73" spans="1:13" x14ac:dyDescent="0.25">
      <c r="A73">
        <v>502</v>
      </c>
      <c r="B73">
        <v>2</v>
      </c>
      <c r="C73">
        <v>9</v>
      </c>
      <c r="M73" t="s">
        <v>47</v>
      </c>
    </row>
    <row r="74" spans="1:13" x14ac:dyDescent="0.25">
      <c r="A74">
        <v>502</v>
      </c>
      <c r="B74">
        <v>2</v>
      </c>
      <c r="C74">
        <v>3</v>
      </c>
      <c r="M74" t="s">
        <v>46</v>
      </c>
    </row>
    <row r="75" spans="1:13" x14ac:dyDescent="0.25">
      <c r="A75">
        <v>501</v>
      </c>
      <c r="B75">
        <v>1</v>
      </c>
      <c r="C75">
        <v>6</v>
      </c>
      <c r="M75" t="s">
        <v>478</v>
      </c>
    </row>
    <row r="76" spans="1:13" x14ac:dyDescent="0.25">
      <c r="A76">
        <v>501</v>
      </c>
      <c r="B76">
        <v>2</v>
      </c>
      <c r="C76">
        <v>8</v>
      </c>
      <c r="M76" t="s">
        <v>71</v>
      </c>
    </row>
    <row r="77" spans="1:13" x14ac:dyDescent="0.25">
      <c r="A77">
        <v>501</v>
      </c>
      <c r="B77">
        <v>2</v>
      </c>
      <c r="C77">
        <v>0</v>
      </c>
      <c r="M77" t="s">
        <v>57</v>
      </c>
    </row>
    <row r="78" spans="1:13" x14ac:dyDescent="0.25">
      <c r="A78">
        <v>503</v>
      </c>
      <c r="B78">
        <v>1</v>
      </c>
      <c r="C78">
        <v>6</v>
      </c>
      <c r="M78" t="s">
        <v>70</v>
      </c>
    </row>
    <row r="79" spans="1:13" x14ac:dyDescent="0.25">
      <c r="A79">
        <v>502</v>
      </c>
      <c r="B79">
        <v>2</v>
      </c>
      <c r="C79">
        <v>6</v>
      </c>
      <c r="M79" t="s">
        <v>53</v>
      </c>
    </row>
    <row r="80" spans="1:13" x14ac:dyDescent="0.25">
      <c r="A80">
        <v>502</v>
      </c>
      <c r="B80">
        <v>2</v>
      </c>
      <c r="C80">
        <v>6</v>
      </c>
      <c r="M80" t="s">
        <v>55</v>
      </c>
    </row>
    <row r="81" spans="1:13" x14ac:dyDescent="0.25">
      <c r="A81">
        <v>502</v>
      </c>
      <c r="B81">
        <v>2</v>
      </c>
      <c r="C81">
        <v>6</v>
      </c>
      <c r="M81" t="s">
        <v>51</v>
      </c>
    </row>
    <row r="82" spans="1:13" x14ac:dyDescent="0.25">
      <c r="A82">
        <v>501</v>
      </c>
      <c r="B82">
        <v>2</v>
      </c>
      <c r="C82">
        <v>6</v>
      </c>
      <c r="M82" t="s">
        <v>50</v>
      </c>
    </row>
    <row r="83" spans="1:13" x14ac:dyDescent="0.25">
      <c r="A83">
        <v>502</v>
      </c>
      <c r="B83">
        <v>2</v>
      </c>
      <c r="C83">
        <v>5</v>
      </c>
      <c r="M83" t="s">
        <v>54</v>
      </c>
    </row>
    <row r="84" spans="1:13" x14ac:dyDescent="0.25">
      <c r="A84">
        <v>502</v>
      </c>
      <c r="B84">
        <v>2</v>
      </c>
      <c r="C84">
        <v>6</v>
      </c>
      <c r="M84" t="s">
        <v>48</v>
      </c>
    </row>
    <row r="85" spans="1:13" x14ac:dyDescent="0.25">
      <c r="A85">
        <v>502</v>
      </c>
      <c r="B85">
        <v>2</v>
      </c>
      <c r="C85">
        <v>6</v>
      </c>
      <c r="M85" t="s">
        <v>50</v>
      </c>
    </row>
    <row r="86" spans="1:13" x14ac:dyDescent="0.25">
      <c r="A86">
        <v>503</v>
      </c>
      <c r="B86">
        <v>1</v>
      </c>
      <c r="C86">
        <v>7</v>
      </c>
      <c r="M86" t="s">
        <v>61</v>
      </c>
    </row>
    <row r="87" spans="1:13" x14ac:dyDescent="0.25">
      <c r="A87">
        <v>502</v>
      </c>
      <c r="B87">
        <v>1</v>
      </c>
      <c r="C87">
        <v>6</v>
      </c>
      <c r="M87" t="s">
        <v>48</v>
      </c>
    </row>
    <row r="88" spans="1:13" x14ac:dyDescent="0.25">
      <c r="A88">
        <v>502</v>
      </c>
      <c r="B88">
        <v>1</v>
      </c>
      <c r="C88">
        <v>5</v>
      </c>
      <c r="M88" t="s">
        <v>47</v>
      </c>
    </row>
    <row r="89" spans="1:13" x14ac:dyDescent="0.25">
      <c r="A89">
        <v>502</v>
      </c>
      <c r="B89">
        <v>2</v>
      </c>
      <c r="C89">
        <v>5</v>
      </c>
      <c r="M89" t="s">
        <v>46</v>
      </c>
    </row>
    <row r="90" spans="1:13" x14ac:dyDescent="0.25">
      <c r="A90">
        <v>503</v>
      </c>
      <c r="B90">
        <v>2</v>
      </c>
      <c r="C90">
        <v>6</v>
      </c>
      <c r="M90" t="s">
        <v>53</v>
      </c>
    </row>
    <row r="91" spans="1:13" x14ac:dyDescent="0.25">
      <c r="A91">
        <v>503</v>
      </c>
      <c r="B91">
        <v>2</v>
      </c>
      <c r="C91">
        <v>5</v>
      </c>
      <c r="M91" t="s">
        <v>52</v>
      </c>
    </row>
    <row r="92" spans="1:13" x14ac:dyDescent="0.25">
      <c r="A92">
        <v>503</v>
      </c>
      <c r="B92">
        <v>2</v>
      </c>
      <c r="C92">
        <v>7</v>
      </c>
      <c r="M92" t="s">
        <v>51</v>
      </c>
    </row>
    <row r="93" spans="1:13" x14ac:dyDescent="0.25">
      <c r="A93">
        <v>501</v>
      </c>
      <c r="B93">
        <v>2</v>
      </c>
      <c r="C93">
        <v>7</v>
      </c>
      <c r="M93" t="s">
        <v>50</v>
      </c>
    </row>
    <row r="94" spans="1:13" x14ac:dyDescent="0.25">
      <c r="A94">
        <v>501</v>
      </c>
      <c r="B94">
        <v>2</v>
      </c>
      <c r="C94">
        <v>9</v>
      </c>
      <c r="M94" t="s">
        <v>61</v>
      </c>
    </row>
    <row r="95" spans="1:13" x14ac:dyDescent="0.25">
      <c r="A95">
        <v>501</v>
      </c>
      <c r="B95">
        <v>2</v>
      </c>
      <c r="C95">
        <v>6</v>
      </c>
      <c r="M95" t="s">
        <v>48</v>
      </c>
    </row>
    <row r="96" spans="1:13" x14ac:dyDescent="0.25">
      <c r="A96">
        <v>502</v>
      </c>
      <c r="B96">
        <v>2</v>
      </c>
      <c r="C96">
        <v>7</v>
      </c>
      <c r="M96" t="s">
        <v>50</v>
      </c>
    </row>
    <row r="97" spans="1:13" x14ac:dyDescent="0.25">
      <c r="A97">
        <v>503</v>
      </c>
      <c r="B97">
        <v>2</v>
      </c>
      <c r="C97">
        <v>3</v>
      </c>
      <c r="M97" t="s">
        <v>49</v>
      </c>
    </row>
    <row r="98" spans="1:13" x14ac:dyDescent="0.25">
      <c r="A98">
        <v>503</v>
      </c>
      <c r="B98">
        <v>1</v>
      </c>
      <c r="C98">
        <v>9</v>
      </c>
      <c r="M98" t="s">
        <v>48</v>
      </c>
    </row>
    <row r="99" spans="1:13" x14ac:dyDescent="0.25">
      <c r="A99">
        <v>502</v>
      </c>
      <c r="B99">
        <v>2</v>
      </c>
      <c r="C99">
        <v>5</v>
      </c>
      <c r="M99" t="s">
        <v>47</v>
      </c>
    </row>
    <row r="100" spans="1:13" x14ac:dyDescent="0.25">
      <c r="A100">
        <v>501</v>
      </c>
      <c r="B100">
        <v>2</v>
      </c>
      <c r="C100">
        <v>6</v>
      </c>
      <c r="M100" t="s">
        <v>46</v>
      </c>
    </row>
    <row r="101" spans="1:13" x14ac:dyDescent="0.25">
      <c r="A101">
        <v>501</v>
      </c>
      <c r="B101">
        <v>2</v>
      </c>
      <c r="C101">
        <v>5</v>
      </c>
      <c r="M101" t="s">
        <v>510</v>
      </c>
    </row>
    <row r="102" spans="1:13" x14ac:dyDescent="0.25">
      <c r="A102" t="s">
        <v>67</v>
      </c>
      <c r="B102">
        <v>18</v>
      </c>
      <c r="C102" t="s">
        <v>66</v>
      </c>
      <c r="D102">
        <v>100</v>
      </c>
      <c r="M102" t="s">
        <v>170</v>
      </c>
    </row>
    <row r="103" spans="1:13" x14ac:dyDescent="0.25">
      <c r="A103" t="s">
        <v>65</v>
      </c>
      <c r="B103">
        <v>502</v>
      </c>
      <c r="C103" t="s">
        <v>62</v>
      </c>
      <c r="M103" t="s">
        <v>57</v>
      </c>
    </row>
    <row r="104" spans="1:13" x14ac:dyDescent="0.25">
      <c r="A104" t="s">
        <v>64</v>
      </c>
      <c r="B104">
        <v>499</v>
      </c>
      <c r="C104" t="s">
        <v>62</v>
      </c>
      <c r="M104" t="s">
        <v>171</v>
      </c>
    </row>
    <row r="105" spans="1:13" x14ac:dyDescent="0.25">
      <c r="A105" t="s">
        <v>63</v>
      </c>
      <c r="B105">
        <v>502</v>
      </c>
      <c r="C105" t="s">
        <v>62</v>
      </c>
      <c r="M105" t="s">
        <v>53</v>
      </c>
    </row>
    <row r="106" spans="1:13" x14ac:dyDescent="0.25">
      <c r="M106" t="s">
        <v>55</v>
      </c>
    </row>
    <row r="107" spans="1:13" x14ac:dyDescent="0.25">
      <c r="M107" t="s">
        <v>51</v>
      </c>
    </row>
    <row r="108" spans="1:13" x14ac:dyDescent="0.25">
      <c r="M108" t="s">
        <v>50</v>
      </c>
    </row>
    <row r="109" spans="1:13" x14ac:dyDescent="0.25">
      <c r="M109" t="s">
        <v>54</v>
      </c>
    </row>
    <row r="110" spans="1:13" x14ac:dyDescent="0.25">
      <c r="M110" t="s">
        <v>48</v>
      </c>
    </row>
    <row r="111" spans="1:13" x14ac:dyDescent="0.25">
      <c r="M111" t="s">
        <v>50</v>
      </c>
    </row>
    <row r="112" spans="1:13" x14ac:dyDescent="0.25">
      <c r="M112" t="s">
        <v>172</v>
      </c>
    </row>
    <row r="113" spans="13:13" x14ac:dyDescent="0.25">
      <c r="M113" t="s">
        <v>48</v>
      </c>
    </row>
    <row r="114" spans="13:13" x14ac:dyDescent="0.25">
      <c r="M114" t="s">
        <v>50</v>
      </c>
    </row>
    <row r="115" spans="13:13" x14ac:dyDescent="0.25">
      <c r="M115" t="s">
        <v>172</v>
      </c>
    </row>
    <row r="116" spans="13:13" x14ac:dyDescent="0.25">
      <c r="M116" t="s">
        <v>48</v>
      </c>
    </row>
    <row r="117" spans="13:13" x14ac:dyDescent="0.25">
      <c r="M117" t="s">
        <v>50</v>
      </c>
    </row>
    <row r="118" spans="13:13" x14ac:dyDescent="0.25">
      <c r="M118" t="s">
        <v>54</v>
      </c>
    </row>
    <row r="119" spans="13:13" x14ac:dyDescent="0.25">
      <c r="M119" t="s">
        <v>48</v>
      </c>
    </row>
    <row r="120" spans="13:13" x14ac:dyDescent="0.25">
      <c r="M120" t="s">
        <v>47</v>
      </c>
    </row>
    <row r="121" spans="13:13" x14ac:dyDescent="0.25">
      <c r="M121" t="s">
        <v>46</v>
      </c>
    </row>
    <row r="122" spans="13:13" x14ac:dyDescent="0.25">
      <c r="M122" t="s">
        <v>468</v>
      </c>
    </row>
    <row r="123" spans="13:13" x14ac:dyDescent="0.25">
      <c r="M123" t="s">
        <v>69</v>
      </c>
    </row>
    <row r="124" spans="13:13" x14ac:dyDescent="0.25">
      <c r="M124" t="s">
        <v>57</v>
      </c>
    </row>
    <row r="125" spans="13:13" x14ac:dyDescent="0.25">
      <c r="M125" t="s">
        <v>68</v>
      </c>
    </row>
    <row r="126" spans="13:13" x14ac:dyDescent="0.25">
      <c r="M126" t="s">
        <v>53</v>
      </c>
    </row>
    <row r="127" spans="13:13" x14ac:dyDescent="0.25">
      <c r="M127" t="s">
        <v>55</v>
      </c>
    </row>
    <row r="128" spans="13:13" x14ac:dyDescent="0.25">
      <c r="M128" t="s">
        <v>51</v>
      </c>
    </row>
    <row r="129" spans="13:13" x14ac:dyDescent="0.25">
      <c r="M129" t="s">
        <v>50</v>
      </c>
    </row>
    <row r="130" spans="13:13" x14ac:dyDescent="0.25">
      <c r="M130" t="s">
        <v>54</v>
      </c>
    </row>
    <row r="131" spans="13:13" x14ac:dyDescent="0.25">
      <c r="M131" t="s">
        <v>48</v>
      </c>
    </row>
    <row r="132" spans="13:13" x14ac:dyDescent="0.25">
      <c r="M132" t="s">
        <v>50</v>
      </c>
    </row>
    <row r="133" spans="13:13" x14ac:dyDescent="0.25">
      <c r="M133" t="s">
        <v>61</v>
      </c>
    </row>
    <row r="134" spans="13:13" x14ac:dyDescent="0.25">
      <c r="M134" t="s">
        <v>48</v>
      </c>
    </row>
    <row r="135" spans="13:13" x14ac:dyDescent="0.25">
      <c r="M135" t="s">
        <v>47</v>
      </c>
    </row>
    <row r="136" spans="13:13" x14ac:dyDescent="0.25">
      <c r="M136" t="s">
        <v>46</v>
      </c>
    </row>
    <row r="137" spans="13:13" x14ac:dyDescent="0.25">
      <c r="M137" t="s">
        <v>53</v>
      </c>
    </row>
    <row r="138" spans="13:13" x14ac:dyDescent="0.25">
      <c r="M138" t="s">
        <v>52</v>
      </c>
    </row>
    <row r="139" spans="13:13" x14ac:dyDescent="0.25">
      <c r="M139" t="s">
        <v>51</v>
      </c>
    </row>
    <row r="140" spans="13:13" x14ac:dyDescent="0.25">
      <c r="M140" t="s">
        <v>50</v>
      </c>
    </row>
    <row r="141" spans="13:13" x14ac:dyDescent="0.25">
      <c r="M141" t="s">
        <v>61</v>
      </c>
    </row>
    <row r="142" spans="13:13" x14ac:dyDescent="0.25">
      <c r="M142" t="s">
        <v>48</v>
      </c>
    </row>
    <row r="143" spans="13:13" x14ac:dyDescent="0.25">
      <c r="M143" t="s">
        <v>47</v>
      </c>
    </row>
    <row r="144" spans="13:13" x14ac:dyDescent="0.25">
      <c r="M144" t="s">
        <v>46</v>
      </c>
    </row>
    <row r="145" spans="13:13" x14ac:dyDescent="0.25">
      <c r="M145" t="s">
        <v>479</v>
      </c>
    </row>
    <row r="146" spans="13:13" x14ac:dyDescent="0.25">
      <c r="M146" t="s">
        <v>60</v>
      </c>
    </row>
    <row r="147" spans="13:13" x14ac:dyDescent="0.25">
      <c r="M147" t="s">
        <v>57</v>
      </c>
    </row>
    <row r="148" spans="13:13" x14ac:dyDescent="0.25">
      <c r="M148" t="s">
        <v>59</v>
      </c>
    </row>
    <row r="149" spans="13:13" x14ac:dyDescent="0.25">
      <c r="M149" t="s">
        <v>53</v>
      </c>
    </row>
    <row r="150" spans="13:13" x14ac:dyDescent="0.25">
      <c r="M150" t="s">
        <v>55</v>
      </c>
    </row>
    <row r="151" spans="13:13" x14ac:dyDescent="0.25">
      <c r="M151" t="s">
        <v>51</v>
      </c>
    </row>
    <row r="152" spans="13:13" x14ac:dyDescent="0.25">
      <c r="M152" t="s">
        <v>50</v>
      </c>
    </row>
    <row r="153" spans="13:13" x14ac:dyDescent="0.25">
      <c r="M153" t="s">
        <v>54</v>
      </c>
    </row>
    <row r="154" spans="13:13" x14ac:dyDescent="0.25">
      <c r="M154" t="s">
        <v>48</v>
      </c>
    </row>
    <row r="155" spans="13:13" x14ac:dyDescent="0.25">
      <c r="M155" t="s">
        <v>50</v>
      </c>
    </row>
    <row r="156" spans="13:13" x14ac:dyDescent="0.25">
      <c r="M156" t="s">
        <v>49</v>
      </c>
    </row>
    <row r="157" spans="13:13" x14ac:dyDescent="0.25">
      <c r="M157" t="s">
        <v>48</v>
      </c>
    </row>
    <row r="158" spans="13:13" x14ac:dyDescent="0.25">
      <c r="M158" t="s">
        <v>47</v>
      </c>
    </row>
    <row r="159" spans="13:13" x14ac:dyDescent="0.25">
      <c r="M159" t="s">
        <v>46</v>
      </c>
    </row>
    <row r="160" spans="13:13" x14ac:dyDescent="0.25">
      <c r="M160" t="s">
        <v>480</v>
      </c>
    </row>
    <row r="161" spans="13:13" x14ac:dyDescent="0.25">
      <c r="M161" t="s">
        <v>58</v>
      </c>
    </row>
    <row r="162" spans="13:13" x14ac:dyDescent="0.25">
      <c r="M162" t="s">
        <v>57</v>
      </c>
    </row>
    <row r="163" spans="13:13" x14ac:dyDescent="0.25">
      <c r="M163" t="s">
        <v>56</v>
      </c>
    </row>
    <row r="164" spans="13:13" x14ac:dyDescent="0.25">
      <c r="M164" t="s">
        <v>53</v>
      </c>
    </row>
    <row r="165" spans="13:13" x14ac:dyDescent="0.25">
      <c r="M165" t="s">
        <v>55</v>
      </c>
    </row>
    <row r="166" spans="13:13" x14ac:dyDescent="0.25">
      <c r="M166" t="s">
        <v>51</v>
      </c>
    </row>
    <row r="167" spans="13:13" x14ac:dyDescent="0.25">
      <c r="M167" t="s">
        <v>50</v>
      </c>
    </row>
    <row r="168" spans="13:13" x14ac:dyDescent="0.25">
      <c r="M168" t="s">
        <v>54</v>
      </c>
    </row>
    <row r="169" spans="13:13" x14ac:dyDescent="0.25">
      <c r="M169" t="s">
        <v>48</v>
      </c>
    </row>
    <row r="170" spans="13:13" x14ac:dyDescent="0.25">
      <c r="M170" t="s">
        <v>50</v>
      </c>
    </row>
    <row r="171" spans="13:13" x14ac:dyDescent="0.25">
      <c r="M171" t="s">
        <v>49</v>
      </c>
    </row>
    <row r="172" spans="13:13" x14ac:dyDescent="0.25">
      <c r="M172" t="s">
        <v>48</v>
      </c>
    </row>
    <row r="173" spans="13:13" x14ac:dyDescent="0.25">
      <c r="M173" t="s">
        <v>47</v>
      </c>
    </row>
    <row r="174" spans="13:13" x14ac:dyDescent="0.25">
      <c r="M174" t="s">
        <v>46</v>
      </c>
    </row>
    <row r="175" spans="13:13" x14ac:dyDescent="0.25">
      <c r="M175" t="s">
        <v>53</v>
      </c>
    </row>
    <row r="176" spans="13:13" x14ac:dyDescent="0.25">
      <c r="M176" t="s">
        <v>52</v>
      </c>
    </row>
    <row r="177" spans="13:13" x14ac:dyDescent="0.25">
      <c r="M177" t="s">
        <v>51</v>
      </c>
    </row>
    <row r="178" spans="13:13" x14ac:dyDescent="0.25">
      <c r="M178" t="s">
        <v>50</v>
      </c>
    </row>
    <row r="179" spans="13:13" x14ac:dyDescent="0.25">
      <c r="M179" t="s">
        <v>49</v>
      </c>
    </row>
    <row r="180" spans="13:13" x14ac:dyDescent="0.25">
      <c r="M180" t="s">
        <v>48</v>
      </c>
    </row>
    <row r="181" spans="13:13" x14ac:dyDescent="0.25">
      <c r="M181" t="s">
        <v>47</v>
      </c>
    </row>
    <row r="182" spans="13:13" x14ac:dyDescent="0.25">
      <c r="M182" t="s">
        <v>46</v>
      </c>
    </row>
    <row r="183" spans="13:13" x14ac:dyDescent="0.25">
      <c r="M183" t="s">
        <v>45</v>
      </c>
    </row>
    <row r="184" spans="13:13" x14ac:dyDescent="0.25">
      <c r="M184" t="s">
        <v>173</v>
      </c>
    </row>
    <row r="185" spans="13:13" x14ac:dyDescent="0.25">
      <c r="M185" t="s">
        <v>174</v>
      </c>
    </row>
    <row r="186" spans="13:13" x14ac:dyDescent="0.25">
      <c r="M186" t="s">
        <v>175</v>
      </c>
    </row>
    <row r="187" spans="13:13" x14ac:dyDescent="0.25">
      <c r="M187" t="s">
        <v>176</v>
      </c>
    </row>
    <row r="188" spans="13:13" x14ac:dyDescent="0.25">
      <c r="M188" t="s">
        <v>177</v>
      </c>
    </row>
    <row r="189" spans="13:13" x14ac:dyDescent="0.25">
      <c r="M189" t="s">
        <v>39</v>
      </c>
    </row>
    <row r="190" spans="13:13" x14ac:dyDescent="0.25">
      <c r="M190" t="s">
        <v>38</v>
      </c>
    </row>
    <row r="191" spans="13:13" x14ac:dyDescent="0.25">
      <c r="M191" t="s">
        <v>178</v>
      </c>
    </row>
    <row r="192" spans="13:13" x14ac:dyDescent="0.25">
      <c r="M192" t="s">
        <v>179</v>
      </c>
    </row>
    <row r="193" spans="13:13" x14ac:dyDescent="0.25">
      <c r="M193" t="s">
        <v>180</v>
      </c>
    </row>
    <row r="194" spans="13:13" x14ac:dyDescent="0.25">
      <c r="M194" t="s">
        <v>34</v>
      </c>
    </row>
    <row r="195" spans="13:13" x14ac:dyDescent="0.25">
      <c r="M195" t="s">
        <v>181</v>
      </c>
    </row>
    <row r="196" spans="13:13" x14ac:dyDescent="0.25">
      <c r="M196" t="s">
        <v>182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6DBF-285B-4449-8155-4757CA48AF9D}">
  <dimension ref="A1:P174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3820</v>
      </c>
      <c r="B2">
        <v>1</v>
      </c>
      <c r="C2">
        <v>0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150</v>
      </c>
    </row>
    <row r="3" spans="1:16" x14ac:dyDescent="0.25">
      <c r="A3">
        <v>3819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205608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0.6613</v>
      </c>
      <c r="G3" s="2">
        <f xml:space="preserve"> E7/100</f>
        <v>0.67</v>
      </c>
      <c r="H3">
        <f xml:space="preserve"> AVERAGE(A2:A100)</f>
        <v>3818.9797979797981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50890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101756</v>
      </c>
      <c r="K3">
        <f>SUMIF(E10:K10,"&gt;0")</f>
        <v>0</v>
      </c>
      <c r="M3" t="s">
        <v>110</v>
      </c>
    </row>
    <row r="4" spans="1:16" x14ac:dyDescent="0.25">
      <c r="A4">
        <v>3820</v>
      </c>
      <c r="B4">
        <v>1</v>
      </c>
      <c r="C4">
        <v>0</v>
      </c>
      <c r="M4" t="s">
        <v>103</v>
      </c>
    </row>
    <row r="5" spans="1:16" ht="20.25" thickBot="1" x14ac:dyDescent="0.35">
      <c r="A5">
        <v>3819</v>
      </c>
      <c r="B5">
        <v>1</v>
      </c>
      <c r="C5">
        <v>0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3819</v>
      </c>
      <c r="B6">
        <v>1</v>
      </c>
      <c r="C6">
        <v>0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3818</v>
      </c>
      <c r="B7">
        <v>1</v>
      </c>
      <c r="C7">
        <v>1</v>
      </c>
      <c r="E7">
        <f xml:space="preserve"> COUNTIF(B:B,1)</f>
        <v>67</v>
      </c>
      <c r="F7">
        <f xml:space="preserve"> COUNTIF(B:B,2)</f>
        <v>33</v>
      </c>
      <c r="G7">
        <f xml:space="preserve"> B103</f>
        <v>3819</v>
      </c>
      <c r="H7">
        <f xml:space="preserve"> B104</f>
        <v>3818</v>
      </c>
      <c r="I7">
        <f xml:space="preserve"> B105</f>
        <v>3819</v>
      </c>
      <c r="M7" t="s">
        <v>466</v>
      </c>
    </row>
    <row r="8" spans="1:16" x14ac:dyDescent="0.25">
      <c r="A8">
        <v>3818</v>
      </c>
      <c r="B8">
        <v>1</v>
      </c>
      <c r="C8">
        <v>1</v>
      </c>
      <c r="M8" t="s">
        <v>108</v>
      </c>
    </row>
    <row r="9" spans="1:16" ht="20.25" thickBot="1" x14ac:dyDescent="0.35">
      <c r="A9">
        <v>3818</v>
      </c>
      <c r="B9">
        <v>1</v>
      </c>
      <c r="C9">
        <v>1</v>
      </c>
      <c r="E9" s="8" t="s">
        <v>438</v>
      </c>
      <c r="F9" s="8"/>
      <c r="G9" s="8"/>
      <c r="H9" s="8"/>
      <c r="I9" s="8"/>
      <c r="J9" s="8"/>
      <c r="K9" s="8"/>
      <c r="M9" t="s">
        <v>451</v>
      </c>
    </row>
    <row r="10" spans="1:16" ht="15.75" thickTop="1" x14ac:dyDescent="0.25">
      <c r="A10">
        <v>3819</v>
      </c>
      <c r="B10">
        <v>1</v>
      </c>
      <c r="C10">
        <v>1</v>
      </c>
      <c r="E10" s="6" t="e" cm="1">
        <f t="array" ref="E10" xml:space="preserve"> VALUE(RIGHT(INDEX(M2:M750,MATCH(E17,M2:M750,0)+1),LEN(INDEX(M2:M750,MATCH(E17,M2:M750,0)+1))-SEARCH(": ",INDEX(M2:M750,MATCH(E17,M2:M750,0)+1))))</f>
        <v>#N/A</v>
      </c>
      <c r="F10" s="6" t="e" cm="1">
        <f t="array" ref="F10">VALUE(RIGHT(INDEX(M2:M750,MATCH(E18,M2:M750,0)+1),LEN(INDEX(M2:M750,MATCH(E18,M2:M750,0)+1))-SEARCH(": ",INDEX(M2:M750,MATCH(E18,M2:M750,0)+1))))</f>
        <v>#N/A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108</v>
      </c>
    </row>
    <row r="11" spans="1:16" x14ac:dyDescent="0.25">
      <c r="A11">
        <v>3820</v>
      </c>
      <c r="B11">
        <v>1</v>
      </c>
      <c r="C11">
        <v>1</v>
      </c>
      <c r="M11" t="s">
        <v>452</v>
      </c>
    </row>
    <row r="12" spans="1:16" ht="20.25" thickBot="1" x14ac:dyDescent="0.35">
      <c r="A12">
        <v>3819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108</v>
      </c>
    </row>
    <row r="13" spans="1:16" ht="15.75" thickTop="1" x14ac:dyDescent="0.25">
      <c r="A13">
        <v>3820</v>
      </c>
      <c r="B13">
        <v>1</v>
      </c>
      <c r="C13">
        <v>1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444</v>
      </c>
    </row>
    <row r="14" spans="1:16" x14ac:dyDescent="0.25">
      <c r="A14">
        <v>3818</v>
      </c>
      <c r="B14">
        <v>1</v>
      </c>
      <c r="C14">
        <v>1</v>
      </c>
      <c r="E14">
        <f xml:space="preserve"> IF(ISBLANK(E27),"-",VALUE((_xlfn.TEXTAFTER(E27,")",-1))))</f>
        <v>0</v>
      </c>
      <c r="F14">
        <f xml:space="preserve"> IF(ISBLANK(E28),"-",VALUE(_xlfn.TEXTAFTER(E28,")",-1)))</f>
        <v>0</v>
      </c>
      <c r="G14">
        <f xml:space="preserve"> IF(ISBLANK(E29),"-",VALUE(_xlfn.TEXTAFTER(E29,")",-1)))</f>
        <v>50240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108</v>
      </c>
    </row>
    <row r="15" spans="1:16" x14ac:dyDescent="0.25">
      <c r="A15">
        <v>3819</v>
      </c>
      <c r="B15">
        <v>1</v>
      </c>
      <c r="C15">
        <v>3</v>
      </c>
      <c r="M15" t="s">
        <v>107</v>
      </c>
    </row>
    <row r="16" spans="1:16" x14ac:dyDescent="0.25">
      <c r="A16">
        <v>3819</v>
      </c>
      <c r="B16">
        <v>1</v>
      </c>
      <c r="C16">
        <v>3</v>
      </c>
      <c r="E16" s="7" t="s">
        <v>441</v>
      </c>
      <c r="M16" t="s">
        <v>106</v>
      </c>
    </row>
    <row r="17" spans="1:13" x14ac:dyDescent="0.25">
      <c r="A17">
        <v>3820</v>
      </c>
      <c r="B17">
        <v>2</v>
      </c>
      <c r="C17">
        <v>2</v>
      </c>
      <c r="E17" s="7" cm="1">
        <f t="array" ref="E17">_xlfn._xlws.FILTER(M20:M500,ISNUMBER(SEARCH("CNG",M20:M500)),0)</f>
        <v>0</v>
      </c>
      <c r="M17" t="s">
        <v>105</v>
      </c>
    </row>
    <row r="18" spans="1:13" x14ac:dyDescent="0.25">
      <c r="A18">
        <v>3819</v>
      </c>
      <c r="B18">
        <v>1</v>
      </c>
      <c r="C18">
        <v>0</v>
      </c>
      <c r="E18" s="7"/>
      <c r="M18" t="s">
        <v>104</v>
      </c>
    </row>
    <row r="19" spans="1:13" x14ac:dyDescent="0.25">
      <c r="A19">
        <v>3818</v>
      </c>
      <c r="B19">
        <v>1</v>
      </c>
      <c r="C19">
        <v>2</v>
      </c>
      <c r="E19" s="7"/>
      <c r="M19" t="s">
        <v>103</v>
      </c>
    </row>
    <row r="20" spans="1:13" x14ac:dyDescent="0.25">
      <c r="A20">
        <v>3818</v>
      </c>
      <c r="B20">
        <v>1</v>
      </c>
      <c r="C20">
        <v>0</v>
      </c>
      <c r="E20" s="7"/>
      <c r="M20" t="s">
        <v>102</v>
      </c>
    </row>
    <row r="21" spans="1:13" x14ac:dyDescent="0.25">
      <c r="A21">
        <v>3818</v>
      </c>
      <c r="B21">
        <v>1</v>
      </c>
      <c r="C21">
        <v>0</v>
      </c>
      <c r="E21" s="7"/>
      <c r="M21" t="s">
        <v>101</v>
      </c>
    </row>
    <row r="22" spans="1:13" x14ac:dyDescent="0.25">
      <c r="A22">
        <v>3820</v>
      </c>
      <c r="B22">
        <v>1</v>
      </c>
      <c r="C22">
        <v>0</v>
      </c>
      <c r="E22" s="7"/>
      <c r="M22" t="s">
        <v>100</v>
      </c>
    </row>
    <row r="23" spans="1:13" x14ac:dyDescent="0.25">
      <c r="A23">
        <v>3819</v>
      </c>
      <c r="B23">
        <v>1</v>
      </c>
      <c r="C23">
        <v>2</v>
      </c>
      <c r="E23" s="7"/>
      <c r="M23" t="s">
        <v>99</v>
      </c>
    </row>
    <row r="24" spans="1:13" x14ac:dyDescent="0.25">
      <c r="A24">
        <v>3820</v>
      </c>
      <c r="B24">
        <v>1</v>
      </c>
      <c r="C24">
        <v>3</v>
      </c>
      <c r="E24" s="7" t="s">
        <v>439</v>
      </c>
      <c r="M24" t="s">
        <v>98</v>
      </c>
    </row>
    <row r="25" spans="1:13" x14ac:dyDescent="0.25">
      <c r="A25">
        <v>3820</v>
      </c>
      <c r="B25">
        <v>1</v>
      </c>
      <c r="C25">
        <v>3</v>
      </c>
      <c r="M25" t="s">
        <v>97</v>
      </c>
    </row>
    <row r="26" spans="1:13" x14ac:dyDescent="0.25">
      <c r="A26">
        <v>3820</v>
      </c>
      <c r="B26">
        <v>1</v>
      </c>
      <c r="C26">
        <v>3</v>
      </c>
      <c r="E26" s="7" t="s">
        <v>440</v>
      </c>
      <c r="M26" t="s">
        <v>96</v>
      </c>
    </row>
    <row r="27" spans="1:13" x14ac:dyDescent="0.25">
      <c r="A27">
        <v>3818</v>
      </c>
      <c r="B27">
        <v>1</v>
      </c>
      <c r="C27">
        <v>3</v>
      </c>
      <c r="E27" s="7" t="str" cm="1">
        <f t="array" ref="E27:E30">_xlfn._xlws.FILTER(M2:M40,ISNUMBER(SEARCH("LL",M2:M40)))</f>
        <v xml:space="preserve"> LL1_Flatten (Flatten)        (None, 784)               0         </v>
      </c>
      <c r="M27" t="s">
        <v>95</v>
      </c>
    </row>
    <row r="28" spans="1:13" x14ac:dyDescent="0.25">
      <c r="A28">
        <v>3819</v>
      </c>
      <c r="B28">
        <v>1</v>
      </c>
      <c r="C28">
        <v>2</v>
      </c>
      <c r="E28" s="7" t="str">
        <v xml:space="preserve"> LL2_Flatten (Flatten)        (None, 784)               0         </v>
      </c>
      <c r="M28" t="s">
        <v>94</v>
      </c>
    </row>
    <row r="29" spans="1:13" x14ac:dyDescent="0.25">
      <c r="A29">
        <v>3819</v>
      </c>
      <c r="B29">
        <v>1</v>
      </c>
      <c r="C29">
        <v>2</v>
      </c>
      <c r="E29" s="7" t="str">
        <v xml:space="preserve"> LL3_Dense64 (Dense)          (None, 64)                50240     </v>
      </c>
      <c r="M29" t="s">
        <v>93</v>
      </c>
    </row>
    <row r="30" spans="1:13" x14ac:dyDescent="0.25">
      <c r="A30">
        <v>3819</v>
      </c>
      <c r="B30">
        <v>1</v>
      </c>
      <c r="C30">
        <v>3</v>
      </c>
      <c r="E30" s="7" t="str">
        <v xml:space="preserve"> LL4_Dense10 (Dense)          (None, 10)                650       </v>
      </c>
      <c r="M30" t="s">
        <v>92</v>
      </c>
    </row>
    <row r="31" spans="1:13" x14ac:dyDescent="0.25">
      <c r="A31">
        <v>3819</v>
      </c>
      <c r="B31">
        <v>1</v>
      </c>
      <c r="C31">
        <v>1</v>
      </c>
      <c r="E31" s="7"/>
      <c r="M31" t="s">
        <v>91</v>
      </c>
    </row>
    <row r="32" spans="1:13" x14ac:dyDescent="0.25">
      <c r="A32">
        <v>3819</v>
      </c>
      <c r="B32">
        <v>1</v>
      </c>
      <c r="C32">
        <v>2</v>
      </c>
      <c r="E32" s="7"/>
      <c r="M32" t="s">
        <v>90</v>
      </c>
    </row>
    <row r="33" spans="1:13" x14ac:dyDescent="0.25">
      <c r="A33">
        <v>3818</v>
      </c>
      <c r="B33">
        <v>2</v>
      </c>
      <c r="C33">
        <v>3</v>
      </c>
      <c r="E33" s="7"/>
      <c r="M33" t="s">
        <v>89</v>
      </c>
    </row>
    <row r="34" spans="1:13" x14ac:dyDescent="0.25">
      <c r="A34">
        <v>3818</v>
      </c>
      <c r="B34">
        <v>2</v>
      </c>
      <c r="C34">
        <v>3</v>
      </c>
      <c r="E34" s="7" t="s">
        <v>450</v>
      </c>
      <c r="M34" t="s">
        <v>88</v>
      </c>
    </row>
    <row r="35" spans="1:13" x14ac:dyDescent="0.25">
      <c r="A35">
        <v>3819</v>
      </c>
      <c r="B35">
        <v>1</v>
      </c>
      <c r="C35">
        <v>2</v>
      </c>
      <c r="M35" t="s">
        <v>87</v>
      </c>
    </row>
    <row r="36" spans="1:13" x14ac:dyDescent="0.25">
      <c r="A36">
        <v>3820</v>
      </c>
      <c r="B36">
        <v>1</v>
      </c>
      <c r="C36">
        <v>6</v>
      </c>
      <c r="M36" t="s">
        <v>86</v>
      </c>
    </row>
    <row r="37" spans="1:13" x14ac:dyDescent="0.25">
      <c r="A37">
        <v>3819</v>
      </c>
      <c r="B37">
        <v>2</v>
      </c>
      <c r="C37">
        <v>0</v>
      </c>
      <c r="M37" t="s">
        <v>85</v>
      </c>
    </row>
    <row r="38" spans="1:13" x14ac:dyDescent="0.25">
      <c r="A38">
        <v>3819</v>
      </c>
      <c r="B38">
        <v>1</v>
      </c>
      <c r="C38">
        <v>5</v>
      </c>
      <c r="M38" t="s">
        <v>84</v>
      </c>
    </row>
    <row r="39" spans="1:13" x14ac:dyDescent="0.25">
      <c r="A39">
        <v>3819</v>
      </c>
      <c r="B39">
        <v>1</v>
      </c>
      <c r="C39">
        <v>8</v>
      </c>
      <c r="M39" t="s">
        <v>83</v>
      </c>
    </row>
    <row r="40" spans="1:13" x14ac:dyDescent="0.25">
      <c r="A40">
        <v>3818</v>
      </c>
      <c r="B40">
        <v>1</v>
      </c>
      <c r="C40">
        <v>4</v>
      </c>
      <c r="M40" t="s">
        <v>82</v>
      </c>
    </row>
    <row r="41" spans="1:13" x14ac:dyDescent="0.25">
      <c r="A41">
        <v>3819</v>
      </c>
      <c r="B41">
        <v>1</v>
      </c>
      <c r="C41">
        <v>4</v>
      </c>
      <c r="M41" t="s">
        <v>81</v>
      </c>
    </row>
    <row r="42" spans="1:13" x14ac:dyDescent="0.25">
      <c r="A42">
        <v>3820</v>
      </c>
      <c r="B42">
        <v>2</v>
      </c>
      <c r="C42">
        <v>0</v>
      </c>
      <c r="M42" t="s">
        <v>80</v>
      </c>
    </row>
    <row r="43" spans="1:13" x14ac:dyDescent="0.25">
      <c r="A43">
        <v>3819</v>
      </c>
      <c r="B43">
        <v>2</v>
      </c>
      <c r="C43">
        <v>3</v>
      </c>
      <c r="M43" t="s">
        <v>79</v>
      </c>
    </row>
    <row r="44" spans="1:13" x14ac:dyDescent="0.25">
      <c r="A44">
        <v>3819</v>
      </c>
      <c r="B44">
        <v>1</v>
      </c>
      <c r="C44">
        <v>7</v>
      </c>
      <c r="M44" t="s">
        <v>78</v>
      </c>
    </row>
    <row r="45" spans="1:13" x14ac:dyDescent="0.25">
      <c r="A45">
        <v>3819</v>
      </c>
      <c r="B45">
        <v>1</v>
      </c>
      <c r="C45">
        <v>2</v>
      </c>
      <c r="M45" t="s">
        <v>77</v>
      </c>
    </row>
    <row r="46" spans="1:13" x14ac:dyDescent="0.25">
      <c r="A46">
        <v>3818</v>
      </c>
      <c r="B46">
        <v>1</v>
      </c>
      <c r="C46">
        <v>6</v>
      </c>
      <c r="M46" t="s">
        <v>76</v>
      </c>
    </row>
    <row r="47" spans="1:13" x14ac:dyDescent="0.25">
      <c r="A47">
        <v>3818</v>
      </c>
      <c r="B47">
        <v>1</v>
      </c>
      <c r="C47">
        <v>0</v>
      </c>
      <c r="M47" t="s">
        <v>75</v>
      </c>
    </row>
    <row r="48" spans="1:13" x14ac:dyDescent="0.25">
      <c r="A48">
        <v>3819</v>
      </c>
      <c r="B48">
        <v>1</v>
      </c>
      <c r="C48">
        <v>2</v>
      </c>
      <c r="M48" t="s">
        <v>467</v>
      </c>
    </row>
    <row r="49" spans="1:13" x14ac:dyDescent="0.25">
      <c r="A49">
        <v>3819</v>
      </c>
      <c r="B49">
        <v>1</v>
      </c>
      <c r="C49">
        <v>5</v>
      </c>
      <c r="M49" t="s">
        <v>74</v>
      </c>
    </row>
    <row r="50" spans="1:13" x14ac:dyDescent="0.25">
      <c r="A50">
        <v>3819</v>
      </c>
      <c r="B50">
        <v>1</v>
      </c>
      <c r="C50">
        <v>4</v>
      </c>
      <c r="M50" t="s">
        <v>57</v>
      </c>
    </row>
    <row r="51" spans="1:13" x14ac:dyDescent="0.25">
      <c r="A51">
        <v>3820</v>
      </c>
      <c r="B51">
        <v>2</v>
      </c>
      <c r="C51">
        <v>0</v>
      </c>
      <c r="M51" t="s">
        <v>73</v>
      </c>
    </row>
    <row r="52" spans="1:13" x14ac:dyDescent="0.25">
      <c r="A52">
        <v>3819</v>
      </c>
      <c r="B52">
        <v>2</v>
      </c>
      <c r="C52">
        <v>4</v>
      </c>
      <c r="M52" t="s">
        <v>53</v>
      </c>
    </row>
    <row r="53" spans="1:13" x14ac:dyDescent="0.25">
      <c r="A53">
        <v>3818</v>
      </c>
      <c r="B53">
        <v>2</v>
      </c>
      <c r="C53">
        <v>3</v>
      </c>
      <c r="M53" t="s">
        <v>55</v>
      </c>
    </row>
    <row r="54" spans="1:13" x14ac:dyDescent="0.25">
      <c r="A54">
        <v>3820</v>
      </c>
      <c r="B54">
        <v>2</v>
      </c>
      <c r="C54">
        <v>4</v>
      </c>
      <c r="M54" t="s">
        <v>51</v>
      </c>
    </row>
    <row r="55" spans="1:13" x14ac:dyDescent="0.25">
      <c r="A55">
        <v>3819</v>
      </c>
      <c r="B55">
        <v>1</v>
      </c>
      <c r="C55">
        <v>4</v>
      </c>
      <c r="M55" t="s">
        <v>50</v>
      </c>
    </row>
    <row r="56" spans="1:13" x14ac:dyDescent="0.25">
      <c r="A56">
        <v>3819</v>
      </c>
      <c r="B56">
        <v>1</v>
      </c>
      <c r="C56">
        <v>5</v>
      </c>
      <c r="M56" t="s">
        <v>54</v>
      </c>
    </row>
    <row r="57" spans="1:13" x14ac:dyDescent="0.25">
      <c r="A57">
        <v>3819</v>
      </c>
      <c r="B57">
        <v>2</v>
      </c>
      <c r="C57">
        <v>3</v>
      </c>
      <c r="M57" t="s">
        <v>48</v>
      </c>
    </row>
    <row r="58" spans="1:13" x14ac:dyDescent="0.25">
      <c r="A58">
        <v>3819</v>
      </c>
      <c r="B58">
        <v>2</v>
      </c>
      <c r="C58">
        <v>0</v>
      </c>
      <c r="M58" t="s">
        <v>50</v>
      </c>
    </row>
    <row r="59" spans="1:13" x14ac:dyDescent="0.25">
      <c r="A59">
        <v>3819</v>
      </c>
      <c r="B59">
        <v>2</v>
      </c>
      <c r="C59">
        <v>0</v>
      </c>
      <c r="M59" t="s">
        <v>72</v>
      </c>
    </row>
    <row r="60" spans="1:13" x14ac:dyDescent="0.25">
      <c r="A60">
        <v>3818</v>
      </c>
      <c r="B60">
        <v>2</v>
      </c>
      <c r="C60">
        <v>4</v>
      </c>
      <c r="M60" t="s">
        <v>48</v>
      </c>
    </row>
    <row r="61" spans="1:13" x14ac:dyDescent="0.25">
      <c r="A61">
        <v>3820</v>
      </c>
      <c r="B61">
        <v>2</v>
      </c>
      <c r="C61">
        <v>9</v>
      </c>
      <c r="M61" t="s">
        <v>47</v>
      </c>
    </row>
    <row r="62" spans="1:13" x14ac:dyDescent="0.25">
      <c r="A62">
        <v>3819</v>
      </c>
      <c r="B62">
        <v>2</v>
      </c>
      <c r="C62">
        <v>3</v>
      </c>
      <c r="M62" t="s">
        <v>46</v>
      </c>
    </row>
    <row r="63" spans="1:13" x14ac:dyDescent="0.25">
      <c r="A63">
        <v>3820</v>
      </c>
      <c r="B63">
        <v>1</v>
      </c>
      <c r="C63">
        <v>3</v>
      </c>
      <c r="M63" t="s">
        <v>53</v>
      </c>
    </row>
    <row r="64" spans="1:13" x14ac:dyDescent="0.25">
      <c r="A64">
        <v>3819</v>
      </c>
      <c r="B64">
        <v>1</v>
      </c>
      <c r="C64">
        <v>4</v>
      </c>
      <c r="M64" t="s">
        <v>52</v>
      </c>
    </row>
    <row r="65" spans="1:13" x14ac:dyDescent="0.25">
      <c r="A65">
        <v>3819</v>
      </c>
      <c r="B65">
        <v>1</v>
      </c>
      <c r="C65">
        <v>4</v>
      </c>
      <c r="M65" t="s">
        <v>51</v>
      </c>
    </row>
    <row r="66" spans="1:13" x14ac:dyDescent="0.25">
      <c r="A66">
        <v>3818</v>
      </c>
      <c r="B66">
        <v>1</v>
      </c>
      <c r="C66">
        <v>4</v>
      </c>
      <c r="M66" t="s">
        <v>50</v>
      </c>
    </row>
    <row r="67" spans="1:13" x14ac:dyDescent="0.25">
      <c r="A67">
        <v>3819</v>
      </c>
      <c r="B67">
        <v>1</v>
      </c>
      <c r="C67">
        <v>5</v>
      </c>
      <c r="M67" t="s">
        <v>72</v>
      </c>
    </row>
    <row r="68" spans="1:13" x14ac:dyDescent="0.25">
      <c r="A68">
        <v>3819</v>
      </c>
      <c r="B68">
        <v>1</v>
      </c>
      <c r="C68">
        <v>9</v>
      </c>
      <c r="M68" t="s">
        <v>48</v>
      </c>
    </row>
    <row r="69" spans="1:13" x14ac:dyDescent="0.25">
      <c r="A69">
        <v>3820</v>
      </c>
      <c r="B69">
        <v>2</v>
      </c>
      <c r="C69">
        <v>9</v>
      </c>
      <c r="M69" t="s">
        <v>50</v>
      </c>
    </row>
    <row r="70" spans="1:13" x14ac:dyDescent="0.25">
      <c r="A70">
        <v>3819</v>
      </c>
      <c r="B70">
        <v>1</v>
      </c>
      <c r="C70">
        <v>8</v>
      </c>
      <c r="M70" t="s">
        <v>61</v>
      </c>
    </row>
    <row r="71" spans="1:13" x14ac:dyDescent="0.25">
      <c r="A71">
        <v>3819</v>
      </c>
      <c r="B71">
        <v>1</v>
      </c>
      <c r="C71">
        <v>8</v>
      </c>
      <c r="M71" t="s">
        <v>48</v>
      </c>
    </row>
    <row r="72" spans="1:13" x14ac:dyDescent="0.25">
      <c r="A72">
        <v>3819</v>
      </c>
      <c r="B72">
        <v>1</v>
      </c>
      <c r="C72">
        <v>8</v>
      </c>
      <c r="M72" t="s">
        <v>47</v>
      </c>
    </row>
    <row r="73" spans="1:13" x14ac:dyDescent="0.25">
      <c r="A73">
        <v>3817</v>
      </c>
      <c r="B73">
        <v>2</v>
      </c>
      <c r="C73">
        <v>2</v>
      </c>
      <c r="M73" t="s">
        <v>46</v>
      </c>
    </row>
    <row r="74" spans="1:13" x14ac:dyDescent="0.25">
      <c r="A74">
        <v>3819</v>
      </c>
      <c r="B74">
        <v>2</v>
      </c>
      <c r="C74">
        <v>0</v>
      </c>
      <c r="M74" t="s">
        <v>478</v>
      </c>
    </row>
    <row r="75" spans="1:13" x14ac:dyDescent="0.25">
      <c r="A75">
        <v>3820</v>
      </c>
      <c r="B75">
        <v>2</v>
      </c>
      <c r="C75">
        <v>0</v>
      </c>
      <c r="M75" t="s">
        <v>71</v>
      </c>
    </row>
    <row r="76" spans="1:13" x14ac:dyDescent="0.25">
      <c r="A76">
        <v>3820</v>
      </c>
      <c r="B76">
        <v>1</v>
      </c>
      <c r="C76">
        <v>6</v>
      </c>
      <c r="M76" t="s">
        <v>57</v>
      </c>
    </row>
    <row r="77" spans="1:13" x14ac:dyDescent="0.25">
      <c r="A77">
        <v>3819</v>
      </c>
      <c r="B77">
        <v>1</v>
      </c>
      <c r="C77">
        <v>6</v>
      </c>
      <c r="M77" t="s">
        <v>70</v>
      </c>
    </row>
    <row r="78" spans="1:13" x14ac:dyDescent="0.25">
      <c r="A78">
        <v>3819</v>
      </c>
      <c r="B78">
        <v>2</v>
      </c>
      <c r="C78">
        <v>0</v>
      </c>
      <c r="M78" t="s">
        <v>53</v>
      </c>
    </row>
    <row r="79" spans="1:13" x14ac:dyDescent="0.25">
      <c r="A79">
        <v>3818</v>
      </c>
      <c r="B79">
        <v>1</v>
      </c>
      <c r="C79">
        <v>7</v>
      </c>
      <c r="M79" t="s">
        <v>55</v>
      </c>
    </row>
    <row r="80" spans="1:13" x14ac:dyDescent="0.25">
      <c r="A80">
        <v>3819</v>
      </c>
      <c r="B80">
        <v>2</v>
      </c>
      <c r="C80">
        <v>9</v>
      </c>
      <c r="M80" t="s">
        <v>51</v>
      </c>
    </row>
    <row r="81" spans="1:13" x14ac:dyDescent="0.25">
      <c r="A81">
        <v>3819</v>
      </c>
      <c r="B81">
        <v>1</v>
      </c>
      <c r="C81">
        <v>7</v>
      </c>
      <c r="M81" t="s">
        <v>50</v>
      </c>
    </row>
    <row r="82" spans="1:13" x14ac:dyDescent="0.25">
      <c r="A82">
        <v>3819</v>
      </c>
      <c r="B82">
        <v>2</v>
      </c>
      <c r="C82">
        <v>9</v>
      </c>
      <c r="M82" t="s">
        <v>54</v>
      </c>
    </row>
    <row r="83" spans="1:13" x14ac:dyDescent="0.25">
      <c r="A83">
        <v>3819</v>
      </c>
      <c r="B83">
        <v>2</v>
      </c>
      <c r="C83">
        <v>2</v>
      </c>
      <c r="M83" t="s">
        <v>48</v>
      </c>
    </row>
    <row r="84" spans="1:13" x14ac:dyDescent="0.25">
      <c r="A84">
        <v>3819</v>
      </c>
      <c r="B84">
        <v>2</v>
      </c>
      <c r="C84">
        <v>2</v>
      </c>
      <c r="M84" t="s">
        <v>50</v>
      </c>
    </row>
    <row r="85" spans="1:13" x14ac:dyDescent="0.25">
      <c r="A85">
        <v>3819</v>
      </c>
      <c r="B85">
        <v>1</v>
      </c>
      <c r="C85">
        <v>7</v>
      </c>
      <c r="M85" t="s">
        <v>61</v>
      </c>
    </row>
    <row r="86" spans="1:13" x14ac:dyDescent="0.25">
      <c r="A86">
        <v>3817</v>
      </c>
      <c r="B86">
        <v>1</v>
      </c>
      <c r="C86">
        <v>7</v>
      </c>
      <c r="M86" t="s">
        <v>48</v>
      </c>
    </row>
    <row r="87" spans="1:13" x14ac:dyDescent="0.25">
      <c r="A87">
        <v>3819</v>
      </c>
      <c r="B87">
        <v>2</v>
      </c>
      <c r="C87">
        <v>0</v>
      </c>
      <c r="M87" t="s">
        <v>47</v>
      </c>
    </row>
    <row r="88" spans="1:13" x14ac:dyDescent="0.25">
      <c r="A88">
        <v>3819</v>
      </c>
      <c r="B88">
        <v>2</v>
      </c>
      <c r="C88">
        <v>8</v>
      </c>
      <c r="M88" t="s">
        <v>46</v>
      </c>
    </row>
    <row r="89" spans="1:13" x14ac:dyDescent="0.25">
      <c r="A89">
        <v>3819</v>
      </c>
      <c r="B89">
        <v>2</v>
      </c>
      <c r="C89">
        <v>7</v>
      </c>
      <c r="M89" t="s">
        <v>53</v>
      </c>
    </row>
    <row r="90" spans="1:13" x14ac:dyDescent="0.25">
      <c r="A90">
        <v>3819</v>
      </c>
      <c r="B90">
        <v>1</v>
      </c>
      <c r="C90">
        <v>9</v>
      </c>
      <c r="M90" t="s">
        <v>52</v>
      </c>
    </row>
    <row r="91" spans="1:13" x14ac:dyDescent="0.25">
      <c r="A91">
        <v>3820</v>
      </c>
      <c r="B91">
        <v>1</v>
      </c>
      <c r="C91">
        <v>3</v>
      </c>
      <c r="M91" t="s">
        <v>51</v>
      </c>
    </row>
    <row r="92" spans="1:13" x14ac:dyDescent="0.25">
      <c r="A92">
        <v>3818</v>
      </c>
      <c r="B92">
        <v>1</v>
      </c>
      <c r="C92">
        <v>5</v>
      </c>
      <c r="M92" t="s">
        <v>50</v>
      </c>
    </row>
    <row r="93" spans="1:13" x14ac:dyDescent="0.25">
      <c r="A93">
        <v>3819</v>
      </c>
      <c r="B93">
        <v>1</v>
      </c>
      <c r="C93">
        <v>8</v>
      </c>
      <c r="M93" t="s">
        <v>61</v>
      </c>
    </row>
    <row r="94" spans="1:13" x14ac:dyDescent="0.25">
      <c r="A94">
        <v>3820</v>
      </c>
      <c r="B94">
        <v>2</v>
      </c>
      <c r="C94">
        <v>0</v>
      </c>
      <c r="M94" t="s">
        <v>48</v>
      </c>
    </row>
    <row r="95" spans="1:13" x14ac:dyDescent="0.25">
      <c r="A95">
        <v>3820</v>
      </c>
      <c r="B95">
        <v>2</v>
      </c>
      <c r="C95">
        <v>3</v>
      </c>
      <c r="M95" t="s">
        <v>50</v>
      </c>
    </row>
    <row r="96" spans="1:13" x14ac:dyDescent="0.25">
      <c r="A96">
        <v>3820</v>
      </c>
      <c r="B96">
        <v>1</v>
      </c>
      <c r="C96">
        <v>8</v>
      </c>
      <c r="M96" t="s">
        <v>49</v>
      </c>
    </row>
    <row r="97" spans="1:13" x14ac:dyDescent="0.25">
      <c r="A97">
        <v>3819</v>
      </c>
      <c r="B97">
        <v>1</v>
      </c>
      <c r="C97">
        <v>7</v>
      </c>
      <c r="M97" t="s">
        <v>48</v>
      </c>
    </row>
    <row r="98" spans="1:13" x14ac:dyDescent="0.25">
      <c r="A98">
        <v>3819</v>
      </c>
      <c r="B98">
        <v>2</v>
      </c>
      <c r="C98">
        <v>4</v>
      </c>
      <c r="M98" t="s">
        <v>47</v>
      </c>
    </row>
    <row r="99" spans="1:13" x14ac:dyDescent="0.25">
      <c r="A99">
        <v>3817</v>
      </c>
      <c r="B99">
        <v>1</v>
      </c>
      <c r="C99">
        <v>9</v>
      </c>
      <c r="M99" t="s">
        <v>46</v>
      </c>
    </row>
    <row r="100" spans="1:13" x14ac:dyDescent="0.25">
      <c r="A100">
        <v>3819</v>
      </c>
      <c r="B100">
        <v>2</v>
      </c>
      <c r="C100">
        <v>8</v>
      </c>
      <c r="M100" t="s">
        <v>468</v>
      </c>
    </row>
    <row r="101" spans="1:13" x14ac:dyDescent="0.25">
      <c r="A101">
        <v>3819</v>
      </c>
      <c r="B101">
        <v>2</v>
      </c>
      <c r="C101">
        <v>3</v>
      </c>
      <c r="M101" t="s">
        <v>69</v>
      </c>
    </row>
    <row r="102" spans="1:13" x14ac:dyDescent="0.25">
      <c r="A102" t="s">
        <v>67</v>
      </c>
      <c r="B102">
        <v>67</v>
      </c>
      <c r="C102" t="s">
        <v>66</v>
      </c>
      <c r="D102">
        <v>100</v>
      </c>
      <c r="M102" t="s">
        <v>57</v>
      </c>
    </row>
    <row r="103" spans="1:13" x14ac:dyDescent="0.25">
      <c r="A103" t="s">
        <v>65</v>
      </c>
      <c r="B103">
        <v>3819</v>
      </c>
      <c r="C103" t="s">
        <v>62</v>
      </c>
      <c r="M103" t="s">
        <v>68</v>
      </c>
    </row>
    <row r="104" spans="1:13" x14ac:dyDescent="0.25">
      <c r="A104" t="s">
        <v>64</v>
      </c>
      <c r="B104">
        <v>3818</v>
      </c>
      <c r="C104" t="s">
        <v>62</v>
      </c>
      <c r="M104" t="s">
        <v>53</v>
      </c>
    </row>
    <row r="105" spans="1:13" x14ac:dyDescent="0.25">
      <c r="A105" t="s">
        <v>63</v>
      </c>
      <c r="B105">
        <v>3819</v>
      </c>
      <c r="C105" t="s">
        <v>62</v>
      </c>
      <c r="M105" t="s">
        <v>55</v>
      </c>
    </row>
    <row r="106" spans="1:13" x14ac:dyDescent="0.25">
      <c r="M106" t="s">
        <v>51</v>
      </c>
    </row>
    <row r="107" spans="1:13" x14ac:dyDescent="0.25">
      <c r="M107" t="s">
        <v>50</v>
      </c>
    </row>
    <row r="108" spans="1:13" x14ac:dyDescent="0.25">
      <c r="M108" t="s">
        <v>54</v>
      </c>
    </row>
    <row r="109" spans="1:13" x14ac:dyDescent="0.25">
      <c r="M109" t="s">
        <v>48</v>
      </c>
    </row>
    <row r="110" spans="1:13" x14ac:dyDescent="0.25">
      <c r="M110" t="s">
        <v>50</v>
      </c>
    </row>
    <row r="111" spans="1:13" x14ac:dyDescent="0.25">
      <c r="M111" t="s">
        <v>61</v>
      </c>
    </row>
    <row r="112" spans="1:13" x14ac:dyDescent="0.25">
      <c r="M112" t="s">
        <v>48</v>
      </c>
    </row>
    <row r="113" spans="13:13" x14ac:dyDescent="0.25">
      <c r="M113" t="s">
        <v>47</v>
      </c>
    </row>
    <row r="114" spans="13:13" x14ac:dyDescent="0.25">
      <c r="M114" t="s">
        <v>46</v>
      </c>
    </row>
    <row r="115" spans="13:13" x14ac:dyDescent="0.25">
      <c r="M115" t="s">
        <v>53</v>
      </c>
    </row>
    <row r="116" spans="13:13" x14ac:dyDescent="0.25">
      <c r="M116" t="s">
        <v>52</v>
      </c>
    </row>
    <row r="117" spans="13:13" x14ac:dyDescent="0.25">
      <c r="M117" t="s">
        <v>51</v>
      </c>
    </row>
    <row r="118" spans="13:13" x14ac:dyDescent="0.25">
      <c r="M118" t="s">
        <v>50</v>
      </c>
    </row>
    <row r="119" spans="13:13" x14ac:dyDescent="0.25">
      <c r="M119" t="s">
        <v>61</v>
      </c>
    </row>
    <row r="120" spans="13:13" x14ac:dyDescent="0.25">
      <c r="M120" t="s">
        <v>48</v>
      </c>
    </row>
    <row r="121" spans="13:13" x14ac:dyDescent="0.25">
      <c r="M121" t="s">
        <v>47</v>
      </c>
    </row>
    <row r="122" spans="13:13" x14ac:dyDescent="0.25">
      <c r="M122" t="s">
        <v>46</v>
      </c>
    </row>
    <row r="123" spans="13:13" x14ac:dyDescent="0.25">
      <c r="M123" t="s">
        <v>479</v>
      </c>
    </row>
    <row r="124" spans="13:13" x14ac:dyDescent="0.25">
      <c r="M124" t="s">
        <v>60</v>
      </c>
    </row>
    <row r="125" spans="13:13" x14ac:dyDescent="0.25">
      <c r="M125" t="s">
        <v>57</v>
      </c>
    </row>
    <row r="126" spans="13:13" x14ac:dyDescent="0.25">
      <c r="M126" t="s">
        <v>59</v>
      </c>
    </row>
    <row r="127" spans="13:13" x14ac:dyDescent="0.25">
      <c r="M127" t="s">
        <v>53</v>
      </c>
    </row>
    <row r="128" spans="13:13" x14ac:dyDescent="0.25">
      <c r="M128" t="s">
        <v>55</v>
      </c>
    </row>
    <row r="129" spans="13:13" x14ac:dyDescent="0.25">
      <c r="M129" t="s">
        <v>51</v>
      </c>
    </row>
    <row r="130" spans="13:13" x14ac:dyDescent="0.25">
      <c r="M130" t="s">
        <v>50</v>
      </c>
    </row>
    <row r="131" spans="13:13" x14ac:dyDescent="0.25">
      <c r="M131" t="s">
        <v>54</v>
      </c>
    </row>
    <row r="132" spans="13:13" x14ac:dyDescent="0.25">
      <c r="M132" t="s">
        <v>48</v>
      </c>
    </row>
    <row r="133" spans="13:13" x14ac:dyDescent="0.25">
      <c r="M133" t="s">
        <v>50</v>
      </c>
    </row>
    <row r="134" spans="13:13" x14ac:dyDescent="0.25">
      <c r="M134" t="s">
        <v>49</v>
      </c>
    </row>
    <row r="135" spans="13:13" x14ac:dyDescent="0.25">
      <c r="M135" t="s">
        <v>48</v>
      </c>
    </row>
    <row r="136" spans="13:13" x14ac:dyDescent="0.25">
      <c r="M136" t="s">
        <v>47</v>
      </c>
    </row>
    <row r="137" spans="13:13" x14ac:dyDescent="0.25">
      <c r="M137" t="s">
        <v>46</v>
      </c>
    </row>
    <row r="138" spans="13:13" x14ac:dyDescent="0.25">
      <c r="M138" t="s">
        <v>480</v>
      </c>
    </row>
    <row r="139" spans="13:13" x14ac:dyDescent="0.25">
      <c r="M139" t="s">
        <v>58</v>
      </c>
    </row>
    <row r="140" spans="13:13" x14ac:dyDescent="0.25">
      <c r="M140" t="s">
        <v>57</v>
      </c>
    </row>
    <row r="141" spans="13:13" x14ac:dyDescent="0.25">
      <c r="M141" t="s">
        <v>56</v>
      </c>
    </row>
    <row r="142" spans="13:13" x14ac:dyDescent="0.25">
      <c r="M142" t="s">
        <v>53</v>
      </c>
    </row>
    <row r="143" spans="13:13" x14ac:dyDescent="0.25">
      <c r="M143" t="s">
        <v>55</v>
      </c>
    </row>
    <row r="144" spans="13:13" x14ac:dyDescent="0.25">
      <c r="M144" t="s">
        <v>51</v>
      </c>
    </row>
    <row r="145" spans="13:13" x14ac:dyDescent="0.25">
      <c r="M145" t="s">
        <v>50</v>
      </c>
    </row>
    <row r="146" spans="13:13" x14ac:dyDescent="0.25">
      <c r="M146" t="s">
        <v>54</v>
      </c>
    </row>
    <row r="147" spans="13:13" x14ac:dyDescent="0.25">
      <c r="M147" t="s">
        <v>48</v>
      </c>
    </row>
    <row r="148" spans="13:13" x14ac:dyDescent="0.25">
      <c r="M148" t="s">
        <v>50</v>
      </c>
    </row>
    <row r="149" spans="13:13" x14ac:dyDescent="0.25">
      <c r="M149" t="s">
        <v>49</v>
      </c>
    </row>
    <row r="150" spans="13:13" x14ac:dyDescent="0.25">
      <c r="M150" t="s">
        <v>48</v>
      </c>
    </row>
    <row r="151" spans="13:13" x14ac:dyDescent="0.25">
      <c r="M151" t="s">
        <v>47</v>
      </c>
    </row>
    <row r="152" spans="13:13" x14ac:dyDescent="0.25">
      <c r="M152" t="s">
        <v>46</v>
      </c>
    </row>
    <row r="153" spans="13:13" x14ac:dyDescent="0.25">
      <c r="M153" t="s">
        <v>53</v>
      </c>
    </row>
    <row r="154" spans="13:13" x14ac:dyDescent="0.25">
      <c r="M154" t="s">
        <v>52</v>
      </c>
    </row>
    <row r="155" spans="13:13" x14ac:dyDescent="0.25">
      <c r="M155" t="s">
        <v>51</v>
      </c>
    </row>
    <row r="156" spans="13:13" x14ac:dyDescent="0.25">
      <c r="M156" t="s">
        <v>50</v>
      </c>
    </row>
    <row r="157" spans="13:13" x14ac:dyDescent="0.25">
      <c r="M157" t="s">
        <v>49</v>
      </c>
    </row>
    <row r="158" spans="13:13" x14ac:dyDescent="0.25">
      <c r="M158" t="s">
        <v>48</v>
      </c>
    </row>
    <row r="159" spans="13:13" x14ac:dyDescent="0.25">
      <c r="M159" t="s">
        <v>47</v>
      </c>
    </row>
    <row r="160" spans="13:13" x14ac:dyDescent="0.25">
      <c r="M160" t="s">
        <v>46</v>
      </c>
    </row>
    <row r="161" spans="13:13" x14ac:dyDescent="0.25">
      <c r="M161" t="s">
        <v>45</v>
      </c>
    </row>
    <row r="162" spans="13:13" x14ac:dyDescent="0.25">
      <c r="M162" t="s">
        <v>44</v>
      </c>
    </row>
    <row r="163" spans="13:13" x14ac:dyDescent="0.25">
      <c r="M163" t="s">
        <v>151</v>
      </c>
    </row>
    <row r="164" spans="13:13" x14ac:dyDescent="0.25">
      <c r="M164" t="s">
        <v>152</v>
      </c>
    </row>
    <row r="165" spans="13:13" x14ac:dyDescent="0.25">
      <c r="M165" t="s">
        <v>153</v>
      </c>
    </row>
    <row r="166" spans="13:13" x14ac:dyDescent="0.25">
      <c r="M166" t="s">
        <v>154</v>
      </c>
    </row>
    <row r="167" spans="13:13" x14ac:dyDescent="0.25">
      <c r="M167" t="s">
        <v>39</v>
      </c>
    </row>
    <row r="168" spans="13:13" x14ac:dyDescent="0.25">
      <c r="M168" t="s">
        <v>38</v>
      </c>
    </row>
    <row r="169" spans="13:13" x14ac:dyDescent="0.25">
      <c r="M169" t="s">
        <v>155</v>
      </c>
    </row>
    <row r="170" spans="13:13" x14ac:dyDescent="0.25">
      <c r="M170" t="s">
        <v>156</v>
      </c>
    </row>
    <row r="171" spans="13:13" x14ac:dyDescent="0.25">
      <c r="M171" t="s">
        <v>157</v>
      </c>
    </row>
    <row r="172" spans="13:13" x14ac:dyDescent="0.25">
      <c r="M172" t="s">
        <v>34</v>
      </c>
    </row>
    <row r="173" spans="13:13" x14ac:dyDescent="0.25">
      <c r="M173" t="s">
        <v>158</v>
      </c>
    </row>
    <row r="174" spans="13:13" x14ac:dyDescent="0.25">
      <c r="M174" t="s">
        <v>159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F419-1669-4008-8E96-266723107927}">
  <dimension ref="A1:P240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1575</v>
      </c>
      <c r="B2">
        <v>1</v>
      </c>
      <c r="C2">
        <v>0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136</v>
      </c>
    </row>
    <row r="3" spans="1:16" x14ac:dyDescent="0.25">
      <c r="A3">
        <v>1576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60016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0.32169999999999999</v>
      </c>
      <c r="G3" s="2">
        <f xml:space="preserve"> E7/100</f>
        <v>0.27</v>
      </c>
      <c r="H3">
        <f xml:space="preserve"> AVERAGE(A2:A100)</f>
        <v>1576.0202020202021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14298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28636</v>
      </c>
      <c r="K3">
        <f>SUMIF(E10:K10,"&gt;0")</f>
        <v>25184</v>
      </c>
      <c r="M3" t="s">
        <v>110</v>
      </c>
    </row>
    <row r="4" spans="1:16" x14ac:dyDescent="0.25">
      <c r="A4">
        <v>1576</v>
      </c>
      <c r="B4">
        <v>1</v>
      </c>
      <c r="C4">
        <v>0</v>
      </c>
      <c r="M4" t="s">
        <v>103</v>
      </c>
    </row>
    <row r="5" spans="1:16" ht="20.25" thickBot="1" x14ac:dyDescent="0.35">
      <c r="A5">
        <v>1576</v>
      </c>
      <c r="B5">
        <v>1</v>
      </c>
      <c r="C5">
        <v>0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1576</v>
      </c>
      <c r="B6">
        <v>1</v>
      </c>
      <c r="C6">
        <v>0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1578</v>
      </c>
      <c r="B7">
        <v>1</v>
      </c>
      <c r="C7">
        <v>1</v>
      </c>
      <c r="E7">
        <f xml:space="preserve"> COUNTIF(B:B,1)</f>
        <v>27</v>
      </c>
      <c r="F7">
        <f xml:space="preserve"> COUNTIF(B:B,2)</f>
        <v>73</v>
      </c>
      <c r="G7">
        <f xml:space="preserve"> B103</f>
        <v>1573</v>
      </c>
      <c r="H7">
        <f xml:space="preserve"> B104</f>
        <v>1575</v>
      </c>
      <c r="I7">
        <f xml:space="preserve"> B105</f>
        <v>1577</v>
      </c>
      <c r="M7" t="s">
        <v>113</v>
      </c>
    </row>
    <row r="8" spans="1:16" x14ac:dyDescent="0.25">
      <c r="A8">
        <v>1575</v>
      </c>
      <c r="B8">
        <v>1</v>
      </c>
      <c r="C8">
        <v>1</v>
      </c>
      <c r="M8" t="s">
        <v>108</v>
      </c>
    </row>
    <row r="9" spans="1:16" ht="20.25" thickBot="1" x14ac:dyDescent="0.35">
      <c r="A9">
        <v>1576</v>
      </c>
      <c r="B9">
        <v>1</v>
      </c>
      <c r="C9">
        <v>1</v>
      </c>
      <c r="E9" s="8" t="s">
        <v>438</v>
      </c>
      <c r="F9" s="8"/>
      <c r="G9" s="8"/>
      <c r="H9" s="8"/>
      <c r="I9" s="8"/>
      <c r="J9" s="8"/>
      <c r="K9" s="8"/>
      <c r="M9" t="s">
        <v>513</v>
      </c>
    </row>
    <row r="10" spans="1:16" ht="15.75" thickTop="1" x14ac:dyDescent="0.25">
      <c r="A10">
        <v>1576</v>
      </c>
      <c r="B10">
        <v>1</v>
      </c>
      <c r="C10">
        <v>1</v>
      </c>
      <c r="E10" s="6" cm="1">
        <f t="array" ref="E10" xml:space="preserve"> VALUE(RIGHT(INDEX(M2:M750,MATCH(E17,M2:M750,0)+1),LEN(INDEX(M2:M750,MATCH(E17,M2:M750,0)+1))-SEARCH(": ",INDEX(M2:M750,MATCH(E17,M2:M750,0)+1))))</f>
        <v>25088</v>
      </c>
      <c r="F10" s="6" cm="1">
        <f t="array" ref="F10">VALUE(RIGHT(INDEX(M2:M750,MATCH(E18,M2:M750,0)+1),LEN(INDEX(M2:M750,MATCH(E18,M2:M750,0)+1))-SEARCH(": ",INDEX(M2:M750,MATCH(E18,M2:M750,0)+1))))</f>
        <v>80</v>
      </c>
      <c r="G10" s="6" cm="1">
        <f t="array" ref="G10">VALUE(RIGHT(INDEX(M2:M750,MATCH(E19,M2:M750,0)+1),LEN(INDEX(M2:M750,MATCH(E19,M2:M750,0)+1))-SEARCH(": ",INDEX(M2:M750,MATCH(E19,M2:M750,0)+1))))</f>
        <v>16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108</v>
      </c>
    </row>
    <row r="11" spans="1:16" x14ac:dyDescent="0.25">
      <c r="A11">
        <v>1576</v>
      </c>
      <c r="B11">
        <v>1</v>
      </c>
      <c r="C11">
        <v>1</v>
      </c>
      <c r="M11" t="s">
        <v>463</v>
      </c>
    </row>
    <row r="12" spans="1:16" ht="20.25" thickBot="1" x14ac:dyDescent="0.35">
      <c r="A12">
        <v>1576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108</v>
      </c>
    </row>
    <row r="13" spans="1:16" ht="15.75" thickTop="1" x14ac:dyDescent="0.25">
      <c r="A13">
        <v>1576</v>
      </c>
      <c r="B13">
        <v>2</v>
      </c>
      <c r="C13">
        <v>7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477</v>
      </c>
    </row>
    <row r="14" spans="1:16" x14ac:dyDescent="0.25">
      <c r="A14">
        <v>1575</v>
      </c>
      <c r="B14">
        <v>2</v>
      </c>
      <c r="C14">
        <v>7</v>
      </c>
      <c r="E14">
        <f xml:space="preserve"> IF(ISBLANK(E27),"-",VALUE((_xlfn.TEXTAFTER(E27,")",-1))))</f>
        <v>12560</v>
      </c>
      <c r="F14">
        <f xml:space="preserve"> IF(ISBLANK(E28),"-",VALUE(_xlfn.TEXTAFTER(E28,")",-1)))</f>
        <v>0</v>
      </c>
      <c r="G14">
        <f xml:space="preserve"> IF(ISBLANK(E29),"-",VALUE(_xlfn.TEXTAFTER(E29,")",-1)))</f>
        <v>1088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108</v>
      </c>
    </row>
    <row r="15" spans="1:16" x14ac:dyDescent="0.25">
      <c r="A15">
        <v>1575</v>
      </c>
      <c r="B15">
        <v>2</v>
      </c>
      <c r="C15">
        <v>7</v>
      </c>
      <c r="M15" t="s">
        <v>444</v>
      </c>
    </row>
    <row r="16" spans="1:16" x14ac:dyDescent="0.25">
      <c r="A16">
        <v>1576</v>
      </c>
      <c r="B16">
        <v>2</v>
      </c>
      <c r="C16">
        <v>7</v>
      </c>
      <c r="E16" s="7" t="s">
        <v>441</v>
      </c>
      <c r="M16" t="s">
        <v>108</v>
      </c>
    </row>
    <row r="17" spans="1:13" x14ac:dyDescent="0.25">
      <c r="A17">
        <v>1576</v>
      </c>
      <c r="B17">
        <v>2</v>
      </c>
      <c r="C17">
        <v>1</v>
      </c>
      <c r="E17" s="7" t="str" cm="1">
        <f t="array" ref="E17:E19">_xlfn._xlws.FILTER(M20:M500,ISNUMBER(SEARCH("CNG",M20:M500)),0)</f>
        <v>children                       [name: "sequential/CNG_LL1_Dense16r/MatMul"</v>
      </c>
      <c r="M17" t="s">
        <v>107</v>
      </c>
    </row>
    <row r="18" spans="1:13" x14ac:dyDescent="0.25">
      <c r="A18">
        <v>1577</v>
      </c>
      <c r="B18">
        <v>1</v>
      </c>
      <c r="C18">
        <v>0</v>
      </c>
      <c r="E18" s="7" t="str">
        <v xml:space="preserve">                               , name: "sequential/CNG_LL1_Dense16r/Softmax"</v>
      </c>
      <c r="M18" t="s">
        <v>114</v>
      </c>
    </row>
    <row r="19" spans="1:13" x14ac:dyDescent="0.25">
      <c r="A19">
        <v>1577</v>
      </c>
      <c r="B19">
        <v>2</v>
      </c>
      <c r="C19">
        <v>0</v>
      </c>
      <c r="E19" s="7" t="str">
        <v xml:space="preserve">                               , name: "sequential/CNG_LL1_Dense16r/BiasAdd"</v>
      </c>
      <c r="M19" t="s">
        <v>115</v>
      </c>
    </row>
    <row r="20" spans="1:13" x14ac:dyDescent="0.25">
      <c r="A20">
        <v>1576</v>
      </c>
      <c r="B20">
        <v>1</v>
      </c>
      <c r="C20">
        <v>0</v>
      </c>
      <c r="E20" s="7"/>
      <c r="M20" t="s">
        <v>104</v>
      </c>
    </row>
    <row r="21" spans="1:13" x14ac:dyDescent="0.25">
      <c r="A21">
        <v>1577</v>
      </c>
      <c r="B21">
        <v>1</v>
      </c>
      <c r="C21">
        <v>0</v>
      </c>
      <c r="E21" s="7"/>
      <c r="M21" t="s">
        <v>103</v>
      </c>
    </row>
    <row r="22" spans="1:13" x14ac:dyDescent="0.25">
      <c r="A22">
        <v>1577</v>
      </c>
      <c r="B22">
        <v>1</v>
      </c>
      <c r="C22">
        <v>0</v>
      </c>
      <c r="E22" s="7"/>
      <c r="M22" t="s">
        <v>102</v>
      </c>
    </row>
    <row r="23" spans="1:13" x14ac:dyDescent="0.25">
      <c r="A23">
        <v>1577</v>
      </c>
      <c r="B23">
        <v>1</v>
      </c>
      <c r="C23">
        <v>2</v>
      </c>
      <c r="E23" s="7"/>
      <c r="M23" t="s">
        <v>116</v>
      </c>
    </row>
    <row r="24" spans="1:13" x14ac:dyDescent="0.25">
      <c r="A24">
        <v>1577</v>
      </c>
      <c r="B24">
        <v>2</v>
      </c>
      <c r="C24">
        <v>7</v>
      </c>
      <c r="E24" s="7" t="s">
        <v>439</v>
      </c>
      <c r="M24" t="s">
        <v>100</v>
      </c>
    </row>
    <row r="25" spans="1:13" x14ac:dyDescent="0.25">
      <c r="A25">
        <v>1575</v>
      </c>
      <c r="B25">
        <v>2</v>
      </c>
      <c r="C25">
        <v>7</v>
      </c>
      <c r="M25" t="s">
        <v>99</v>
      </c>
    </row>
    <row r="26" spans="1:13" x14ac:dyDescent="0.25">
      <c r="A26">
        <v>1575</v>
      </c>
      <c r="B26">
        <v>2</v>
      </c>
      <c r="C26">
        <v>0</v>
      </c>
      <c r="E26" s="7" t="s">
        <v>440</v>
      </c>
      <c r="M26" t="s">
        <v>98</v>
      </c>
    </row>
    <row r="27" spans="1:13" x14ac:dyDescent="0.25">
      <c r="A27">
        <v>1576</v>
      </c>
      <c r="B27">
        <v>2</v>
      </c>
      <c r="C27">
        <v>0</v>
      </c>
      <c r="E27" s="7" t="str" cm="1">
        <f t="array" ref="E27:E30">_xlfn._xlws.FILTER(M2:M40,ISNUMBER(SEARCH("LL",M2:M40)))</f>
        <v xml:space="preserve"> CNG_LL1_Dense16r (Dense)       (None, 16)                12560     </v>
      </c>
      <c r="M27" t="s">
        <v>97</v>
      </c>
    </row>
    <row r="28" spans="1:13" x14ac:dyDescent="0.25">
      <c r="A28">
        <v>1574</v>
      </c>
      <c r="B28">
        <v>2</v>
      </c>
      <c r="C28">
        <v>0</v>
      </c>
      <c r="E28" s="7" t="str">
        <v xml:space="preserve"> LL2_Flatten (Flatten)        (None, 16)                0         </v>
      </c>
      <c r="M28" t="s">
        <v>96</v>
      </c>
    </row>
    <row r="29" spans="1:13" x14ac:dyDescent="0.25">
      <c r="A29">
        <v>1576</v>
      </c>
      <c r="B29">
        <v>2</v>
      </c>
      <c r="C29">
        <v>0</v>
      </c>
      <c r="E29" s="7" t="str">
        <v xml:space="preserve"> LL3_Dense64 (Dense)          (None, 64)                1088      </v>
      </c>
      <c r="M29" t="s">
        <v>95</v>
      </c>
    </row>
    <row r="30" spans="1:13" x14ac:dyDescent="0.25">
      <c r="A30">
        <v>1575</v>
      </c>
      <c r="B30">
        <v>2</v>
      </c>
      <c r="C30">
        <v>7</v>
      </c>
      <c r="E30" s="7" t="str">
        <v xml:space="preserve"> LL4_Dense10 (Dense)          (None, 10)                650       </v>
      </c>
      <c r="M30" t="s">
        <v>94</v>
      </c>
    </row>
    <row r="31" spans="1:13" x14ac:dyDescent="0.25">
      <c r="A31">
        <v>1577</v>
      </c>
      <c r="B31">
        <v>2</v>
      </c>
      <c r="C31">
        <v>7</v>
      </c>
      <c r="E31" s="7"/>
      <c r="M31" t="s">
        <v>93</v>
      </c>
    </row>
    <row r="32" spans="1:13" x14ac:dyDescent="0.25">
      <c r="A32">
        <v>1576</v>
      </c>
      <c r="B32">
        <v>2</v>
      </c>
      <c r="C32">
        <v>0</v>
      </c>
      <c r="E32" s="7"/>
      <c r="M32" t="s">
        <v>92</v>
      </c>
    </row>
    <row r="33" spans="1:13" x14ac:dyDescent="0.25">
      <c r="A33">
        <v>1575</v>
      </c>
      <c r="B33">
        <v>2</v>
      </c>
      <c r="C33">
        <v>0</v>
      </c>
      <c r="E33" s="7"/>
      <c r="M33" t="s">
        <v>91</v>
      </c>
    </row>
    <row r="34" spans="1:13" x14ac:dyDescent="0.25">
      <c r="A34">
        <v>1577</v>
      </c>
      <c r="B34">
        <v>2</v>
      </c>
      <c r="C34">
        <v>7</v>
      </c>
      <c r="E34" s="7" t="s">
        <v>450</v>
      </c>
      <c r="M34" t="s">
        <v>90</v>
      </c>
    </row>
    <row r="35" spans="1:13" x14ac:dyDescent="0.25">
      <c r="A35">
        <v>1577</v>
      </c>
      <c r="B35">
        <v>2</v>
      </c>
      <c r="C35">
        <v>0</v>
      </c>
      <c r="M35" t="s">
        <v>89</v>
      </c>
    </row>
    <row r="36" spans="1:13" x14ac:dyDescent="0.25">
      <c r="A36">
        <v>1573</v>
      </c>
      <c r="B36">
        <v>2</v>
      </c>
      <c r="C36">
        <v>0</v>
      </c>
      <c r="M36" t="s">
        <v>88</v>
      </c>
    </row>
    <row r="37" spans="1:13" x14ac:dyDescent="0.25">
      <c r="A37">
        <v>1572</v>
      </c>
      <c r="B37">
        <v>2</v>
      </c>
      <c r="C37">
        <v>1</v>
      </c>
      <c r="M37" t="s">
        <v>137</v>
      </c>
    </row>
    <row r="38" spans="1:13" x14ac:dyDescent="0.25">
      <c r="A38">
        <v>1576</v>
      </c>
      <c r="B38">
        <v>2</v>
      </c>
      <c r="C38">
        <v>7</v>
      </c>
      <c r="M38" t="s">
        <v>86</v>
      </c>
    </row>
    <row r="39" spans="1:13" x14ac:dyDescent="0.25">
      <c r="A39">
        <v>1574</v>
      </c>
      <c r="B39">
        <v>2</v>
      </c>
      <c r="C39">
        <v>1</v>
      </c>
      <c r="M39" t="s">
        <v>85</v>
      </c>
    </row>
    <row r="40" spans="1:13" x14ac:dyDescent="0.25">
      <c r="A40">
        <v>1576</v>
      </c>
      <c r="B40">
        <v>2</v>
      </c>
      <c r="C40">
        <v>0</v>
      </c>
      <c r="M40" t="s">
        <v>84</v>
      </c>
    </row>
    <row r="41" spans="1:13" x14ac:dyDescent="0.25">
      <c r="A41">
        <v>1576</v>
      </c>
      <c r="B41">
        <v>2</v>
      </c>
      <c r="C41">
        <v>2</v>
      </c>
      <c r="M41" t="s">
        <v>83</v>
      </c>
    </row>
    <row r="42" spans="1:13" x14ac:dyDescent="0.25">
      <c r="A42">
        <v>1578</v>
      </c>
      <c r="B42">
        <v>2</v>
      </c>
      <c r="C42">
        <v>0</v>
      </c>
      <c r="M42" t="s">
        <v>82</v>
      </c>
    </row>
    <row r="43" spans="1:13" x14ac:dyDescent="0.25">
      <c r="A43">
        <v>1576</v>
      </c>
      <c r="B43">
        <v>2</v>
      </c>
      <c r="C43">
        <v>0</v>
      </c>
      <c r="M43" t="s">
        <v>81</v>
      </c>
    </row>
    <row r="44" spans="1:13" x14ac:dyDescent="0.25">
      <c r="A44">
        <v>1577</v>
      </c>
      <c r="B44">
        <v>1</v>
      </c>
      <c r="C44">
        <v>7</v>
      </c>
      <c r="M44" t="s">
        <v>80</v>
      </c>
    </row>
    <row r="45" spans="1:13" x14ac:dyDescent="0.25">
      <c r="A45">
        <v>1577</v>
      </c>
      <c r="B45">
        <v>2</v>
      </c>
      <c r="C45">
        <v>0</v>
      </c>
      <c r="M45" t="s">
        <v>79</v>
      </c>
    </row>
    <row r="46" spans="1:13" x14ac:dyDescent="0.25">
      <c r="A46">
        <v>1576</v>
      </c>
      <c r="B46">
        <v>2</v>
      </c>
      <c r="C46">
        <v>1</v>
      </c>
      <c r="M46" t="s">
        <v>78</v>
      </c>
    </row>
    <row r="47" spans="1:13" x14ac:dyDescent="0.25">
      <c r="A47">
        <v>1576</v>
      </c>
      <c r="B47">
        <v>1</v>
      </c>
      <c r="C47">
        <v>0</v>
      </c>
      <c r="M47" t="s">
        <v>138</v>
      </c>
    </row>
    <row r="48" spans="1:13" x14ac:dyDescent="0.25">
      <c r="A48">
        <v>1575</v>
      </c>
      <c r="B48">
        <v>1</v>
      </c>
      <c r="C48">
        <v>2</v>
      </c>
      <c r="M48" t="s">
        <v>76</v>
      </c>
    </row>
    <row r="49" spans="1:13" x14ac:dyDescent="0.25">
      <c r="A49">
        <v>1575</v>
      </c>
      <c r="B49">
        <v>2</v>
      </c>
      <c r="C49">
        <v>0</v>
      </c>
      <c r="M49" t="s">
        <v>75</v>
      </c>
    </row>
    <row r="50" spans="1:13" x14ac:dyDescent="0.25">
      <c r="A50">
        <v>1576</v>
      </c>
      <c r="B50">
        <v>2</v>
      </c>
      <c r="C50">
        <v>0</v>
      </c>
      <c r="M50" t="s">
        <v>514</v>
      </c>
    </row>
    <row r="51" spans="1:13" x14ac:dyDescent="0.25">
      <c r="A51">
        <v>1576</v>
      </c>
      <c r="B51">
        <v>2</v>
      </c>
      <c r="C51">
        <v>0</v>
      </c>
      <c r="M51" t="s">
        <v>119</v>
      </c>
    </row>
    <row r="52" spans="1:13" x14ac:dyDescent="0.25">
      <c r="A52">
        <v>1578</v>
      </c>
      <c r="B52">
        <v>2</v>
      </c>
      <c r="C52">
        <v>7</v>
      </c>
      <c r="M52" t="s">
        <v>57</v>
      </c>
    </row>
    <row r="53" spans="1:13" x14ac:dyDescent="0.25">
      <c r="A53">
        <v>1577</v>
      </c>
      <c r="B53">
        <v>2</v>
      </c>
      <c r="C53">
        <v>7</v>
      </c>
      <c r="M53" t="s">
        <v>120</v>
      </c>
    </row>
    <row r="54" spans="1:13" x14ac:dyDescent="0.25">
      <c r="A54">
        <v>1576</v>
      </c>
      <c r="B54">
        <v>2</v>
      </c>
      <c r="C54">
        <v>3</v>
      </c>
      <c r="M54" t="s">
        <v>53</v>
      </c>
    </row>
    <row r="55" spans="1:13" x14ac:dyDescent="0.25">
      <c r="A55">
        <v>1575</v>
      </c>
      <c r="B55">
        <v>2</v>
      </c>
      <c r="C55">
        <v>0</v>
      </c>
      <c r="M55" t="s">
        <v>55</v>
      </c>
    </row>
    <row r="56" spans="1:13" x14ac:dyDescent="0.25">
      <c r="A56">
        <v>1577</v>
      </c>
      <c r="B56">
        <v>2</v>
      </c>
      <c r="C56">
        <v>7</v>
      </c>
      <c r="M56" t="s">
        <v>51</v>
      </c>
    </row>
    <row r="57" spans="1:13" x14ac:dyDescent="0.25">
      <c r="A57">
        <v>1577</v>
      </c>
      <c r="B57">
        <v>2</v>
      </c>
      <c r="C57">
        <v>0</v>
      </c>
      <c r="M57" t="s">
        <v>50</v>
      </c>
    </row>
    <row r="58" spans="1:13" x14ac:dyDescent="0.25">
      <c r="A58">
        <v>1575</v>
      </c>
      <c r="B58">
        <v>2</v>
      </c>
      <c r="C58">
        <v>7</v>
      </c>
      <c r="M58" t="s">
        <v>54</v>
      </c>
    </row>
    <row r="59" spans="1:13" x14ac:dyDescent="0.25">
      <c r="A59">
        <v>1576</v>
      </c>
      <c r="B59">
        <v>2</v>
      </c>
      <c r="C59">
        <v>0</v>
      </c>
      <c r="M59" t="s">
        <v>48</v>
      </c>
    </row>
    <row r="60" spans="1:13" x14ac:dyDescent="0.25">
      <c r="A60">
        <v>1575</v>
      </c>
      <c r="B60">
        <v>2</v>
      </c>
      <c r="C60">
        <v>0</v>
      </c>
      <c r="M60" t="s">
        <v>50</v>
      </c>
    </row>
    <row r="61" spans="1:13" x14ac:dyDescent="0.25">
      <c r="A61">
        <v>1576</v>
      </c>
      <c r="B61">
        <v>2</v>
      </c>
      <c r="C61">
        <v>7</v>
      </c>
      <c r="M61" t="s">
        <v>72</v>
      </c>
    </row>
    <row r="62" spans="1:13" x14ac:dyDescent="0.25">
      <c r="A62">
        <v>1573</v>
      </c>
      <c r="B62">
        <v>2</v>
      </c>
      <c r="C62">
        <v>7</v>
      </c>
      <c r="M62" t="s">
        <v>48</v>
      </c>
    </row>
    <row r="63" spans="1:13" x14ac:dyDescent="0.25">
      <c r="A63">
        <v>1577</v>
      </c>
      <c r="B63">
        <v>2</v>
      </c>
      <c r="C63">
        <v>0</v>
      </c>
      <c r="M63" t="s">
        <v>47</v>
      </c>
    </row>
    <row r="64" spans="1:13" x14ac:dyDescent="0.25">
      <c r="A64">
        <v>1578</v>
      </c>
      <c r="B64">
        <v>2</v>
      </c>
      <c r="C64">
        <v>0</v>
      </c>
      <c r="M64" t="s">
        <v>46</v>
      </c>
    </row>
    <row r="65" spans="1:13" x14ac:dyDescent="0.25">
      <c r="A65">
        <v>1573</v>
      </c>
      <c r="B65">
        <v>2</v>
      </c>
      <c r="C65">
        <v>3</v>
      </c>
      <c r="M65" t="s">
        <v>53</v>
      </c>
    </row>
    <row r="66" spans="1:13" x14ac:dyDescent="0.25">
      <c r="A66">
        <v>1577</v>
      </c>
      <c r="B66">
        <v>2</v>
      </c>
      <c r="C66">
        <v>1</v>
      </c>
      <c r="M66" t="s">
        <v>52</v>
      </c>
    </row>
    <row r="67" spans="1:13" x14ac:dyDescent="0.25">
      <c r="A67">
        <v>1577</v>
      </c>
      <c r="B67">
        <v>2</v>
      </c>
      <c r="C67">
        <v>1</v>
      </c>
      <c r="M67" t="s">
        <v>51</v>
      </c>
    </row>
    <row r="68" spans="1:13" x14ac:dyDescent="0.25">
      <c r="A68">
        <v>1575</v>
      </c>
      <c r="B68">
        <v>2</v>
      </c>
      <c r="C68">
        <v>7</v>
      </c>
      <c r="M68" t="s">
        <v>50</v>
      </c>
    </row>
    <row r="69" spans="1:13" x14ac:dyDescent="0.25">
      <c r="A69">
        <v>1576</v>
      </c>
      <c r="B69">
        <v>2</v>
      </c>
      <c r="C69">
        <v>0</v>
      </c>
      <c r="M69" t="s">
        <v>72</v>
      </c>
    </row>
    <row r="70" spans="1:13" x14ac:dyDescent="0.25">
      <c r="A70">
        <v>1575</v>
      </c>
      <c r="B70">
        <v>2</v>
      </c>
      <c r="C70">
        <v>0</v>
      </c>
      <c r="M70" t="s">
        <v>48</v>
      </c>
    </row>
    <row r="71" spans="1:13" x14ac:dyDescent="0.25">
      <c r="A71">
        <v>1576</v>
      </c>
      <c r="B71">
        <v>2</v>
      </c>
      <c r="C71">
        <v>0</v>
      </c>
      <c r="M71" t="s">
        <v>50</v>
      </c>
    </row>
    <row r="72" spans="1:13" x14ac:dyDescent="0.25">
      <c r="A72">
        <v>1575</v>
      </c>
      <c r="B72">
        <v>2</v>
      </c>
      <c r="C72">
        <v>7</v>
      </c>
      <c r="M72" t="s">
        <v>121</v>
      </c>
    </row>
    <row r="73" spans="1:13" x14ac:dyDescent="0.25">
      <c r="A73">
        <v>1575</v>
      </c>
      <c r="B73">
        <v>2</v>
      </c>
      <c r="C73">
        <v>0</v>
      </c>
      <c r="M73" t="s">
        <v>48</v>
      </c>
    </row>
    <row r="74" spans="1:13" x14ac:dyDescent="0.25">
      <c r="A74">
        <v>1577</v>
      </c>
      <c r="B74">
        <v>2</v>
      </c>
      <c r="C74">
        <v>0</v>
      </c>
      <c r="M74" t="s">
        <v>47</v>
      </c>
    </row>
    <row r="75" spans="1:13" x14ac:dyDescent="0.25">
      <c r="A75">
        <v>1578</v>
      </c>
      <c r="B75">
        <v>2</v>
      </c>
      <c r="C75">
        <v>0</v>
      </c>
      <c r="M75" t="s">
        <v>46</v>
      </c>
    </row>
    <row r="76" spans="1:13" x14ac:dyDescent="0.25">
      <c r="A76">
        <v>1577</v>
      </c>
      <c r="B76">
        <v>2</v>
      </c>
      <c r="C76">
        <v>0</v>
      </c>
      <c r="M76" t="s">
        <v>469</v>
      </c>
    </row>
    <row r="77" spans="1:13" x14ac:dyDescent="0.25">
      <c r="A77">
        <v>1577</v>
      </c>
      <c r="B77">
        <v>2</v>
      </c>
      <c r="C77">
        <v>0</v>
      </c>
      <c r="M77" t="s">
        <v>122</v>
      </c>
    </row>
    <row r="78" spans="1:13" x14ac:dyDescent="0.25">
      <c r="A78">
        <v>1576</v>
      </c>
      <c r="B78">
        <v>2</v>
      </c>
      <c r="C78">
        <v>0</v>
      </c>
      <c r="M78" t="s">
        <v>57</v>
      </c>
    </row>
    <row r="79" spans="1:13" x14ac:dyDescent="0.25">
      <c r="A79">
        <v>1577</v>
      </c>
      <c r="B79">
        <v>1</v>
      </c>
      <c r="C79">
        <v>7</v>
      </c>
      <c r="M79" t="s">
        <v>123</v>
      </c>
    </row>
    <row r="80" spans="1:13" x14ac:dyDescent="0.25">
      <c r="A80">
        <v>1577</v>
      </c>
      <c r="B80">
        <v>1</v>
      </c>
      <c r="C80">
        <v>7</v>
      </c>
      <c r="M80" t="s">
        <v>53</v>
      </c>
    </row>
    <row r="81" spans="1:13" x14ac:dyDescent="0.25">
      <c r="A81">
        <v>1576</v>
      </c>
      <c r="B81">
        <v>1</v>
      </c>
      <c r="C81">
        <v>7</v>
      </c>
      <c r="M81" t="s">
        <v>55</v>
      </c>
    </row>
    <row r="82" spans="1:13" x14ac:dyDescent="0.25">
      <c r="A82">
        <v>1575</v>
      </c>
      <c r="B82">
        <v>1</v>
      </c>
      <c r="C82">
        <v>7</v>
      </c>
      <c r="M82" t="s">
        <v>51</v>
      </c>
    </row>
    <row r="83" spans="1:13" x14ac:dyDescent="0.25">
      <c r="A83">
        <v>1576</v>
      </c>
      <c r="B83">
        <v>2</v>
      </c>
      <c r="C83">
        <v>0</v>
      </c>
      <c r="M83" t="s">
        <v>50</v>
      </c>
    </row>
    <row r="84" spans="1:13" x14ac:dyDescent="0.25">
      <c r="A84">
        <v>1576</v>
      </c>
      <c r="B84">
        <v>1</v>
      </c>
      <c r="C84">
        <v>7</v>
      </c>
      <c r="M84" t="s">
        <v>54</v>
      </c>
    </row>
    <row r="85" spans="1:13" x14ac:dyDescent="0.25">
      <c r="A85">
        <v>1577</v>
      </c>
      <c r="B85">
        <v>1</v>
      </c>
      <c r="C85">
        <v>7</v>
      </c>
      <c r="M85" t="s">
        <v>48</v>
      </c>
    </row>
    <row r="86" spans="1:13" x14ac:dyDescent="0.25">
      <c r="A86">
        <v>1577</v>
      </c>
      <c r="B86">
        <v>1</v>
      </c>
      <c r="C86">
        <v>7</v>
      </c>
      <c r="M86" t="s">
        <v>50</v>
      </c>
    </row>
    <row r="87" spans="1:13" x14ac:dyDescent="0.25">
      <c r="A87">
        <v>1577</v>
      </c>
      <c r="B87">
        <v>2</v>
      </c>
      <c r="C87">
        <v>2</v>
      </c>
      <c r="M87" t="s">
        <v>121</v>
      </c>
    </row>
    <row r="88" spans="1:13" x14ac:dyDescent="0.25">
      <c r="A88">
        <v>1577</v>
      </c>
      <c r="B88">
        <v>2</v>
      </c>
      <c r="C88">
        <v>0</v>
      </c>
      <c r="M88" t="s">
        <v>48</v>
      </c>
    </row>
    <row r="89" spans="1:13" x14ac:dyDescent="0.25">
      <c r="A89">
        <v>1576</v>
      </c>
      <c r="B89">
        <v>2</v>
      </c>
      <c r="C89">
        <v>7</v>
      </c>
      <c r="M89" t="s">
        <v>47</v>
      </c>
    </row>
    <row r="90" spans="1:13" x14ac:dyDescent="0.25">
      <c r="A90">
        <v>1578</v>
      </c>
      <c r="B90">
        <v>2</v>
      </c>
      <c r="C90">
        <v>7</v>
      </c>
      <c r="M90" t="s">
        <v>46</v>
      </c>
    </row>
    <row r="91" spans="1:13" x14ac:dyDescent="0.25">
      <c r="A91">
        <v>1577</v>
      </c>
      <c r="B91">
        <v>2</v>
      </c>
      <c r="C91">
        <v>7</v>
      </c>
      <c r="M91" t="s">
        <v>53</v>
      </c>
    </row>
    <row r="92" spans="1:13" x14ac:dyDescent="0.25">
      <c r="A92">
        <v>1575</v>
      </c>
      <c r="B92">
        <v>2</v>
      </c>
      <c r="C92">
        <v>7</v>
      </c>
      <c r="M92" t="s">
        <v>52</v>
      </c>
    </row>
    <row r="93" spans="1:13" x14ac:dyDescent="0.25">
      <c r="A93">
        <v>1576</v>
      </c>
      <c r="B93">
        <v>2</v>
      </c>
      <c r="C93">
        <v>0</v>
      </c>
      <c r="M93" t="s">
        <v>51</v>
      </c>
    </row>
    <row r="94" spans="1:13" x14ac:dyDescent="0.25">
      <c r="A94">
        <v>1575</v>
      </c>
      <c r="B94">
        <v>2</v>
      </c>
      <c r="C94">
        <v>0</v>
      </c>
      <c r="M94" t="s">
        <v>50</v>
      </c>
    </row>
    <row r="95" spans="1:13" x14ac:dyDescent="0.25">
      <c r="A95">
        <v>1576</v>
      </c>
      <c r="B95">
        <v>2</v>
      </c>
      <c r="C95">
        <v>0</v>
      </c>
      <c r="M95" t="s">
        <v>121</v>
      </c>
    </row>
    <row r="96" spans="1:13" x14ac:dyDescent="0.25">
      <c r="A96">
        <v>1576</v>
      </c>
      <c r="B96">
        <v>2</v>
      </c>
      <c r="C96">
        <v>7</v>
      </c>
      <c r="M96" t="s">
        <v>48</v>
      </c>
    </row>
    <row r="97" spans="1:13" x14ac:dyDescent="0.25">
      <c r="A97">
        <v>1577</v>
      </c>
      <c r="B97">
        <v>1</v>
      </c>
      <c r="C97">
        <v>7</v>
      </c>
      <c r="M97" t="s">
        <v>50</v>
      </c>
    </row>
    <row r="98" spans="1:13" x14ac:dyDescent="0.25">
      <c r="A98">
        <v>1577</v>
      </c>
      <c r="B98">
        <v>2</v>
      </c>
      <c r="C98">
        <v>7</v>
      </c>
      <c r="M98" t="s">
        <v>61</v>
      </c>
    </row>
    <row r="99" spans="1:13" x14ac:dyDescent="0.25">
      <c r="A99">
        <v>1577</v>
      </c>
      <c r="B99">
        <v>2</v>
      </c>
      <c r="C99">
        <v>7</v>
      </c>
      <c r="M99" t="s">
        <v>48</v>
      </c>
    </row>
    <row r="100" spans="1:13" x14ac:dyDescent="0.25">
      <c r="A100">
        <v>1573</v>
      </c>
      <c r="B100">
        <v>2</v>
      </c>
      <c r="C100">
        <v>1</v>
      </c>
      <c r="M100" t="s">
        <v>47</v>
      </c>
    </row>
    <row r="101" spans="1:13" x14ac:dyDescent="0.25">
      <c r="A101">
        <v>1577</v>
      </c>
      <c r="B101">
        <v>2</v>
      </c>
      <c r="C101">
        <v>7</v>
      </c>
      <c r="M101" t="s">
        <v>46</v>
      </c>
    </row>
    <row r="102" spans="1:13" x14ac:dyDescent="0.25">
      <c r="A102" t="s">
        <v>67</v>
      </c>
      <c r="B102">
        <v>27</v>
      </c>
      <c r="C102" t="s">
        <v>66</v>
      </c>
      <c r="D102">
        <v>100</v>
      </c>
      <c r="M102" t="s">
        <v>478</v>
      </c>
    </row>
    <row r="103" spans="1:13" x14ac:dyDescent="0.25">
      <c r="A103" t="s">
        <v>65</v>
      </c>
      <c r="B103">
        <v>1573</v>
      </c>
      <c r="C103" t="s">
        <v>62</v>
      </c>
      <c r="M103" t="s">
        <v>71</v>
      </c>
    </row>
    <row r="104" spans="1:13" x14ac:dyDescent="0.25">
      <c r="A104" t="s">
        <v>64</v>
      </c>
      <c r="B104">
        <v>1575</v>
      </c>
      <c r="C104" t="s">
        <v>62</v>
      </c>
      <c r="M104" t="s">
        <v>57</v>
      </c>
    </row>
    <row r="105" spans="1:13" x14ac:dyDescent="0.25">
      <c r="A105" t="s">
        <v>63</v>
      </c>
      <c r="B105">
        <v>1577</v>
      </c>
      <c r="C105" t="s">
        <v>62</v>
      </c>
      <c r="M105" t="s">
        <v>70</v>
      </c>
    </row>
    <row r="106" spans="1:13" x14ac:dyDescent="0.25">
      <c r="M106" t="s">
        <v>53</v>
      </c>
    </row>
    <row r="107" spans="1:13" x14ac:dyDescent="0.25">
      <c r="M107" t="s">
        <v>55</v>
      </c>
    </row>
    <row r="108" spans="1:13" x14ac:dyDescent="0.25">
      <c r="M108" t="s">
        <v>51</v>
      </c>
    </row>
    <row r="109" spans="1:13" x14ac:dyDescent="0.25">
      <c r="M109" t="s">
        <v>50</v>
      </c>
    </row>
    <row r="110" spans="1:13" x14ac:dyDescent="0.25">
      <c r="M110" t="s">
        <v>54</v>
      </c>
    </row>
    <row r="111" spans="1:13" x14ac:dyDescent="0.25">
      <c r="M111" t="s">
        <v>48</v>
      </c>
    </row>
    <row r="112" spans="1:13" x14ac:dyDescent="0.25">
      <c r="M112" t="s">
        <v>50</v>
      </c>
    </row>
    <row r="113" spans="13:13" x14ac:dyDescent="0.25">
      <c r="M113" t="s">
        <v>61</v>
      </c>
    </row>
    <row r="114" spans="13:13" x14ac:dyDescent="0.25">
      <c r="M114" t="s">
        <v>48</v>
      </c>
    </row>
    <row r="115" spans="13:13" x14ac:dyDescent="0.25">
      <c r="M115" t="s">
        <v>47</v>
      </c>
    </row>
    <row r="116" spans="13:13" x14ac:dyDescent="0.25">
      <c r="M116" t="s">
        <v>46</v>
      </c>
    </row>
    <row r="117" spans="13:13" x14ac:dyDescent="0.25">
      <c r="M117" t="s">
        <v>53</v>
      </c>
    </row>
    <row r="118" spans="13:13" x14ac:dyDescent="0.25">
      <c r="M118" t="s">
        <v>52</v>
      </c>
    </row>
    <row r="119" spans="13:13" x14ac:dyDescent="0.25">
      <c r="M119" t="s">
        <v>51</v>
      </c>
    </row>
    <row r="120" spans="13:13" x14ac:dyDescent="0.25">
      <c r="M120" t="s">
        <v>50</v>
      </c>
    </row>
    <row r="121" spans="13:13" x14ac:dyDescent="0.25">
      <c r="M121" t="s">
        <v>61</v>
      </c>
    </row>
    <row r="122" spans="13:13" x14ac:dyDescent="0.25">
      <c r="M122" t="s">
        <v>48</v>
      </c>
    </row>
    <row r="123" spans="13:13" x14ac:dyDescent="0.25">
      <c r="M123" t="s">
        <v>50</v>
      </c>
    </row>
    <row r="124" spans="13:13" x14ac:dyDescent="0.25">
      <c r="M124" t="s">
        <v>49</v>
      </c>
    </row>
    <row r="125" spans="13:13" x14ac:dyDescent="0.25">
      <c r="M125" t="s">
        <v>48</v>
      </c>
    </row>
    <row r="126" spans="13:13" x14ac:dyDescent="0.25">
      <c r="M126" t="s">
        <v>47</v>
      </c>
    </row>
    <row r="127" spans="13:13" x14ac:dyDescent="0.25">
      <c r="M127" t="s">
        <v>46</v>
      </c>
    </row>
    <row r="128" spans="13:13" x14ac:dyDescent="0.25">
      <c r="M128" t="s">
        <v>515</v>
      </c>
    </row>
    <row r="129" spans="13:13" x14ac:dyDescent="0.25">
      <c r="M129" t="s">
        <v>139</v>
      </c>
    </row>
    <row r="130" spans="13:13" x14ac:dyDescent="0.25">
      <c r="M130" t="s">
        <v>57</v>
      </c>
    </row>
    <row r="131" spans="13:13" x14ac:dyDescent="0.25">
      <c r="M131" t="s">
        <v>140</v>
      </c>
    </row>
    <row r="132" spans="13:13" x14ac:dyDescent="0.25">
      <c r="M132" t="s">
        <v>53</v>
      </c>
    </row>
    <row r="133" spans="13:13" x14ac:dyDescent="0.25">
      <c r="M133" t="s">
        <v>55</v>
      </c>
    </row>
    <row r="134" spans="13:13" x14ac:dyDescent="0.25">
      <c r="M134" t="s">
        <v>51</v>
      </c>
    </row>
    <row r="135" spans="13:13" x14ac:dyDescent="0.25">
      <c r="M135" t="s">
        <v>50</v>
      </c>
    </row>
    <row r="136" spans="13:13" x14ac:dyDescent="0.25">
      <c r="M136" t="s">
        <v>54</v>
      </c>
    </row>
    <row r="137" spans="13:13" x14ac:dyDescent="0.25">
      <c r="M137" t="s">
        <v>48</v>
      </c>
    </row>
    <row r="138" spans="13:13" x14ac:dyDescent="0.25">
      <c r="M138" t="s">
        <v>50</v>
      </c>
    </row>
    <row r="139" spans="13:13" x14ac:dyDescent="0.25">
      <c r="M139" t="s">
        <v>121</v>
      </c>
    </row>
    <row r="140" spans="13:13" x14ac:dyDescent="0.25">
      <c r="M140" t="s">
        <v>48</v>
      </c>
    </row>
    <row r="141" spans="13:13" x14ac:dyDescent="0.25">
      <c r="M141" t="s">
        <v>47</v>
      </c>
    </row>
    <row r="142" spans="13:13" x14ac:dyDescent="0.25">
      <c r="M142" t="s">
        <v>46</v>
      </c>
    </row>
    <row r="143" spans="13:13" x14ac:dyDescent="0.25">
      <c r="M143" t="s">
        <v>468</v>
      </c>
    </row>
    <row r="144" spans="13:13" x14ac:dyDescent="0.25">
      <c r="M144" t="s">
        <v>69</v>
      </c>
    </row>
    <row r="145" spans="13:13" x14ac:dyDescent="0.25">
      <c r="M145" t="s">
        <v>57</v>
      </c>
    </row>
    <row r="146" spans="13:13" x14ac:dyDescent="0.25">
      <c r="M146" t="s">
        <v>68</v>
      </c>
    </row>
    <row r="147" spans="13:13" x14ac:dyDescent="0.25">
      <c r="M147" t="s">
        <v>53</v>
      </c>
    </row>
    <row r="148" spans="13:13" x14ac:dyDescent="0.25">
      <c r="M148" t="s">
        <v>55</v>
      </c>
    </row>
    <row r="149" spans="13:13" x14ac:dyDescent="0.25">
      <c r="M149" t="s">
        <v>51</v>
      </c>
    </row>
    <row r="150" spans="13:13" x14ac:dyDescent="0.25">
      <c r="M150" t="s">
        <v>50</v>
      </c>
    </row>
    <row r="151" spans="13:13" x14ac:dyDescent="0.25">
      <c r="M151" t="s">
        <v>54</v>
      </c>
    </row>
    <row r="152" spans="13:13" x14ac:dyDescent="0.25">
      <c r="M152" t="s">
        <v>48</v>
      </c>
    </row>
    <row r="153" spans="13:13" x14ac:dyDescent="0.25">
      <c r="M153" t="s">
        <v>50</v>
      </c>
    </row>
    <row r="154" spans="13:13" x14ac:dyDescent="0.25">
      <c r="M154" t="s">
        <v>61</v>
      </c>
    </row>
    <row r="155" spans="13:13" x14ac:dyDescent="0.25">
      <c r="M155" t="s">
        <v>48</v>
      </c>
    </row>
    <row r="156" spans="13:13" x14ac:dyDescent="0.25">
      <c r="M156" t="s">
        <v>47</v>
      </c>
    </row>
    <row r="157" spans="13:13" x14ac:dyDescent="0.25">
      <c r="M157" t="s">
        <v>46</v>
      </c>
    </row>
    <row r="158" spans="13:13" x14ac:dyDescent="0.25">
      <c r="M158" t="s">
        <v>53</v>
      </c>
    </row>
    <row r="159" spans="13:13" x14ac:dyDescent="0.25">
      <c r="M159" t="s">
        <v>52</v>
      </c>
    </row>
    <row r="160" spans="13:13" x14ac:dyDescent="0.25">
      <c r="M160" t="s">
        <v>51</v>
      </c>
    </row>
    <row r="161" spans="13:13" x14ac:dyDescent="0.25">
      <c r="M161" t="s">
        <v>50</v>
      </c>
    </row>
    <row r="162" spans="13:13" x14ac:dyDescent="0.25">
      <c r="M162" t="s">
        <v>61</v>
      </c>
    </row>
    <row r="163" spans="13:13" x14ac:dyDescent="0.25">
      <c r="M163" t="s">
        <v>48</v>
      </c>
    </row>
    <row r="164" spans="13:13" x14ac:dyDescent="0.25">
      <c r="M164" t="s">
        <v>47</v>
      </c>
    </row>
    <row r="165" spans="13:13" x14ac:dyDescent="0.25">
      <c r="M165" t="s">
        <v>46</v>
      </c>
    </row>
    <row r="166" spans="13:13" x14ac:dyDescent="0.25">
      <c r="M166" t="s">
        <v>479</v>
      </c>
    </row>
    <row r="167" spans="13:13" x14ac:dyDescent="0.25">
      <c r="M167" t="s">
        <v>60</v>
      </c>
    </row>
    <row r="168" spans="13:13" x14ac:dyDescent="0.25">
      <c r="M168" t="s">
        <v>57</v>
      </c>
    </row>
    <row r="169" spans="13:13" x14ac:dyDescent="0.25">
      <c r="M169" t="s">
        <v>59</v>
      </c>
    </row>
    <row r="170" spans="13:13" x14ac:dyDescent="0.25">
      <c r="M170" t="s">
        <v>53</v>
      </c>
    </row>
    <row r="171" spans="13:13" x14ac:dyDescent="0.25">
      <c r="M171" t="s">
        <v>55</v>
      </c>
    </row>
    <row r="172" spans="13:13" x14ac:dyDescent="0.25">
      <c r="M172" t="s">
        <v>51</v>
      </c>
    </row>
    <row r="173" spans="13:13" x14ac:dyDescent="0.25">
      <c r="M173" t="s">
        <v>50</v>
      </c>
    </row>
    <row r="174" spans="13:13" x14ac:dyDescent="0.25">
      <c r="M174" t="s">
        <v>54</v>
      </c>
    </row>
    <row r="175" spans="13:13" x14ac:dyDescent="0.25">
      <c r="M175" t="s">
        <v>48</v>
      </c>
    </row>
    <row r="176" spans="13:13" x14ac:dyDescent="0.25">
      <c r="M176" t="s">
        <v>50</v>
      </c>
    </row>
    <row r="177" spans="13:13" x14ac:dyDescent="0.25">
      <c r="M177" t="s">
        <v>49</v>
      </c>
    </row>
    <row r="178" spans="13:13" x14ac:dyDescent="0.25">
      <c r="M178" t="s">
        <v>48</v>
      </c>
    </row>
    <row r="179" spans="13:13" x14ac:dyDescent="0.25">
      <c r="M179" t="s">
        <v>47</v>
      </c>
    </row>
    <row r="180" spans="13:13" x14ac:dyDescent="0.25">
      <c r="M180" t="s">
        <v>46</v>
      </c>
    </row>
    <row r="181" spans="13:13" x14ac:dyDescent="0.25">
      <c r="M181" t="s">
        <v>516</v>
      </c>
    </row>
    <row r="182" spans="13:13" x14ac:dyDescent="0.25">
      <c r="M182" t="s">
        <v>124</v>
      </c>
    </row>
    <row r="183" spans="13:13" x14ac:dyDescent="0.25">
      <c r="M183" t="s">
        <v>57</v>
      </c>
    </row>
    <row r="184" spans="13:13" x14ac:dyDescent="0.25">
      <c r="M184" t="s">
        <v>125</v>
      </c>
    </row>
    <row r="185" spans="13:13" x14ac:dyDescent="0.25">
      <c r="M185" t="s">
        <v>53</v>
      </c>
    </row>
    <row r="186" spans="13:13" x14ac:dyDescent="0.25">
      <c r="M186" t="s">
        <v>55</v>
      </c>
    </row>
    <row r="187" spans="13:13" x14ac:dyDescent="0.25">
      <c r="M187" t="s">
        <v>51</v>
      </c>
    </row>
    <row r="188" spans="13:13" x14ac:dyDescent="0.25">
      <c r="M188" t="s">
        <v>50</v>
      </c>
    </row>
    <row r="189" spans="13:13" x14ac:dyDescent="0.25">
      <c r="M189" t="s">
        <v>54</v>
      </c>
    </row>
    <row r="190" spans="13:13" x14ac:dyDescent="0.25">
      <c r="M190" t="s">
        <v>48</v>
      </c>
    </row>
    <row r="191" spans="13:13" x14ac:dyDescent="0.25">
      <c r="M191" t="s">
        <v>50</v>
      </c>
    </row>
    <row r="192" spans="13:13" x14ac:dyDescent="0.25">
      <c r="M192" t="s">
        <v>121</v>
      </c>
    </row>
    <row r="193" spans="13:13" x14ac:dyDescent="0.25">
      <c r="M193" t="s">
        <v>48</v>
      </c>
    </row>
    <row r="194" spans="13:13" x14ac:dyDescent="0.25">
      <c r="M194" t="s">
        <v>47</v>
      </c>
    </row>
    <row r="195" spans="13:13" x14ac:dyDescent="0.25">
      <c r="M195" t="s">
        <v>46</v>
      </c>
    </row>
    <row r="196" spans="13:13" x14ac:dyDescent="0.25">
      <c r="M196" t="s">
        <v>53</v>
      </c>
    </row>
    <row r="197" spans="13:13" x14ac:dyDescent="0.25">
      <c r="M197" t="s">
        <v>52</v>
      </c>
    </row>
    <row r="198" spans="13:13" x14ac:dyDescent="0.25">
      <c r="M198" t="s">
        <v>51</v>
      </c>
    </row>
    <row r="199" spans="13:13" x14ac:dyDescent="0.25">
      <c r="M199" t="s">
        <v>50</v>
      </c>
    </row>
    <row r="200" spans="13:13" x14ac:dyDescent="0.25">
      <c r="M200" t="s">
        <v>121</v>
      </c>
    </row>
    <row r="201" spans="13:13" x14ac:dyDescent="0.25">
      <c r="M201" t="s">
        <v>48</v>
      </c>
    </row>
    <row r="202" spans="13:13" x14ac:dyDescent="0.25">
      <c r="M202" t="s">
        <v>47</v>
      </c>
    </row>
    <row r="203" spans="13:13" x14ac:dyDescent="0.25">
      <c r="M203" t="s">
        <v>46</v>
      </c>
    </row>
    <row r="204" spans="13:13" x14ac:dyDescent="0.25">
      <c r="M204" t="s">
        <v>480</v>
      </c>
    </row>
    <row r="205" spans="13:13" x14ac:dyDescent="0.25">
      <c r="M205" t="s">
        <v>58</v>
      </c>
    </row>
    <row r="206" spans="13:13" x14ac:dyDescent="0.25">
      <c r="M206" t="s">
        <v>57</v>
      </c>
    </row>
    <row r="207" spans="13:13" x14ac:dyDescent="0.25">
      <c r="M207" t="s">
        <v>56</v>
      </c>
    </row>
    <row r="208" spans="13:13" x14ac:dyDescent="0.25">
      <c r="M208" t="s">
        <v>53</v>
      </c>
    </row>
    <row r="209" spans="13:13" x14ac:dyDescent="0.25">
      <c r="M209" t="s">
        <v>55</v>
      </c>
    </row>
    <row r="210" spans="13:13" x14ac:dyDescent="0.25">
      <c r="M210" t="s">
        <v>51</v>
      </c>
    </row>
    <row r="211" spans="13:13" x14ac:dyDescent="0.25">
      <c r="M211" t="s">
        <v>50</v>
      </c>
    </row>
    <row r="212" spans="13:13" x14ac:dyDescent="0.25">
      <c r="M212" t="s">
        <v>54</v>
      </c>
    </row>
    <row r="213" spans="13:13" x14ac:dyDescent="0.25">
      <c r="M213" t="s">
        <v>48</v>
      </c>
    </row>
    <row r="214" spans="13:13" x14ac:dyDescent="0.25">
      <c r="M214" t="s">
        <v>50</v>
      </c>
    </row>
    <row r="215" spans="13:13" x14ac:dyDescent="0.25">
      <c r="M215" t="s">
        <v>49</v>
      </c>
    </row>
    <row r="216" spans="13:13" x14ac:dyDescent="0.25">
      <c r="M216" t="s">
        <v>48</v>
      </c>
    </row>
    <row r="217" spans="13:13" x14ac:dyDescent="0.25">
      <c r="M217" t="s">
        <v>47</v>
      </c>
    </row>
    <row r="218" spans="13:13" x14ac:dyDescent="0.25">
      <c r="M218" t="s">
        <v>46</v>
      </c>
    </row>
    <row r="219" spans="13:13" x14ac:dyDescent="0.25">
      <c r="M219" t="s">
        <v>53</v>
      </c>
    </row>
    <row r="220" spans="13:13" x14ac:dyDescent="0.25">
      <c r="M220" t="s">
        <v>52</v>
      </c>
    </row>
    <row r="221" spans="13:13" x14ac:dyDescent="0.25">
      <c r="M221" t="s">
        <v>51</v>
      </c>
    </row>
    <row r="222" spans="13:13" x14ac:dyDescent="0.25">
      <c r="M222" t="s">
        <v>50</v>
      </c>
    </row>
    <row r="223" spans="13:13" x14ac:dyDescent="0.25">
      <c r="M223" t="s">
        <v>49</v>
      </c>
    </row>
    <row r="224" spans="13:13" x14ac:dyDescent="0.25">
      <c r="M224" t="s">
        <v>48</v>
      </c>
    </row>
    <row r="225" spans="13:13" x14ac:dyDescent="0.25">
      <c r="M225" t="s">
        <v>47</v>
      </c>
    </row>
    <row r="226" spans="13:13" x14ac:dyDescent="0.25">
      <c r="M226" t="s">
        <v>46</v>
      </c>
    </row>
    <row r="227" spans="13:13" x14ac:dyDescent="0.25">
      <c r="M227" t="s">
        <v>45</v>
      </c>
    </row>
    <row r="228" spans="13:13" x14ac:dyDescent="0.25">
      <c r="M228" t="s">
        <v>141</v>
      </c>
    </row>
    <row r="229" spans="13:13" x14ac:dyDescent="0.25">
      <c r="M229" t="s">
        <v>142</v>
      </c>
    </row>
    <row r="230" spans="13:13" x14ac:dyDescent="0.25">
      <c r="M230" t="s">
        <v>143</v>
      </c>
    </row>
    <row r="231" spans="13:13" x14ac:dyDescent="0.25">
      <c r="M231" t="s">
        <v>144</v>
      </c>
    </row>
    <row r="232" spans="13:13" x14ac:dyDescent="0.25">
      <c r="M232" t="s">
        <v>145</v>
      </c>
    </row>
    <row r="233" spans="13:13" x14ac:dyDescent="0.25">
      <c r="M233" t="s">
        <v>39</v>
      </c>
    </row>
    <row r="234" spans="13:13" x14ac:dyDescent="0.25">
      <c r="M234" t="s">
        <v>38</v>
      </c>
    </row>
    <row r="235" spans="13:13" x14ac:dyDescent="0.25">
      <c r="M235" t="s">
        <v>146</v>
      </c>
    </row>
    <row r="236" spans="13:13" x14ac:dyDescent="0.25">
      <c r="M236" t="s">
        <v>147</v>
      </c>
    </row>
    <row r="237" spans="13:13" x14ac:dyDescent="0.25">
      <c r="M237" t="s">
        <v>133</v>
      </c>
    </row>
    <row r="238" spans="13:13" x14ac:dyDescent="0.25">
      <c r="M238" t="s">
        <v>34</v>
      </c>
    </row>
    <row r="239" spans="13:13" x14ac:dyDescent="0.25">
      <c r="M239" t="s">
        <v>148</v>
      </c>
    </row>
    <row r="240" spans="13:13" x14ac:dyDescent="0.25">
      <c r="M240" t="s">
        <v>149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3C04-C4BC-4CB9-8C78-E67B1D7143F5}">
  <dimension ref="A1:P225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1445</v>
      </c>
      <c r="B2">
        <v>2</v>
      </c>
      <c r="C2">
        <v>5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112</v>
      </c>
    </row>
    <row r="3" spans="1:16" x14ac:dyDescent="0.25">
      <c r="A3">
        <v>1445</v>
      </c>
      <c r="B3">
        <v>2</v>
      </c>
      <c r="C3">
        <v>5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59888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0.2392</v>
      </c>
      <c r="G3" s="2">
        <f xml:space="preserve"> E7/100</f>
        <v>0.2</v>
      </c>
      <c r="H3">
        <f xml:space="preserve"> AVERAGE(A2:A100)</f>
        <v>1445.8383838383838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14298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28556</v>
      </c>
      <c r="K3">
        <f>SUMIF(E10:K10,"&gt;0")</f>
        <v>25104</v>
      </c>
      <c r="M3" t="s">
        <v>110</v>
      </c>
    </row>
    <row r="4" spans="1:16" x14ac:dyDescent="0.25">
      <c r="A4">
        <v>1447</v>
      </c>
      <c r="B4">
        <v>2</v>
      </c>
      <c r="C4">
        <v>5</v>
      </c>
      <c r="M4" t="s">
        <v>103</v>
      </c>
    </row>
    <row r="5" spans="1:16" ht="20.25" thickBot="1" x14ac:dyDescent="0.35">
      <c r="A5">
        <v>1446</v>
      </c>
      <c r="B5">
        <v>2</v>
      </c>
      <c r="C5">
        <v>3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1446</v>
      </c>
      <c r="B6">
        <v>2</v>
      </c>
      <c r="C6">
        <v>5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1445</v>
      </c>
      <c r="B7">
        <v>2</v>
      </c>
      <c r="C7">
        <v>8</v>
      </c>
      <c r="E7">
        <f xml:space="preserve"> COUNTIF(B:B,1)</f>
        <v>20</v>
      </c>
      <c r="F7">
        <f xml:space="preserve"> COUNTIF(B:B,2)</f>
        <v>80</v>
      </c>
      <c r="G7">
        <f xml:space="preserve"> B103</f>
        <v>1445</v>
      </c>
      <c r="H7">
        <f xml:space="preserve"> B104</f>
        <v>1446</v>
      </c>
      <c r="I7">
        <f xml:space="preserve"> B105</f>
        <v>1445</v>
      </c>
      <c r="M7" t="s">
        <v>113</v>
      </c>
    </row>
    <row r="8" spans="1:16" x14ac:dyDescent="0.25">
      <c r="A8">
        <v>1445</v>
      </c>
      <c r="B8">
        <v>2</v>
      </c>
      <c r="C8">
        <v>8</v>
      </c>
      <c r="M8" t="s">
        <v>108</v>
      </c>
    </row>
    <row r="9" spans="1:16" ht="20.25" thickBot="1" x14ac:dyDescent="0.35">
      <c r="A9">
        <v>1447</v>
      </c>
      <c r="B9">
        <v>2</v>
      </c>
      <c r="C9">
        <v>8</v>
      </c>
      <c r="E9" s="8" t="s">
        <v>438</v>
      </c>
      <c r="F9" s="8"/>
      <c r="G9" s="8"/>
      <c r="H9" s="8"/>
      <c r="I9" s="8"/>
      <c r="J9" s="8"/>
      <c r="K9" s="8"/>
      <c r="M9" t="s">
        <v>513</v>
      </c>
    </row>
    <row r="10" spans="1:16" ht="15.75" thickTop="1" x14ac:dyDescent="0.25">
      <c r="A10">
        <v>1447</v>
      </c>
      <c r="B10">
        <v>2</v>
      </c>
      <c r="C10">
        <v>8</v>
      </c>
      <c r="E10" s="6" cm="1">
        <f t="array" ref="E10" xml:space="preserve"> VALUE(RIGHT(INDEX(M2:M750,MATCH(E17,M2:M750,0)+1),LEN(INDEX(M2:M750,MATCH(E17,M2:M750,0)+1))-SEARCH(": ",INDEX(M2:M750,MATCH(E17,M2:M750,0)+1))))</f>
        <v>25088</v>
      </c>
      <c r="F10" s="6" cm="1">
        <f t="array" ref="F10">VALUE(RIGHT(INDEX(M2:M750,MATCH(E18,M2:M750,0)+1),LEN(INDEX(M2:M750,MATCH(E18,M2:M750,0)+1))-SEARCH(": ",INDEX(M2:M750,MATCH(E18,M2:M750,0)+1))))</f>
        <v>16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108</v>
      </c>
    </row>
    <row r="11" spans="1:16" x14ac:dyDescent="0.25">
      <c r="A11">
        <v>1446</v>
      </c>
      <c r="B11">
        <v>2</v>
      </c>
      <c r="C11">
        <v>8</v>
      </c>
      <c r="M11" t="s">
        <v>463</v>
      </c>
    </row>
    <row r="12" spans="1:16" ht="20.25" thickBot="1" x14ac:dyDescent="0.35">
      <c r="A12">
        <v>1445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108</v>
      </c>
    </row>
    <row r="13" spans="1:16" ht="15.75" thickTop="1" x14ac:dyDescent="0.25">
      <c r="A13">
        <v>1447</v>
      </c>
      <c r="B13">
        <v>2</v>
      </c>
      <c r="C13">
        <v>8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477</v>
      </c>
    </row>
    <row r="14" spans="1:16" x14ac:dyDescent="0.25">
      <c r="A14">
        <v>1446</v>
      </c>
      <c r="B14">
        <v>2</v>
      </c>
      <c r="C14">
        <v>3</v>
      </c>
      <c r="E14">
        <f xml:space="preserve"> IF(ISBLANK(E27),"-",VALUE((_xlfn.TEXTAFTER(E27,")",-1))))</f>
        <v>12560</v>
      </c>
      <c r="F14">
        <f xml:space="preserve"> IF(ISBLANK(E28),"-",VALUE(_xlfn.TEXTAFTER(E28,")",-1)))</f>
        <v>0</v>
      </c>
      <c r="G14">
        <f xml:space="preserve"> IF(ISBLANK(E29),"-",VALUE(_xlfn.TEXTAFTER(E29,")",-1)))</f>
        <v>1088</v>
      </c>
      <c r="H14" t="str">
        <f xml:space="preserve"> IF(ISBLANK(E30),"-",(_xlfn.TEXTAFTER(E30,")",-1)))</f>
        <v xml:space="preserve">                650       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108</v>
      </c>
    </row>
    <row r="15" spans="1:16" x14ac:dyDescent="0.25">
      <c r="A15">
        <v>1445</v>
      </c>
      <c r="B15">
        <v>1</v>
      </c>
      <c r="C15">
        <v>3</v>
      </c>
      <c r="M15" t="s">
        <v>444</v>
      </c>
    </row>
    <row r="16" spans="1:16" x14ac:dyDescent="0.25">
      <c r="A16">
        <v>1445</v>
      </c>
      <c r="B16">
        <v>2</v>
      </c>
      <c r="C16">
        <v>5</v>
      </c>
      <c r="E16" s="7" t="s">
        <v>441</v>
      </c>
      <c r="M16" t="s">
        <v>108</v>
      </c>
    </row>
    <row r="17" spans="1:13" x14ac:dyDescent="0.25">
      <c r="A17">
        <v>1446</v>
      </c>
      <c r="B17">
        <v>2</v>
      </c>
      <c r="C17">
        <v>1</v>
      </c>
      <c r="E17" s="7" t="str" cm="1">
        <f t="array" ref="E17:E18">_xlfn._xlws.FILTER(M20:M500,ISNUMBER(SEARCH("CNG",M20:M500)),0)</f>
        <v>children                       [name: "sequential/CNG_LL1_Dense16r/MatMul"</v>
      </c>
      <c r="M17" t="s">
        <v>107</v>
      </c>
    </row>
    <row r="18" spans="1:13" x14ac:dyDescent="0.25">
      <c r="A18">
        <v>1447</v>
      </c>
      <c r="B18">
        <v>2</v>
      </c>
      <c r="C18">
        <v>3</v>
      </c>
      <c r="E18" s="7" t="str">
        <v xml:space="preserve">                               , name: "sequential/CNG_LL1_Dense16r/BiasAdd"</v>
      </c>
      <c r="M18" t="s">
        <v>114</v>
      </c>
    </row>
    <row r="19" spans="1:13" x14ac:dyDescent="0.25">
      <c r="A19">
        <v>1447</v>
      </c>
      <c r="B19">
        <v>2</v>
      </c>
      <c r="C19">
        <v>5</v>
      </c>
      <c r="E19" s="7"/>
      <c r="M19" t="s">
        <v>115</v>
      </c>
    </row>
    <row r="20" spans="1:13" x14ac:dyDescent="0.25">
      <c r="A20">
        <v>1446</v>
      </c>
      <c r="B20">
        <v>2</v>
      </c>
      <c r="C20">
        <v>3</v>
      </c>
      <c r="E20" s="7"/>
      <c r="M20" t="s">
        <v>104</v>
      </c>
    </row>
    <row r="21" spans="1:13" x14ac:dyDescent="0.25">
      <c r="A21">
        <v>1445</v>
      </c>
      <c r="B21">
        <v>2</v>
      </c>
      <c r="C21">
        <v>5</v>
      </c>
      <c r="E21" s="7"/>
      <c r="M21" t="s">
        <v>103</v>
      </c>
    </row>
    <row r="22" spans="1:13" x14ac:dyDescent="0.25">
      <c r="A22">
        <v>1446</v>
      </c>
      <c r="B22">
        <v>2</v>
      </c>
      <c r="C22">
        <v>5</v>
      </c>
      <c r="E22" s="7"/>
      <c r="M22" t="s">
        <v>102</v>
      </c>
    </row>
    <row r="23" spans="1:13" x14ac:dyDescent="0.25">
      <c r="A23">
        <v>1447</v>
      </c>
      <c r="B23">
        <v>1</v>
      </c>
      <c r="C23">
        <v>2</v>
      </c>
      <c r="E23" s="7"/>
      <c r="M23" t="s">
        <v>116</v>
      </c>
    </row>
    <row r="24" spans="1:13" x14ac:dyDescent="0.25">
      <c r="A24">
        <v>1445</v>
      </c>
      <c r="B24">
        <v>1</v>
      </c>
      <c r="C24">
        <v>3</v>
      </c>
      <c r="E24" s="7" t="s">
        <v>439</v>
      </c>
      <c r="M24" t="s">
        <v>100</v>
      </c>
    </row>
    <row r="25" spans="1:13" x14ac:dyDescent="0.25">
      <c r="A25">
        <v>1446</v>
      </c>
      <c r="B25">
        <v>2</v>
      </c>
      <c r="C25">
        <v>5</v>
      </c>
      <c r="M25" t="s">
        <v>99</v>
      </c>
    </row>
    <row r="26" spans="1:13" x14ac:dyDescent="0.25">
      <c r="A26">
        <v>1446</v>
      </c>
      <c r="B26">
        <v>2</v>
      </c>
      <c r="C26">
        <v>5</v>
      </c>
      <c r="E26" s="7" t="s">
        <v>440</v>
      </c>
      <c r="M26" t="s">
        <v>98</v>
      </c>
    </row>
    <row r="27" spans="1:13" x14ac:dyDescent="0.25">
      <c r="A27">
        <v>1446</v>
      </c>
      <c r="B27">
        <v>2</v>
      </c>
      <c r="C27">
        <v>5</v>
      </c>
      <c r="E27" s="7" t="str" cm="1">
        <f t="array" ref="E27:E30">_xlfn._xlws.FILTER(M2:M40,ISNUMBER(SEARCH("LL",M2:M40)))</f>
        <v xml:space="preserve"> CNG_LL1_Dense16r (Dense)       (None, 16)                12560     </v>
      </c>
      <c r="M27" t="s">
        <v>97</v>
      </c>
    </row>
    <row r="28" spans="1:13" x14ac:dyDescent="0.25">
      <c r="A28">
        <v>1447</v>
      </c>
      <c r="B28">
        <v>2</v>
      </c>
      <c r="C28">
        <v>5</v>
      </c>
      <c r="E28" s="7" t="str">
        <v xml:space="preserve"> LL2_Flatten (Flatten)        (None, 16)                0         </v>
      </c>
      <c r="M28" t="s">
        <v>96</v>
      </c>
    </row>
    <row r="29" spans="1:13" x14ac:dyDescent="0.25">
      <c r="A29">
        <v>1446</v>
      </c>
      <c r="B29">
        <v>1</v>
      </c>
      <c r="C29">
        <v>2</v>
      </c>
      <c r="E29" s="7" t="str">
        <v xml:space="preserve"> LL3_Dense64 (Dense)          (None, 64)                1088      </v>
      </c>
      <c r="M29" t="s">
        <v>95</v>
      </c>
    </row>
    <row r="30" spans="1:13" x14ac:dyDescent="0.25">
      <c r="A30">
        <v>1445</v>
      </c>
      <c r="B30">
        <v>1</v>
      </c>
      <c r="C30">
        <v>3</v>
      </c>
      <c r="E30" s="7" t="str">
        <v xml:space="preserve"> LL4_Dense10 (Dense)          (None, 10)                650       </v>
      </c>
      <c r="M30" t="s">
        <v>94</v>
      </c>
    </row>
    <row r="31" spans="1:13" x14ac:dyDescent="0.25">
      <c r="A31">
        <v>1446</v>
      </c>
      <c r="B31">
        <v>2</v>
      </c>
      <c r="C31">
        <v>5</v>
      </c>
      <c r="E31" s="7"/>
      <c r="M31" t="s">
        <v>93</v>
      </c>
    </row>
    <row r="32" spans="1:13" x14ac:dyDescent="0.25">
      <c r="A32">
        <v>1446</v>
      </c>
      <c r="B32">
        <v>2</v>
      </c>
      <c r="C32">
        <v>3</v>
      </c>
      <c r="E32" s="7"/>
      <c r="M32" t="s">
        <v>92</v>
      </c>
    </row>
    <row r="33" spans="1:13" x14ac:dyDescent="0.25">
      <c r="A33">
        <v>1445</v>
      </c>
      <c r="B33">
        <v>2</v>
      </c>
      <c r="C33">
        <v>3</v>
      </c>
      <c r="E33" s="7"/>
      <c r="M33" t="s">
        <v>91</v>
      </c>
    </row>
    <row r="34" spans="1:13" x14ac:dyDescent="0.25">
      <c r="A34">
        <v>1444</v>
      </c>
      <c r="B34">
        <v>2</v>
      </c>
      <c r="C34">
        <v>3</v>
      </c>
      <c r="E34" s="7" t="s">
        <v>450</v>
      </c>
      <c r="M34" t="s">
        <v>90</v>
      </c>
    </row>
    <row r="35" spans="1:13" x14ac:dyDescent="0.25">
      <c r="A35">
        <v>1445</v>
      </c>
      <c r="B35">
        <v>1</v>
      </c>
      <c r="C35">
        <v>2</v>
      </c>
      <c r="M35" t="s">
        <v>89</v>
      </c>
    </row>
    <row r="36" spans="1:13" x14ac:dyDescent="0.25">
      <c r="A36">
        <v>1447</v>
      </c>
      <c r="B36">
        <v>2</v>
      </c>
      <c r="C36">
        <v>5</v>
      </c>
      <c r="M36" t="s">
        <v>88</v>
      </c>
    </row>
    <row r="37" spans="1:13" x14ac:dyDescent="0.25">
      <c r="A37">
        <v>1446</v>
      </c>
      <c r="B37">
        <v>2</v>
      </c>
      <c r="C37">
        <v>3</v>
      </c>
      <c r="M37" t="s">
        <v>117</v>
      </c>
    </row>
    <row r="38" spans="1:13" x14ac:dyDescent="0.25">
      <c r="A38">
        <v>1445</v>
      </c>
      <c r="B38">
        <v>1</v>
      </c>
      <c r="C38">
        <v>5</v>
      </c>
      <c r="M38" t="s">
        <v>86</v>
      </c>
    </row>
    <row r="39" spans="1:13" x14ac:dyDescent="0.25">
      <c r="A39">
        <v>1445</v>
      </c>
      <c r="B39">
        <v>1</v>
      </c>
      <c r="C39">
        <v>8</v>
      </c>
      <c r="M39" t="s">
        <v>85</v>
      </c>
    </row>
    <row r="40" spans="1:13" x14ac:dyDescent="0.25">
      <c r="A40">
        <v>1445</v>
      </c>
      <c r="B40">
        <v>2</v>
      </c>
      <c r="C40">
        <v>3</v>
      </c>
      <c r="M40" t="s">
        <v>84</v>
      </c>
    </row>
    <row r="41" spans="1:13" x14ac:dyDescent="0.25">
      <c r="A41">
        <v>1447</v>
      </c>
      <c r="B41">
        <v>2</v>
      </c>
      <c r="C41">
        <v>3</v>
      </c>
      <c r="M41" t="s">
        <v>83</v>
      </c>
    </row>
    <row r="42" spans="1:13" x14ac:dyDescent="0.25">
      <c r="A42">
        <v>1446</v>
      </c>
      <c r="B42">
        <v>2</v>
      </c>
      <c r="C42">
        <v>5</v>
      </c>
      <c r="M42" t="s">
        <v>82</v>
      </c>
    </row>
    <row r="43" spans="1:13" x14ac:dyDescent="0.25">
      <c r="A43">
        <v>1446</v>
      </c>
      <c r="B43">
        <v>2</v>
      </c>
      <c r="C43">
        <v>5</v>
      </c>
      <c r="M43" t="s">
        <v>81</v>
      </c>
    </row>
    <row r="44" spans="1:13" x14ac:dyDescent="0.25">
      <c r="A44">
        <v>1445</v>
      </c>
      <c r="B44">
        <v>2</v>
      </c>
      <c r="C44">
        <v>3</v>
      </c>
      <c r="M44" t="s">
        <v>80</v>
      </c>
    </row>
    <row r="45" spans="1:13" x14ac:dyDescent="0.25">
      <c r="A45">
        <v>1447</v>
      </c>
      <c r="B45">
        <v>2</v>
      </c>
      <c r="C45">
        <v>5</v>
      </c>
      <c r="M45" t="s">
        <v>79</v>
      </c>
    </row>
    <row r="46" spans="1:13" x14ac:dyDescent="0.25">
      <c r="A46">
        <v>1446</v>
      </c>
      <c r="B46">
        <v>2</v>
      </c>
      <c r="C46">
        <v>8</v>
      </c>
      <c r="M46" t="s">
        <v>78</v>
      </c>
    </row>
    <row r="47" spans="1:13" x14ac:dyDescent="0.25">
      <c r="A47">
        <v>1446</v>
      </c>
      <c r="B47">
        <v>2</v>
      </c>
      <c r="C47">
        <v>5</v>
      </c>
      <c r="M47" t="s">
        <v>118</v>
      </c>
    </row>
    <row r="48" spans="1:13" x14ac:dyDescent="0.25">
      <c r="A48">
        <v>1446</v>
      </c>
      <c r="B48">
        <v>2</v>
      </c>
      <c r="C48">
        <v>5</v>
      </c>
      <c r="M48" t="s">
        <v>76</v>
      </c>
    </row>
    <row r="49" spans="1:13" x14ac:dyDescent="0.25">
      <c r="A49">
        <v>1445</v>
      </c>
      <c r="B49">
        <v>1</v>
      </c>
      <c r="C49">
        <v>5</v>
      </c>
      <c r="M49" t="s">
        <v>75</v>
      </c>
    </row>
    <row r="50" spans="1:13" x14ac:dyDescent="0.25">
      <c r="A50">
        <v>1446</v>
      </c>
      <c r="B50">
        <v>2</v>
      </c>
      <c r="C50">
        <v>5</v>
      </c>
      <c r="M50" t="s">
        <v>514</v>
      </c>
    </row>
    <row r="51" spans="1:13" x14ac:dyDescent="0.25">
      <c r="A51">
        <v>1446</v>
      </c>
      <c r="B51">
        <v>2</v>
      </c>
      <c r="C51">
        <v>5</v>
      </c>
      <c r="M51" t="s">
        <v>119</v>
      </c>
    </row>
    <row r="52" spans="1:13" x14ac:dyDescent="0.25">
      <c r="A52">
        <v>1445</v>
      </c>
      <c r="B52">
        <v>2</v>
      </c>
      <c r="C52">
        <v>5</v>
      </c>
      <c r="M52" t="s">
        <v>57</v>
      </c>
    </row>
    <row r="53" spans="1:13" x14ac:dyDescent="0.25">
      <c r="A53">
        <v>1446</v>
      </c>
      <c r="B53">
        <v>2</v>
      </c>
      <c r="C53">
        <v>5</v>
      </c>
      <c r="M53" t="s">
        <v>120</v>
      </c>
    </row>
    <row r="54" spans="1:13" x14ac:dyDescent="0.25">
      <c r="A54">
        <v>1447</v>
      </c>
      <c r="B54">
        <v>2</v>
      </c>
      <c r="C54">
        <v>3</v>
      </c>
      <c r="M54" t="s">
        <v>53</v>
      </c>
    </row>
    <row r="55" spans="1:13" x14ac:dyDescent="0.25">
      <c r="A55">
        <v>1447</v>
      </c>
      <c r="B55">
        <v>2</v>
      </c>
      <c r="C55">
        <v>3</v>
      </c>
      <c r="M55" t="s">
        <v>55</v>
      </c>
    </row>
    <row r="56" spans="1:13" x14ac:dyDescent="0.25">
      <c r="A56">
        <v>1445</v>
      </c>
      <c r="B56">
        <v>1</v>
      </c>
      <c r="C56">
        <v>5</v>
      </c>
      <c r="M56" t="s">
        <v>51</v>
      </c>
    </row>
    <row r="57" spans="1:13" x14ac:dyDescent="0.25">
      <c r="A57">
        <v>1445</v>
      </c>
      <c r="B57">
        <v>1</v>
      </c>
      <c r="C57">
        <v>5</v>
      </c>
      <c r="M57" t="s">
        <v>50</v>
      </c>
    </row>
    <row r="58" spans="1:13" x14ac:dyDescent="0.25">
      <c r="A58">
        <v>1445</v>
      </c>
      <c r="B58">
        <v>1</v>
      </c>
      <c r="C58">
        <v>5</v>
      </c>
      <c r="M58" t="s">
        <v>54</v>
      </c>
    </row>
    <row r="59" spans="1:13" x14ac:dyDescent="0.25">
      <c r="A59">
        <v>1447</v>
      </c>
      <c r="B59">
        <v>2</v>
      </c>
      <c r="C59">
        <v>3</v>
      </c>
      <c r="M59" t="s">
        <v>48</v>
      </c>
    </row>
    <row r="60" spans="1:13" x14ac:dyDescent="0.25">
      <c r="A60">
        <v>1447</v>
      </c>
      <c r="B60">
        <v>2</v>
      </c>
      <c r="C60">
        <v>5</v>
      </c>
      <c r="M60" t="s">
        <v>50</v>
      </c>
    </row>
    <row r="61" spans="1:13" x14ac:dyDescent="0.25">
      <c r="A61">
        <v>1445</v>
      </c>
      <c r="B61">
        <v>1</v>
      </c>
      <c r="C61">
        <v>5</v>
      </c>
      <c r="M61" t="s">
        <v>72</v>
      </c>
    </row>
    <row r="62" spans="1:13" x14ac:dyDescent="0.25">
      <c r="A62">
        <v>1445</v>
      </c>
      <c r="B62">
        <v>2</v>
      </c>
      <c r="C62">
        <v>3</v>
      </c>
      <c r="M62" t="s">
        <v>48</v>
      </c>
    </row>
    <row r="63" spans="1:13" x14ac:dyDescent="0.25">
      <c r="A63">
        <v>1447</v>
      </c>
      <c r="B63">
        <v>1</v>
      </c>
      <c r="C63">
        <v>3</v>
      </c>
      <c r="M63" t="s">
        <v>47</v>
      </c>
    </row>
    <row r="64" spans="1:13" x14ac:dyDescent="0.25">
      <c r="A64">
        <v>1447</v>
      </c>
      <c r="B64">
        <v>2</v>
      </c>
      <c r="C64">
        <v>5</v>
      </c>
      <c r="M64" t="s">
        <v>46</v>
      </c>
    </row>
    <row r="65" spans="1:13" x14ac:dyDescent="0.25">
      <c r="A65">
        <v>1444</v>
      </c>
      <c r="B65">
        <v>1</v>
      </c>
      <c r="C65">
        <v>4</v>
      </c>
      <c r="M65" t="s">
        <v>53</v>
      </c>
    </row>
    <row r="66" spans="1:13" x14ac:dyDescent="0.25">
      <c r="A66">
        <v>1445</v>
      </c>
      <c r="B66">
        <v>2</v>
      </c>
      <c r="C66">
        <v>3</v>
      </c>
      <c r="M66" t="s">
        <v>52</v>
      </c>
    </row>
    <row r="67" spans="1:13" x14ac:dyDescent="0.25">
      <c r="A67">
        <v>1446</v>
      </c>
      <c r="B67">
        <v>1</v>
      </c>
      <c r="C67">
        <v>5</v>
      </c>
      <c r="M67" t="s">
        <v>51</v>
      </c>
    </row>
    <row r="68" spans="1:13" x14ac:dyDescent="0.25">
      <c r="A68">
        <v>1446</v>
      </c>
      <c r="B68">
        <v>2</v>
      </c>
      <c r="C68">
        <v>5</v>
      </c>
      <c r="M68" t="s">
        <v>50</v>
      </c>
    </row>
    <row r="69" spans="1:13" x14ac:dyDescent="0.25">
      <c r="A69">
        <v>1447</v>
      </c>
      <c r="B69">
        <v>1</v>
      </c>
      <c r="C69">
        <v>8</v>
      </c>
      <c r="M69" t="s">
        <v>72</v>
      </c>
    </row>
    <row r="70" spans="1:13" x14ac:dyDescent="0.25">
      <c r="A70">
        <v>1445</v>
      </c>
      <c r="B70">
        <v>2</v>
      </c>
      <c r="C70">
        <v>3</v>
      </c>
      <c r="M70" t="s">
        <v>48</v>
      </c>
    </row>
    <row r="71" spans="1:13" x14ac:dyDescent="0.25">
      <c r="A71">
        <v>1446</v>
      </c>
      <c r="B71">
        <v>2</v>
      </c>
      <c r="C71">
        <v>5</v>
      </c>
      <c r="M71" t="s">
        <v>50</v>
      </c>
    </row>
    <row r="72" spans="1:13" x14ac:dyDescent="0.25">
      <c r="A72">
        <v>1446</v>
      </c>
      <c r="B72">
        <v>2</v>
      </c>
      <c r="C72">
        <v>3</v>
      </c>
      <c r="M72" t="s">
        <v>121</v>
      </c>
    </row>
    <row r="73" spans="1:13" x14ac:dyDescent="0.25">
      <c r="A73">
        <v>1447</v>
      </c>
      <c r="B73">
        <v>2</v>
      </c>
      <c r="C73">
        <v>5</v>
      </c>
      <c r="M73" t="s">
        <v>48</v>
      </c>
    </row>
    <row r="74" spans="1:13" x14ac:dyDescent="0.25">
      <c r="A74">
        <v>1445</v>
      </c>
      <c r="B74">
        <v>2</v>
      </c>
      <c r="C74">
        <v>5</v>
      </c>
      <c r="M74" t="s">
        <v>47</v>
      </c>
    </row>
    <row r="75" spans="1:13" x14ac:dyDescent="0.25">
      <c r="A75">
        <v>1444</v>
      </c>
      <c r="B75">
        <v>2</v>
      </c>
      <c r="C75">
        <v>3</v>
      </c>
      <c r="M75" t="s">
        <v>46</v>
      </c>
    </row>
    <row r="76" spans="1:13" x14ac:dyDescent="0.25">
      <c r="A76">
        <v>1445</v>
      </c>
      <c r="B76">
        <v>2</v>
      </c>
      <c r="C76">
        <v>5</v>
      </c>
      <c r="M76" t="s">
        <v>469</v>
      </c>
    </row>
    <row r="77" spans="1:13" x14ac:dyDescent="0.25">
      <c r="A77">
        <v>1446</v>
      </c>
      <c r="B77">
        <v>2</v>
      </c>
      <c r="C77">
        <v>5</v>
      </c>
      <c r="M77" t="s">
        <v>122</v>
      </c>
    </row>
    <row r="78" spans="1:13" x14ac:dyDescent="0.25">
      <c r="A78">
        <v>1446</v>
      </c>
      <c r="B78">
        <v>2</v>
      </c>
      <c r="C78">
        <v>5</v>
      </c>
      <c r="M78" t="s">
        <v>57</v>
      </c>
    </row>
    <row r="79" spans="1:13" x14ac:dyDescent="0.25">
      <c r="A79">
        <v>1445</v>
      </c>
      <c r="B79">
        <v>2</v>
      </c>
      <c r="C79">
        <v>3</v>
      </c>
      <c r="M79" t="s">
        <v>123</v>
      </c>
    </row>
    <row r="80" spans="1:13" x14ac:dyDescent="0.25">
      <c r="A80">
        <v>1445</v>
      </c>
      <c r="B80">
        <v>2</v>
      </c>
      <c r="C80">
        <v>3</v>
      </c>
      <c r="M80" t="s">
        <v>53</v>
      </c>
    </row>
    <row r="81" spans="1:13" x14ac:dyDescent="0.25">
      <c r="A81">
        <v>1446</v>
      </c>
      <c r="B81">
        <v>2</v>
      </c>
      <c r="C81">
        <v>3</v>
      </c>
      <c r="M81" t="s">
        <v>55</v>
      </c>
    </row>
    <row r="82" spans="1:13" x14ac:dyDescent="0.25">
      <c r="A82">
        <v>1446</v>
      </c>
      <c r="B82">
        <v>2</v>
      </c>
      <c r="C82">
        <v>3</v>
      </c>
      <c r="M82" t="s">
        <v>51</v>
      </c>
    </row>
    <row r="83" spans="1:13" x14ac:dyDescent="0.25">
      <c r="A83">
        <v>1447</v>
      </c>
      <c r="B83">
        <v>2</v>
      </c>
      <c r="C83">
        <v>5</v>
      </c>
      <c r="M83" t="s">
        <v>50</v>
      </c>
    </row>
    <row r="84" spans="1:13" x14ac:dyDescent="0.25">
      <c r="A84">
        <v>1445</v>
      </c>
      <c r="B84">
        <v>2</v>
      </c>
      <c r="C84">
        <v>8</v>
      </c>
      <c r="M84" t="s">
        <v>54</v>
      </c>
    </row>
    <row r="85" spans="1:13" x14ac:dyDescent="0.25">
      <c r="A85">
        <v>1445</v>
      </c>
      <c r="B85">
        <v>2</v>
      </c>
      <c r="C85">
        <v>3</v>
      </c>
      <c r="M85" t="s">
        <v>48</v>
      </c>
    </row>
    <row r="86" spans="1:13" x14ac:dyDescent="0.25">
      <c r="A86">
        <v>1447</v>
      </c>
      <c r="B86">
        <v>2</v>
      </c>
      <c r="C86">
        <v>5</v>
      </c>
      <c r="M86" t="s">
        <v>50</v>
      </c>
    </row>
    <row r="87" spans="1:13" x14ac:dyDescent="0.25">
      <c r="A87">
        <v>1447</v>
      </c>
      <c r="B87">
        <v>2</v>
      </c>
      <c r="C87">
        <v>5</v>
      </c>
      <c r="M87" t="s">
        <v>121</v>
      </c>
    </row>
    <row r="88" spans="1:13" x14ac:dyDescent="0.25">
      <c r="A88">
        <v>1445</v>
      </c>
      <c r="B88">
        <v>1</v>
      </c>
      <c r="C88">
        <v>5</v>
      </c>
      <c r="M88" t="s">
        <v>48</v>
      </c>
    </row>
    <row r="89" spans="1:13" x14ac:dyDescent="0.25">
      <c r="A89">
        <v>1445</v>
      </c>
      <c r="B89">
        <v>2</v>
      </c>
      <c r="C89">
        <v>5</v>
      </c>
      <c r="M89" t="s">
        <v>47</v>
      </c>
    </row>
    <row r="90" spans="1:13" x14ac:dyDescent="0.25">
      <c r="A90">
        <v>1445</v>
      </c>
      <c r="B90">
        <v>2</v>
      </c>
      <c r="C90">
        <v>4</v>
      </c>
      <c r="M90" t="s">
        <v>46</v>
      </c>
    </row>
    <row r="91" spans="1:13" x14ac:dyDescent="0.25">
      <c r="A91">
        <v>1447</v>
      </c>
      <c r="B91">
        <v>2</v>
      </c>
      <c r="C91">
        <v>5</v>
      </c>
      <c r="M91" t="s">
        <v>53</v>
      </c>
    </row>
    <row r="92" spans="1:13" x14ac:dyDescent="0.25">
      <c r="A92">
        <v>1447</v>
      </c>
      <c r="B92">
        <v>1</v>
      </c>
      <c r="C92">
        <v>5</v>
      </c>
      <c r="M92" t="s">
        <v>52</v>
      </c>
    </row>
    <row r="93" spans="1:13" x14ac:dyDescent="0.25">
      <c r="A93">
        <v>1446</v>
      </c>
      <c r="B93">
        <v>2</v>
      </c>
      <c r="C93">
        <v>5</v>
      </c>
      <c r="M93" t="s">
        <v>51</v>
      </c>
    </row>
    <row r="94" spans="1:13" x14ac:dyDescent="0.25">
      <c r="A94">
        <v>1445</v>
      </c>
      <c r="B94">
        <v>2</v>
      </c>
      <c r="C94">
        <v>5</v>
      </c>
      <c r="M94" t="s">
        <v>50</v>
      </c>
    </row>
    <row r="95" spans="1:13" x14ac:dyDescent="0.25">
      <c r="A95">
        <v>1447</v>
      </c>
      <c r="B95">
        <v>2</v>
      </c>
      <c r="C95">
        <v>5</v>
      </c>
      <c r="M95" t="s">
        <v>121</v>
      </c>
    </row>
    <row r="96" spans="1:13" x14ac:dyDescent="0.25">
      <c r="A96">
        <v>1447</v>
      </c>
      <c r="B96">
        <v>2</v>
      </c>
      <c r="C96">
        <v>5</v>
      </c>
      <c r="M96" t="s">
        <v>48</v>
      </c>
    </row>
    <row r="97" spans="1:13" x14ac:dyDescent="0.25">
      <c r="A97">
        <v>1446</v>
      </c>
      <c r="B97">
        <v>2</v>
      </c>
      <c r="C97">
        <v>5</v>
      </c>
      <c r="M97" t="s">
        <v>50</v>
      </c>
    </row>
    <row r="98" spans="1:13" x14ac:dyDescent="0.25">
      <c r="A98">
        <v>1446</v>
      </c>
      <c r="B98">
        <v>2</v>
      </c>
      <c r="C98">
        <v>5</v>
      </c>
      <c r="M98" t="s">
        <v>61</v>
      </c>
    </row>
    <row r="99" spans="1:13" x14ac:dyDescent="0.25">
      <c r="A99">
        <v>1445</v>
      </c>
      <c r="B99">
        <v>2</v>
      </c>
      <c r="C99">
        <v>3</v>
      </c>
      <c r="M99" t="s">
        <v>48</v>
      </c>
    </row>
    <row r="100" spans="1:13" x14ac:dyDescent="0.25">
      <c r="A100">
        <v>1446</v>
      </c>
      <c r="B100">
        <v>2</v>
      </c>
      <c r="C100">
        <v>5</v>
      </c>
      <c r="M100" t="s">
        <v>47</v>
      </c>
    </row>
    <row r="101" spans="1:13" x14ac:dyDescent="0.25">
      <c r="A101">
        <v>1447</v>
      </c>
      <c r="B101">
        <v>2</v>
      </c>
      <c r="C101">
        <v>1</v>
      </c>
      <c r="M101" t="s">
        <v>46</v>
      </c>
    </row>
    <row r="102" spans="1:13" x14ac:dyDescent="0.25">
      <c r="A102" t="s">
        <v>67</v>
      </c>
      <c r="B102">
        <v>20</v>
      </c>
      <c r="C102" t="s">
        <v>66</v>
      </c>
      <c r="D102">
        <v>100</v>
      </c>
      <c r="M102" t="s">
        <v>478</v>
      </c>
    </row>
    <row r="103" spans="1:13" x14ac:dyDescent="0.25">
      <c r="A103" t="s">
        <v>65</v>
      </c>
      <c r="B103">
        <v>1445</v>
      </c>
      <c r="C103" t="s">
        <v>62</v>
      </c>
      <c r="M103" t="s">
        <v>71</v>
      </c>
    </row>
    <row r="104" spans="1:13" x14ac:dyDescent="0.25">
      <c r="A104" t="s">
        <v>64</v>
      </c>
      <c r="B104">
        <v>1446</v>
      </c>
      <c r="C104" t="s">
        <v>62</v>
      </c>
      <c r="M104" t="s">
        <v>57</v>
      </c>
    </row>
    <row r="105" spans="1:13" x14ac:dyDescent="0.25">
      <c r="A105" t="s">
        <v>63</v>
      </c>
      <c r="B105">
        <v>1445</v>
      </c>
      <c r="C105" t="s">
        <v>62</v>
      </c>
      <c r="M105" t="s">
        <v>70</v>
      </c>
    </row>
    <row r="106" spans="1:13" x14ac:dyDescent="0.25">
      <c r="M106" t="s">
        <v>53</v>
      </c>
    </row>
    <row r="107" spans="1:13" x14ac:dyDescent="0.25">
      <c r="M107" t="s">
        <v>55</v>
      </c>
    </row>
    <row r="108" spans="1:13" x14ac:dyDescent="0.25">
      <c r="M108" t="s">
        <v>51</v>
      </c>
    </row>
    <row r="109" spans="1:13" x14ac:dyDescent="0.25">
      <c r="M109" t="s">
        <v>50</v>
      </c>
    </row>
    <row r="110" spans="1:13" x14ac:dyDescent="0.25">
      <c r="M110" t="s">
        <v>54</v>
      </c>
    </row>
    <row r="111" spans="1:13" x14ac:dyDescent="0.25">
      <c r="M111" t="s">
        <v>48</v>
      </c>
    </row>
    <row r="112" spans="1:13" x14ac:dyDescent="0.25">
      <c r="M112" t="s">
        <v>50</v>
      </c>
    </row>
    <row r="113" spans="13:13" x14ac:dyDescent="0.25">
      <c r="M113" t="s">
        <v>61</v>
      </c>
    </row>
    <row r="114" spans="13:13" x14ac:dyDescent="0.25">
      <c r="M114" t="s">
        <v>48</v>
      </c>
    </row>
    <row r="115" spans="13:13" x14ac:dyDescent="0.25">
      <c r="M115" t="s">
        <v>47</v>
      </c>
    </row>
    <row r="116" spans="13:13" x14ac:dyDescent="0.25">
      <c r="M116" t="s">
        <v>46</v>
      </c>
    </row>
    <row r="117" spans="13:13" x14ac:dyDescent="0.25">
      <c r="M117" t="s">
        <v>53</v>
      </c>
    </row>
    <row r="118" spans="13:13" x14ac:dyDescent="0.25">
      <c r="M118" t="s">
        <v>52</v>
      </c>
    </row>
    <row r="119" spans="13:13" x14ac:dyDescent="0.25">
      <c r="M119" t="s">
        <v>51</v>
      </c>
    </row>
    <row r="120" spans="13:13" x14ac:dyDescent="0.25">
      <c r="M120" t="s">
        <v>50</v>
      </c>
    </row>
    <row r="121" spans="13:13" x14ac:dyDescent="0.25">
      <c r="M121" t="s">
        <v>61</v>
      </c>
    </row>
    <row r="122" spans="13:13" x14ac:dyDescent="0.25">
      <c r="M122" t="s">
        <v>48</v>
      </c>
    </row>
    <row r="123" spans="13:13" x14ac:dyDescent="0.25">
      <c r="M123" t="s">
        <v>50</v>
      </c>
    </row>
    <row r="124" spans="13:13" x14ac:dyDescent="0.25">
      <c r="M124" t="s">
        <v>49</v>
      </c>
    </row>
    <row r="125" spans="13:13" x14ac:dyDescent="0.25">
      <c r="M125" t="s">
        <v>48</v>
      </c>
    </row>
    <row r="126" spans="13:13" x14ac:dyDescent="0.25">
      <c r="M126" t="s">
        <v>47</v>
      </c>
    </row>
    <row r="127" spans="13:13" x14ac:dyDescent="0.25">
      <c r="M127" t="s">
        <v>46</v>
      </c>
    </row>
    <row r="128" spans="13:13" x14ac:dyDescent="0.25">
      <c r="M128" t="s">
        <v>468</v>
      </c>
    </row>
    <row r="129" spans="13:13" x14ac:dyDescent="0.25">
      <c r="M129" t="s">
        <v>69</v>
      </c>
    </row>
    <row r="130" spans="13:13" x14ac:dyDescent="0.25">
      <c r="M130" t="s">
        <v>57</v>
      </c>
    </row>
    <row r="131" spans="13:13" x14ac:dyDescent="0.25">
      <c r="M131" t="s">
        <v>68</v>
      </c>
    </row>
    <row r="132" spans="13:13" x14ac:dyDescent="0.25">
      <c r="M132" t="s">
        <v>53</v>
      </c>
    </row>
    <row r="133" spans="13:13" x14ac:dyDescent="0.25">
      <c r="M133" t="s">
        <v>55</v>
      </c>
    </row>
    <row r="134" spans="13:13" x14ac:dyDescent="0.25">
      <c r="M134" t="s">
        <v>51</v>
      </c>
    </row>
    <row r="135" spans="13:13" x14ac:dyDescent="0.25">
      <c r="M135" t="s">
        <v>50</v>
      </c>
    </row>
    <row r="136" spans="13:13" x14ac:dyDescent="0.25">
      <c r="M136" t="s">
        <v>54</v>
      </c>
    </row>
    <row r="137" spans="13:13" x14ac:dyDescent="0.25">
      <c r="M137" t="s">
        <v>48</v>
      </c>
    </row>
    <row r="138" spans="13:13" x14ac:dyDescent="0.25">
      <c r="M138" t="s">
        <v>50</v>
      </c>
    </row>
    <row r="139" spans="13:13" x14ac:dyDescent="0.25">
      <c r="M139" t="s">
        <v>61</v>
      </c>
    </row>
    <row r="140" spans="13:13" x14ac:dyDescent="0.25">
      <c r="M140" t="s">
        <v>48</v>
      </c>
    </row>
    <row r="141" spans="13:13" x14ac:dyDescent="0.25">
      <c r="M141" t="s">
        <v>47</v>
      </c>
    </row>
    <row r="142" spans="13:13" x14ac:dyDescent="0.25">
      <c r="M142" t="s">
        <v>46</v>
      </c>
    </row>
    <row r="143" spans="13:13" x14ac:dyDescent="0.25">
      <c r="M143" t="s">
        <v>53</v>
      </c>
    </row>
    <row r="144" spans="13:13" x14ac:dyDescent="0.25">
      <c r="M144" t="s">
        <v>52</v>
      </c>
    </row>
    <row r="145" spans="13:13" x14ac:dyDescent="0.25">
      <c r="M145" t="s">
        <v>51</v>
      </c>
    </row>
    <row r="146" spans="13:13" x14ac:dyDescent="0.25">
      <c r="M146" t="s">
        <v>50</v>
      </c>
    </row>
    <row r="147" spans="13:13" x14ac:dyDescent="0.25">
      <c r="M147" t="s">
        <v>61</v>
      </c>
    </row>
    <row r="148" spans="13:13" x14ac:dyDescent="0.25">
      <c r="M148" t="s">
        <v>48</v>
      </c>
    </row>
    <row r="149" spans="13:13" x14ac:dyDescent="0.25">
      <c r="M149" t="s">
        <v>47</v>
      </c>
    </row>
    <row r="150" spans="13:13" x14ac:dyDescent="0.25">
      <c r="M150" t="s">
        <v>46</v>
      </c>
    </row>
    <row r="151" spans="13:13" x14ac:dyDescent="0.25">
      <c r="M151" t="s">
        <v>479</v>
      </c>
    </row>
    <row r="152" spans="13:13" x14ac:dyDescent="0.25">
      <c r="M152" t="s">
        <v>60</v>
      </c>
    </row>
    <row r="153" spans="13:13" x14ac:dyDescent="0.25">
      <c r="M153" t="s">
        <v>57</v>
      </c>
    </row>
    <row r="154" spans="13:13" x14ac:dyDescent="0.25">
      <c r="M154" t="s">
        <v>59</v>
      </c>
    </row>
    <row r="155" spans="13:13" x14ac:dyDescent="0.25">
      <c r="M155" t="s">
        <v>53</v>
      </c>
    </row>
    <row r="156" spans="13:13" x14ac:dyDescent="0.25">
      <c r="M156" t="s">
        <v>55</v>
      </c>
    </row>
    <row r="157" spans="13:13" x14ac:dyDescent="0.25">
      <c r="M157" t="s">
        <v>51</v>
      </c>
    </row>
    <row r="158" spans="13:13" x14ac:dyDescent="0.25">
      <c r="M158" t="s">
        <v>50</v>
      </c>
    </row>
    <row r="159" spans="13:13" x14ac:dyDescent="0.25">
      <c r="M159" t="s">
        <v>54</v>
      </c>
    </row>
    <row r="160" spans="13:13" x14ac:dyDescent="0.25">
      <c r="M160" t="s">
        <v>48</v>
      </c>
    </row>
    <row r="161" spans="13:13" x14ac:dyDescent="0.25">
      <c r="M161" t="s">
        <v>50</v>
      </c>
    </row>
    <row r="162" spans="13:13" x14ac:dyDescent="0.25">
      <c r="M162" t="s">
        <v>49</v>
      </c>
    </row>
    <row r="163" spans="13:13" x14ac:dyDescent="0.25">
      <c r="M163" t="s">
        <v>48</v>
      </c>
    </row>
    <row r="164" spans="13:13" x14ac:dyDescent="0.25">
      <c r="M164" t="s">
        <v>47</v>
      </c>
    </row>
    <row r="165" spans="13:13" x14ac:dyDescent="0.25">
      <c r="M165" t="s">
        <v>46</v>
      </c>
    </row>
    <row r="166" spans="13:13" x14ac:dyDescent="0.25">
      <c r="M166" t="s">
        <v>516</v>
      </c>
    </row>
    <row r="167" spans="13:13" x14ac:dyDescent="0.25">
      <c r="M167" t="s">
        <v>124</v>
      </c>
    </row>
    <row r="168" spans="13:13" x14ac:dyDescent="0.25">
      <c r="M168" t="s">
        <v>57</v>
      </c>
    </row>
    <row r="169" spans="13:13" x14ac:dyDescent="0.25">
      <c r="M169" t="s">
        <v>125</v>
      </c>
    </row>
    <row r="170" spans="13:13" x14ac:dyDescent="0.25">
      <c r="M170" t="s">
        <v>53</v>
      </c>
    </row>
    <row r="171" spans="13:13" x14ac:dyDescent="0.25">
      <c r="M171" t="s">
        <v>55</v>
      </c>
    </row>
    <row r="172" spans="13:13" x14ac:dyDescent="0.25">
      <c r="M172" t="s">
        <v>51</v>
      </c>
    </row>
    <row r="173" spans="13:13" x14ac:dyDescent="0.25">
      <c r="M173" t="s">
        <v>50</v>
      </c>
    </row>
    <row r="174" spans="13:13" x14ac:dyDescent="0.25">
      <c r="M174" t="s">
        <v>54</v>
      </c>
    </row>
    <row r="175" spans="13:13" x14ac:dyDescent="0.25">
      <c r="M175" t="s">
        <v>48</v>
      </c>
    </row>
    <row r="176" spans="13:13" x14ac:dyDescent="0.25">
      <c r="M176" t="s">
        <v>50</v>
      </c>
    </row>
    <row r="177" spans="13:13" x14ac:dyDescent="0.25">
      <c r="M177" t="s">
        <v>121</v>
      </c>
    </row>
    <row r="178" spans="13:13" x14ac:dyDescent="0.25">
      <c r="M178" t="s">
        <v>48</v>
      </c>
    </row>
    <row r="179" spans="13:13" x14ac:dyDescent="0.25">
      <c r="M179" t="s">
        <v>47</v>
      </c>
    </row>
    <row r="180" spans="13:13" x14ac:dyDescent="0.25">
      <c r="M180" t="s">
        <v>46</v>
      </c>
    </row>
    <row r="181" spans="13:13" x14ac:dyDescent="0.25">
      <c r="M181" t="s">
        <v>53</v>
      </c>
    </row>
    <row r="182" spans="13:13" x14ac:dyDescent="0.25">
      <c r="M182" t="s">
        <v>52</v>
      </c>
    </row>
    <row r="183" spans="13:13" x14ac:dyDescent="0.25">
      <c r="M183" t="s">
        <v>51</v>
      </c>
    </row>
    <row r="184" spans="13:13" x14ac:dyDescent="0.25">
      <c r="M184" t="s">
        <v>50</v>
      </c>
    </row>
    <row r="185" spans="13:13" x14ac:dyDescent="0.25">
      <c r="M185" t="s">
        <v>121</v>
      </c>
    </row>
    <row r="186" spans="13:13" x14ac:dyDescent="0.25">
      <c r="M186" t="s">
        <v>48</v>
      </c>
    </row>
    <row r="187" spans="13:13" x14ac:dyDescent="0.25">
      <c r="M187" t="s">
        <v>47</v>
      </c>
    </row>
    <row r="188" spans="13:13" x14ac:dyDescent="0.25">
      <c r="M188" t="s">
        <v>46</v>
      </c>
    </row>
    <row r="189" spans="13:13" x14ac:dyDescent="0.25">
      <c r="M189" t="s">
        <v>480</v>
      </c>
    </row>
    <row r="190" spans="13:13" x14ac:dyDescent="0.25">
      <c r="M190" t="s">
        <v>58</v>
      </c>
    </row>
    <row r="191" spans="13:13" x14ac:dyDescent="0.25">
      <c r="M191" t="s">
        <v>57</v>
      </c>
    </row>
    <row r="192" spans="13:13" x14ac:dyDescent="0.25">
      <c r="M192" t="s">
        <v>56</v>
      </c>
    </row>
    <row r="193" spans="13:13" x14ac:dyDescent="0.25">
      <c r="M193" t="s">
        <v>53</v>
      </c>
    </row>
    <row r="194" spans="13:13" x14ac:dyDescent="0.25">
      <c r="M194" t="s">
        <v>55</v>
      </c>
    </row>
    <row r="195" spans="13:13" x14ac:dyDescent="0.25">
      <c r="M195" t="s">
        <v>51</v>
      </c>
    </row>
    <row r="196" spans="13:13" x14ac:dyDescent="0.25">
      <c r="M196" t="s">
        <v>50</v>
      </c>
    </row>
    <row r="197" spans="13:13" x14ac:dyDescent="0.25">
      <c r="M197" t="s">
        <v>54</v>
      </c>
    </row>
    <row r="198" spans="13:13" x14ac:dyDescent="0.25">
      <c r="M198" t="s">
        <v>48</v>
      </c>
    </row>
    <row r="199" spans="13:13" x14ac:dyDescent="0.25">
      <c r="M199" t="s">
        <v>50</v>
      </c>
    </row>
    <row r="200" spans="13:13" x14ac:dyDescent="0.25">
      <c r="M200" t="s">
        <v>49</v>
      </c>
    </row>
    <row r="201" spans="13:13" x14ac:dyDescent="0.25">
      <c r="M201" t="s">
        <v>48</v>
      </c>
    </row>
    <row r="202" spans="13:13" x14ac:dyDescent="0.25">
      <c r="M202" t="s">
        <v>47</v>
      </c>
    </row>
    <row r="203" spans="13:13" x14ac:dyDescent="0.25">
      <c r="M203" t="s">
        <v>46</v>
      </c>
    </row>
    <row r="204" spans="13:13" x14ac:dyDescent="0.25">
      <c r="M204" t="s">
        <v>53</v>
      </c>
    </row>
    <row r="205" spans="13:13" x14ac:dyDescent="0.25">
      <c r="M205" t="s">
        <v>52</v>
      </c>
    </row>
    <row r="206" spans="13:13" x14ac:dyDescent="0.25">
      <c r="M206" t="s">
        <v>51</v>
      </c>
    </row>
    <row r="207" spans="13:13" x14ac:dyDescent="0.25">
      <c r="M207" t="s">
        <v>50</v>
      </c>
    </row>
    <row r="208" spans="13:13" x14ac:dyDescent="0.25">
      <c r="M208" t="s">
        <v>49</v>
      </c>
    </row>
    <row r="209" spans="13:13" x14ac:dyDescent="0.25">
      <c r="M209" t="s">
        <v>48</v>
      </c>
    </row>
    <row r="210" spans="13:13" x14ac:dyDescent="0.25">
      <c r="M210" t="s">
        <v>47</v>
      </c>
    </row>
    <row r="211" spans="13:13" x14ac:dyDescent="0.25">
      <c r="M211" t="s">
        <v>46</v>
      </c>
    </row>
    <row r="212" spans="13:13" x14ac:dyDescent="0.25">
      <c r="M212" t="s">
        <v>45</v>
      </c>
    </row>
    <row r="213" spans="13:13" x14ac:dyDescent="0.25">
      <c r="M213" t="s">
        <v>126</v>
      </c>
    </row>
    <row r="214" spans="13:13" x14ac:dyDescent="0.25">
      <c r="M214" t="s">
        <v>127</v>
      </c>
    </row>
    <row r="215" spans="13:13" x14ac:dyDescent="0.25">
      <c r="M215" t="s">
        <v>128</v>
      </c>
    </row>
    <row r="216" spans="13:13" x14ac:dyDescent="0.25">
      <c r="M216" t="s">
        <v>129</v>
      </c>
    </row>
    <row r="217" spans="13:13" x14ac:dyDescent="0.25">
      <c r="M217" t="s">
        <v>130</v>
      </c>
    </row>
    <row r="218" spans="13:13" x14ac:dyDescent="0.25">
      <c r="M218" t="s">
        <v>39</v>
      </c>
    </row>
    <row r="219" spans="13:13" x14ac:dyDescent="0.25">
      <c r="M219" t="s">
        <v>38</v>
      </c>
    </row>
    <row r="220" spans="13:13" x14ac:dyDescent="0.25">
      <c r="M220" t="s">
        <v>131</v>
      </c>
    </row>
    <row r="221" spans="13:13" x14ac:dyDescent="0.25">
      <c r="M221" t="s">
        <v>132</v>
      </c>
    </row>
    <row r="222" spans="13:13" x14ac:dyDescent="0.25">
      <c r="M222" t="s">
        <v>133</v>
      </c>
    </row>
    <row r="223" spans="13:13" x14ac:dyDescent="0.25">
      <c r="M223" t="s">
        <v>34</v>
      </c>
    </row>
    <row r="224" spans="13:13" x14ac:dyDescent="0.25">
      <c r="M224" t="s">
        <v>134</v>
      </c>
    </row>
    <row r="225" spans="13:13" x14ac:dyDescent="0.25">
      <c r="M225" t="s">
        <v>135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286F-7286-400D-ABFC-7965506E9FE5}">
  <dimension ref="A1:P172"/>
  <sheetViews>
    <sheetView workbookViewId="0">
      <selection activeCell="E18" sqref="E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4" t="s">
        <v>17</v>
      </c>
      <c r="B1" s="4" t="s">
        <v>16</v>
      </c>
      <c r="C1" s="4" t="s">
        <v>15</v>
      </c>
      <c r="E1" s="8" t="s">
        <v>14</v>
      </c>
      <c r="F1" s="8"/>
      <c r="G1" s="8"/>
      <c r="H1" s="8"/>
      <c r="I1" s="8"/>
      <c r="J1" s="8"/>
      <c r="K1" s="8"/>
      <c r="M1" s="8" t="s">
        <v>13</v>
      </c>
      <c r="N1" s="8"/>
      <c r="O1" s="8"/>
      <c r="P1" s="8"/>
    </row>
    <row r="2" spans="1:16" ht="15.75" thickTop="1" x14ac:dyDescent="0.25">
      <c r="A2">
        <v>3820</v>
      </c>
      <c r="B2">
        <v>1</v>
      </c>
      <c r="C2">
        <v>0</v>
      </c>
      <c r="E2" t="s">
        <v>12</v>
      </c>
      <c r="F2" t="s">
        <v>11</v>
      </c>
      <c r="G2" t="s">
        <v>10</v>
      </c>
      <c r="H2" t="s">
        <v>9</v>
      </c>
      <c r="I2" t="s">
        <v>8</v>
      </c>
      <c r="J2" t="s">
        <v>7</v>
      </c>
      <c r="K2" t="s">
        <v>6</v>
      </c>
      <c r="M2" t="s">
        <v>111</v>
      </c>
    </row>
    <row r="3" spans="1:16" x14ac:dyDescent="0.25">
      <c r="A3">
        <v>3820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205580</v>
      </c>
      <c r="F3" s="3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0.69120000000000004</v>
      </c>
      <c r="G3" s="2">
        <f xml:space="preserve"> E7/100</f>
        <v>0.66</v>
      </c>
      <c r="H3">
        <f xml:space="preserve"> AVERAGE(A2:A100)</f>
        <v>3819</v>
      </c>
      <c r="I3" s="1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50890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101756</v>
      </c>
      <c r="K3">
        <f>SUMIF(E10:K10,"&gt;0")</f>
        <v>0</v>
      </c>
      <c r="M3" t="s">
        <v>110</v>
      </c>
    </row>
    <row r="4" spans="1:16" x14ac:dyDescent="0.25">
      <c r="A4">
        <v>3818</v>
      </c>
      <c r="B4">
        <v>1</v>
      </c>
      <c r="C4">
        <v>0</v>
      </c>
      <c r="M4" t="s">
        <v>103</v>
      </c>
    </row>
    <row r="5" spans="1:16" ht="20.25" thickBot="1" x14ac:dyDescent="0.35">
      <c r="A5">
        <v>3819</v>
      </c>
      <c r="B5">
        <v>1</v>
      </c>
      <c r="C5">
        <v>0</v>
      </c>
      <c r="E5" s="8" t="s">
        <v>5</v>
      </c>
      <c r="F5" s="8"/>
      <c r="G5" s="8"/>
      <c r="H5" s="8"/>
      <c r="I5" s="8"/>
      <c r="J5" s="8"/>
      <c r="K5" s="8"/>
      <c r="M5" t="s">
        <v>109</v>
      </c>
    </row>
    <row r="6" spans="1:16" ht="15.75" thickTop="1" x14ac:dyDescent="0.25">
      <c r="A6">
        <v>3820</v>
      </c>
      <c r="B6">
        <v>1</v>
      </c>
      <c r="C6">
        <v>0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M6" t="s">
        <v>107</v>
      </c>
    </row>
    <row r="7" spans="1:16" x14ac:dyDescent="0.25">
      <c r="A7">
        <v>3818</v>
      </c>
      <c r="B7">
        <v>2</v>
      </c>
      <c r="C7">
        <v>2</v>
      </c>
      <c r="E7">
        <f xml:space="preserve"> COUNTIF(B:B,1)</f>
        <v>66</v>
      </c>
      <c r="F7">
        <f xml:space="preserve"> COUNTIF(B:B,2)</f>
        <v>34</v>
      </c>
      <c r="G7">
        <f xml:space="preserve"> B103</f>
        <v>3819</v>
      </c>
      <c r="H7">
        <f xml:space="preserve"> B104</f>
        <v>3819</v>
      </c>
      <c r="I7">
        <f xml:space="preserve"> B105</f>
        <v>3819</v>
      </c>
      <c r="M7" t="s">
        <v>451</v>
      </c>
    </row>
    <row r="8" spans="1:16" x14ac:dyDescent="0.25">
      <c r="A8">
        <v>3819</v>
      </c>
      <c r="B8">
        <v>1</v>
      </c>
      <c r="C8">
        <v>1</v>
      </c>
      <c r="M8" t="s">
        <v>108</v>
      </c>
    </row>
    <row r="9" spans="1:16" ht="20.25" thickBot="1" x14ac:dyDescent="0.35">
      <c r="A9">
        <v>3819</v>
      </c>
      <c r="B9">
        <v>2</v>
      </c>
      <c r="C9">
        <v>4</v>
      </c>
      <c r="E9" s="8" t="s">
        <v>438</v>
      </c>
      <c r="F9" s="8"/>
      <c r="G9" s="8"/>
      <c r="H9" s="8"/>
      <c r="I9" s="8"/>
      <c r="J9" s="8"/>
      <c r="K9" s="8"/>
      <c r="M9" t="s">
        <v>452</v>
      </c>
    </row>
    <row r="10" spans="1:16" ht="15.75" thickTop="1" x14ac:dyDescent="0.25">
      <c r="A10">
        <v>3819</v>
      </c>
      <c r="B10">
        <v>1</v>
      </c>
      <c r="C10">
        <v>1</v>
      </c>
      <c r="E10" s="6" t="e" cm="1">
        <f t="array" ref="E10" xml:space="preserve"> VALUE(RIGHT(INDEX(M2:M750,MATCH(E17,M2:M750,0)+1),LEN(INDEX(M2:M750,MATCH(E17,M2:M750,0)+1))-SEARCH(": ",INDEX(M2:M750,MATCH(E17,M2:M750,0)+1))))</f>
        <v>#N/A</v>
      </c>
      <c r="F10" s="6" t="e" cm="1">
        <f t="array" ref="F10">VALUE(RIGHT(INDEX(M2:M750,MATCH(E18,M2:M750,0)+1),LEN(INDEX(M2:M750,MATCH(E18,M2:M750,0)+1))-SEARCH(": ",INDEX(M2:M750,MATCH(E18,M2:M750,0)+1))))</f>
        <v>#N/A</v>
      </c>
      <c r="G10" s="6" t="e" cm="1">
        <f t="array" ref="G10">VALUE(RIGHT(INDEX(M2:M750,MATCH(E19,M2:M750,0)+1),LEN(INDEX(M2:M750,MATCH(E19,M2:M750,0)+1))-SEARCH(": ",INDEX(M2:M750,MATCH(E19,M2:M750,0)+1))))</f>
        <v>#N/A</v>
      </c>
      <c r="H10" s="6" t="e" cm="1">
        <f t="array" ref="H10">VALUE(RIGHT(INDEX(M2:M750,MATCH(E20,M2:M750,0)+1),LEN(INDEX(M2:M750,MATCH(E20,M2:M750,0)+1))-SEARCH(": ",INDEX(M2:M750,MATCH(E20,M2:M750,0)+1))))</f>
        <v>#N/A</v>
      </c>
      <c r="I10" s="6" t="e" cm="1">
        <f t="array" ref="I10">VALUE(RIGHT(INDEX(M2:M750,MATCH(E21,M2:M750,0)+1),LEN(INDEX(M2:M750,MATCH(E21,M2:M750,0)+1))-SEARCH(": ",INDEX(M2:M750,MATCH(E21,M2:M750,0)+1))))</f>
        <v>#N/A</v>
      </c>
      <c r="J10" s="6" t="e" cm="1">
        <f t="array" ref="J10">VALUE(RIGHT(INDEX(M2:M750,MATCH(E22,M2:M750,0)+1),LEN(INDEX(M2:M750,MATCH(E22,M2:M750,0)+1))-SEARCH(": ",INDEX(M2:M750,MATCH(E22,M2:M750,0)+1))))</f>
        <v>#N/A</v>
      </c>
      <c r="K10" s="6" t="e" cm="1">
        <f t="array" ref="K10">VALUE(RIGHT(INDEX(M2:M750,MATCH(E23,M2:M750,0)+1),LEN(INDEX(M2:M750,MATCH(E23,M2:M750,0)+1))-SEARCH(": ",INDEX(M2:M750,MATCH(E23,M2:M750,0)+1))))</f>
        <v>#N/A</v>
      </c>
      <c r="M10" t="s">
        <v>108</v>
      </c>
    </row>
    <row r="11" spans="1:16" x14ac:dyDescent="0.25">
      <c r="A11">
        <v>3819</v>
      </c>
      <c r="B11">
        <v>1</v>
      </c>
      <c r="C11">
        <v>1</v>
      </c>
      <c r="M11" t="s">
        <v>444</v>
      </c>
    </row>
    <row r="12" spans="1:16" ht="20.25" thickBot="1" x14ac:dyDescent="0.35">
      <c r="A12">
        <v>3819</v>
      </c>
      <c r="B12">
        <v>1</v>
      </c>
      <c r="C12">
        <v>1</v>
      </c>
      <c r="E12" s="8" t="s">
        <v>28</v>
      </c>
      <c r="F12" s="8"/>
      <c r="G12" s="8"/>
      <c r="H12" s="8"/>
      <c r="I12" s="8"/>
      <c r="J12" s="8"/>
      <c r="K12" s="8"/>
      <c r="M12" t="s">
        <v>108</v>
      </c>
    </row>
    <row r="13" spans="1:16" ht="15.75" thickTop="1" x14ac:dyDescent="0.25">
      <c r="A13">
        <v>3818</v>
      </c>
      <c r="B13">
        <v>1</v>
      </c>
      <c r="C13">
        <v>1</v>
      </c>
      <c r="E13" t="s">
        <v>31</v>
      </c>
      <c r="F13" t="s">
        <v>445</v>
      </c>
      <c r="G13" t="s">
        <v>446</v>
      </c>
      <c r="H13" t="s">
        <v>30</v>
      </c>
      <c r="I13" t="s">
        <v>447</v>
      </c>
      <c r="J13" t="s">
        <v>448</v>
      </c>
      <c r="K13" t="s">
        <v>449</v>
      </c>
      <c r="M13" t="s">
        <v>107</v>
      </c>
    </row>
    <row r="14" spans="1:16" x14ac:dyDescent="0.25">
      <c r="A14">
        <v>3820</v>
      </c>
      <c r="B14">
        <v>1</v>
      </c>
      <c r="C14">
        <v>1</v>
      </c>
      <c r="E14">
        <f xml:space="preserve"> IF(ISBLANK(E27),"-",VALUE((_xlfn.TEXTAFTER(E27,")",-1))))</f>
        <v>0</v>
      </c>
      <c r="F14">
        <f xml:space="preserve"> IF(ISBLANK(E28),"-",VALUE(_xlfn.TEXTAFTER(E28,")",-1)))</f>
        <v>50240</v>
      </c>
      <c r="G14">
        <f xml:space="preserve"> IF(ISBLANK(E29),"-",VALUE(_xlfn.TEXTAFTER(E29,")",-1)))</f>
        <v>650</v>
      </c>
      <c r="H14" t="str">
        <f xml:space="preserve"> IF(ISBLANK(E30),"-",(_xlfn.TEXTAFTER(E30,")",-1)))</f>
        <v>-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106</v>
      </c>
    </row>
    <row r="15" spans="1:16" x14ac:dyDescent="0.25">
      <c r="A15">
        <v>3818</v>
      </c>
      <c r="B15">
        <v>1</v>
      </c>
      <c r="C15">
        <v>3</v>
      </c>
      <c r="M15" t="s">
        <v>105</v>
      </c>
    </row>
    <row r="16" spans="1:16" x14ac:dyDescent="0.25">
      <c r="A16">
        <v>3819</v>
      </c>
      <c r="B16">
        <v>2</v>
      </c>
      <c r="C16">
        <v>2</v>
      </c>
      <c r="E16" s="7" t="s">
        <v>441</v>
      </c>
      <c r="M16" t="s">
        <v>104</v>
      </c>
    </row>
    <row r="17" spans="1:13" x14ac:dyDescent="0.25">
      <c r="A17">
        <v>3819</v>
      </c>
      <c r="B17">
        <v>2</v>
      </c>
      <c r="C17">
        <v>1</v>
      </c>
      <c r="E17" s="7" cm="1">
        <f t="array" ref="E17">_xlfn._xlws.FILTER(M20:M500,ISNUMBER(SEARCH("CNG",M20:M500)),0)</f>
        <v>0</v>
      </c>
      <c r="M17" t="s">
        <v>103</v>
      </c>
    </row>
    <row r="18" spans="1:13" x14ac:dyDescent="0.25">
      <c r="A18">
        <v>3819</v>
      </c>
      <c r="B18">
        <v>1</v>
      </c>
      <c r="C18">
        <v>0</v>
      </c>
      <c r="E18" s="7"/>
      <c r="M18" t="s">
        <v>102</v>
      </c>
    </row>
    <row r="19" spans="1:13" x14ac:dyDescent="0.25">
      <c r="A19">
        <v>3819</v>
      </c>
      <c r="B19">
        <v>1</v>
      </c>
      <c r="C19">
        <v>2</v>
      </c>
      <c r="E19" s="7"/>
      <c r="M19" t="s">
        <v>101</v>
      </c>
    </row>
    <row r="20" spans="1:13" x14ac:dyDescent="0.25">
      <c r="A20">
        <v>3819</v>
      </c>
      <c r="B20">
        <v>1</v>
      </c>
      <c r="C20">
        <v>0</v>
      </c>
      <c r="E20" s="7"/>
      <c r="M20" t="s">
        <v>100</v>
      </c>
    </row>
    <row r="21" spans="1:13" x14ac:dyDescent="0.25">
      <c r="A21">
        <v>3819</v>
      </c>
      <c r="B21">
        <v>1</v>
      </c>
      <c r="C21">
        <v>0</v>
      </c>
      <c r="E21" s="7"/>
      <c r="M21" t="s">
        <v>99</v>
      </c>
    </row>
    <row r="22" spans="1:13" x14ac:dyDescent="0.25">
      <c r="A22">
        <v>3820</v>
      </c>
      <c r="B22">
        <v>1</v>
      </c>
      <c r="C22">
        <v>0</v>
      </c>
      <c r="E22" s="7"/>
      <c r="M22" t="s">
        <v>98</v>
      </c>
    </row>
    <row r="23" spans="1:13" x14ac:dyDescent="0.25">
      <c r="A23">
        <v>3820</v>
      </c>
      <c r="B23">
        <v>1</v>
      </c>
      <c r="C23">
        <v>2</v>
      </c>
      <c r="E23" s="7"/>
      <c r="M23" t="s">
        <v>97</v>
      </c>
    </row>
    <row r="24" spans="1:13" x14ac:dyDescent="0.25">
      <c r="A24">
        <v>3820</v>
      </c>
      <c r="B24">
        <v>1</v>
      </c>
      <c r="C24">
        <v>3</v>
      </c>
      <c r="E24" s="7" t="s">
        <v>439</v>
      </c>
      <c r="M24" t="s">
        <v>96</v>
      </c>
    </row>
    <row r="25" spans="1:13" x14ac:dyDescent="0.25">
      <c r="A25">
        <v>3819</v>
      </c>
      <c r="B25">
        <v>2</v>
      </c>
      <c r="C25">
        <v>8</v>
      </c>
      <c r="M25" t="s">
        <v>95</v>
      </c>
    </row>
    <row r="26" spans="1:13" x14ac:dyDescent="0.25">
      <c r="A26">
        <v>3818</v>
      </c>
      <c r="B26">
        <v>2</v>
      </c>
      <c r="C26">
        <v>2</v>
      </c>
      <c r="E26" s="7" t="s">
        <v>440</v>
      </c>
      <c r="M26" t="s">
        <v>94</v>
      </c>
    </row>
    <row r="27" spans="1:13" x14ac:dyDescent="0.25">
      <c r="A27">
        <v>3819</v>
      </c>
      <c r="B27">
        <v>1</v>
      </c>
      <c r="C27">
        <v>3</v>
      </c>
      <c r="E27" s="7" t="str" cm="1">
        <f t="array" ref="E27:E29">_xlfn._xlws.FILTER(M2:M40,ISNUMBER(SEARCH("LL",M2:M40)))</f>
        <v xml:space="preserve"> LL2_Flatten (Flatten)        (None, 784)               0         </v>
      </c>
      <c r="M27" t="s">
        <v>93</v>
      </c>
    </row>
    <row r="28" spans="1:13" x14ac:dyDescent="0.25">
      <c r="A28">
        <v>3819</v>
      </c>
      <c r="B28">
        <v>1</v>
      </c>
      <c r="C28">
        <v>2</v>
      </c>
      <c r="E28" s="7" t="str">
        <v xml:space="preserve"> LL3_Dense64 (Dense)          (None, 64)                50240     </v>
      </c>
      <c r="M28" t="s">
        <v>92</v>
      </c>
    </row>
    <row r="29" spans="1:13" x14ac:dyDescent="0.25">
      <c r="A29">
        <v>3819</v>
      </c>
      <c r="B29">
        <v>1</v>
      </c>
      <c r="C29">
        <v>2</v>
      </c>
      <c r="E29" s="7" t="str">
        <v xml:space="preserve"> LL4_Dense10 (Dense)          (None, 10)                650       </v>
      </c>
      <c r="M29" t="s">
        <v>91</v>
      </c>
    </row>
    <row r="30" spans="1:13" x14ac:dyDescent="0.25">
      <c r="A30">
        <v>3819</v>
      </c>
      <c r="B30">
        <v>2</v>
      </c>
      <c r="C30">
        <v>2</v>
      </c>
      <c r="E30" s="7"/>
      <c r="M30" t="s">
        <v>90</v>
      </c>
    </row>
    <row r="31" spans="1:13" x14ac:dyDescent="0.25">
      <c r="A31">
        <v>3819</v>
      </c>
      <c r="B31">
        <v>2</v>
      </c>
      <c r="C31">
        <v>5</v>
      </c>
      <c r="E31" s="7"/>
      <c r="M31" t="s">
        <v>89</v>
      </c>
    </row>
    <row r="32" spans="1:13" x14ac:dyDescent="0.25">
      <c r="A32">
        <v>3819</v>
      </c>
      <c r="B32">
        <v>2</v>
      </c>
      <c r="C32">
        <v>3</v>
      </c>
      <c r="E32" s="7"/>
      <c r="M32" t="s">
        <v>88</v>
      </c>
    </row>
    <row r="33" spans="1:13" x14ac:dyDescent="0.25">
      <c r="A33">
        <v>3818</v>
      </c>
      <c r="B33">
        <v>2</v>
      </c>
      <c r="C33">
        <v>0</v>
      </c>
      <c r="E33" s="7"/>
      <c r="M33" t="s">
        <v>87</v>
      </c>
    </row>
    <row r="34" spans="1:13" x14ac:dyDescent="0.25">
      <c r="A34">
        <v>3819</v>
      </c>
      <c r="B34">
        <v>2</v>
      </c>
      <c r="C34">
        <v>5</v>
      </c>
      <c r="E34" s="7" t="s">
        <v>450</v>
      </c>
      <c r="M34" t="s">
        <v>86</v>
      </c>
    </row>
    <row r="35" spans="1:13" x14ac:dyDescent="0.25">
      <c r="A35">
        <v>3819</v>
      </c>
      <c r="B35">
        <v>1</v>
      </c>
      <c r="C35">
        <v>2</v>
      </c>
      <c r="M35" t="s">
        <v>85</v>
      </c>
    </row>
    <row r="36" spans="1:13" x14ac:dyDescent="0.25">
      <c r="A36">
        <v>3819</v>
      </c>
      <c r="B36">
        <v>1</v>
      </c>
      <c r="C36">
        <v>6</v>
      </c>
      <c r="M36" t="s">
        <v>84</v>
      </c>
    </row>
    <row r="37" spans="1:13" x14ac:dyDescent="0.25">
      <c r="A37">
        <v>3819</v>
      </c>
      <c r="B37">
        <v>1</v>
      </c>
      <c r="C37">
        <v>2</v>
      </c>
      <c r="M37" t="s">
        <v>83</v>
      </c>
    </row>
    <row r="38" spans="1:13" x14ac:dyDescent="0.25">
      <c r="A38">
        <v>3820</v>
      </c>
      <c r="B38">
        <v>1</v>
      </c>
      <c r="C38">
        <v>5</v>
      </c>
      <c r="M38" t="s">
        <v>82</v>
      </c>
    </row>
    <row r="39" spans="1:13" x14ac:dyDescent="0.25">
      <c r="A39">
        <v>3818</v>
      </c>
      <c r="B39">
        <v>2</v>
      </c>
      <c r="C39">
        <v>9</v>
      </c>
      <c r="M39" t="s">
        <v>81</v>
      </c>
    </row>
    <row r="40" spans="1:13" x14ac:dyDescent="0.25">
      <c r="A40">
        <v>3820</v>
      </c>
      <c r="B40">
        <v>1</v>
      </c>
      <c r="C40">
        <v>4</v>
      </c>
      <c r="M40" t="s">
        <v>80</v>
      </c>
    </row>
    <row r="41" spans="1:13" x14ac:dyDescent="0.25">
      <c r="A41">
        <v>3819</v>
      </c>
      <c r="B41">
        <v>1</v>
      </c>
      <c r="C41">
        <v>4</v>
      </c>
      <c r="M41" t="s">
        <v>79</v>
      </c>
    </row>
    <row r="42" spans="1:13" x14ac:dyDescent="0.25">
      <c r="A42">
        <v>3819</v>
      </c>
      <c r="B42">
        <v>2</v>
      </c>
      <c r="C42">
        <v>0</v>
      </c>
      <c r="M42" t="s">
        <v>78</v>
      </c>
    </row>
    <row r="43" spans="1:13" x14ac:dyDescent="0.25">
      <c r="A43">
        <v>3819</v>
      </c>
      <c r="B43">
        <v>2</v>
      </c>
      <c r="C43">
        <v>3</v>
      </c>
      <c r="M43" t="s">
        <v>77</v>
      </c>
    </row>
    <row r="44" spans="1:13" x14ac:dyDescent="0.25">
      <c r="A44">
        <v>3820</v>
      </c>
      <c r="B44">
        <v>1</v>
      </c>
      <c r="C44">
        <v>7</v>
      </c>
      <c r="M44" t="s">
        <v>76</v>
      </c>
    </row>
    <row r="45" spans="1:13" x14ac:dyDescent="0.25">
      <c r="A45">
        <v>3819</v>
      </c>
      <c r="B45">
        <v>1</v>
      </c>
      <c r="C45">
        <v>2</v>
      </c>
      <c r="M45" t="s">
        <v>75</v>
      </c>
    </row>
    <row r="46" spans="1:13" x14ac:dyDescent="0.25">
      <c r="A46">
        <v>3818</v>
      </c>
      <c r="B46">
        <v>1</v>
      </c>
      <c r="C46">
        <v>6</v>
      </c>
      <c r="M46" t="s">
        <v>467</v>
      </c>
    </row>
    <row r="47" spans="1:13" x14ac:dyDescent="0.25">
      <c r="A47">
        <v>3819</v>
      </c>
      <c r="B47">
        <v>1</v>
      </c>
      <c r="C47">
        <v>0</v>
      </c>
      <c r="M47" t="s">
        <v>74</v>
      </c>
    </row>
    <row r="48" spans="1:13" x14ac:dyDescent="0.25">
      <c r="A48">
        <v>3819</v>
      </c>
      <c r="B48">
        <v>1</v>
      </c>
      <c r="C48">
        <v>2</v>
      </c>
      <c r="M48" t="s">
        <v>57</v>
      </c>
    </row>
    <row r="49" spans="1:13" x14ac:dyDescent="0.25">
      <c r="A49">
        <v>3819</v>
      </c>
      <c r="B49">
        <v>1</v>
      </c>
      <c r="C49">
        <v>5</v>
      </c>
      <c r="M49" t="s">
        <v>73</v>
      </c>
    </row>
    <row r="50" spans="1:13" x14ac:dyDescent="0.25">
      <c r="A50">
        <v>3819</v>
      </c>
      <c r="B50">
        <v>1</v>
      </c>
      <c r="C50">
        <v>4</v>
      </c>
      <c r="M50" t="s">
        <v>53</v>
      </c>
    </row>
    <row r="51" spans="1:13" x14ac:dyDescent="0.25">
      <c r="A51">
        <v>3820</v>
      </c>
      <c r="B51">
        <v>2</v>
      </c>
      <c r="C51">
        <v>0</v>
      </c>
      <c r="M51" t="s">
        <v>55</v>
      </c>
    </row>
    <row r="52" spans="1:13" x14ac:dyDescent="0.25">
      <c r="A52">
        <v>3818</v>
      </c>
      <c r="B52">
        <v>1</v>
      </c>
      <c r="C52">
        <v>9</v>
      </c>
      <c r="M52" t="s">
        <v>51</v>
      </c>
    </row>
    <row r="53" spans="1:13" x14ac:dyDescent="0.25">
      <c r="A53">
        <v>3819</v>
      </c>
      <c r="B53">
        <v>2</v>
      </c>
      <c r="C53">
        <v>6</v>
      </c>
      <c r="M53" t="s">
        <v>50</v>
      </c>
    </row>
    <row r="54" spans="1:13" x14ac:dyDescent="0.25">
      <c r="A54">
        <v>3820</v>
      </c>
      <c r="B54">
        <v>2</v>
      </c>
      <c r="C54">
        <v>6</v>
      </c>
      <c r="M54" t="s">
        <v>54</v>
      </c>
    </row>
    <row r="55" spans="1:13" x14ac:dyDescent="0.25">
      <c r="A55">
        <v>3819</v>
      </c>
      <c r="B55">
        <v>2</v>
      </c>
      <c r="C55">
        <v>6</v>
      </c>
      <c r="M55" t="s">
        <v>48</v>
      </c>
    </row>
    <row r="56" spans="1:13" x14ac:dyDescent="0.25">
      <c r="A56">
        <v>3819</v>
      </c>
      <c r="B56">
        <v>2</v>
      </c>
      <c r="C56">
        <v>2</v>
      </c>
      <c r="M56" t="s">
        <v>50</v>
      </c>
    </row>
    <row r="57" spans="1:13" x14ac:dyDescent="0.25">
      <c r="A57">
        <v>3820</v>
      </c>
      <c r="B57">
        <v>1</v>
      </c>
      <c r="C57">
        <v>5</v>
      </c>
      <c r="M57" t="s">
        <v>72</v>
      </c>
    </row>
    <row r="58" spans="1:13" x14ac:dyDescent="0.25">
      <c r="A58">
        <v>3820</v>
      </c>
      <c r="B58">
        <v>2</v>
      </c>
      <c r="C58">
        <v>0</v>
      </c>
      <c r="M58" t="s">
        <v>48</v>
      </c>
    </row>
    <row r="59" spans="1:13" x14ac:dyDescent="0.25">
      <c r="A59">
        <v>3818</v>
      </c>
      <c r="B59">
        <v>2</v>
      </c>
      <c r="C59">
        <v>3</v>
      </c>
      <c r="M59" t="s">
        <v>47</v>
      </c>
    </row>
    <row r="60" spans="1:13" x14ac:dyDescent="0.25">
      <c r="A60">
        <v>3820</v>
      </c>
      <c r="B60">
        <v>2</v>
      </c>
      <c r="C60">
        <v>4</v>
      </c>
      <c r="M60" t="s">
        <v>46</v>
      </c>
    </row>
    <row r="61" spans="1:13" x14ac:dyDescent="0.25">
      <c r="A61">
        <v>3819</v>
      </c>
      <c r="B61">
        <v>2</v>
      </c>
      <c r="C61">
        <v>7</v>
      </c>
      <c r="M61" t="s">
        <v>53</v>
      </c>
    </row>
    <row r="62" spans="1:13" x14ac:dyDescent="0.25">
      <c r="A62">
        <v>3819</v>
      </c>
      <c r="B62">
        <v>2</v>
      </c>
      <c r="C62">
        <v>6</v>
      </c>
      <c r="M62" t="s">
        <v>52</v>
      </c>
    </row>
    <row r="63" spans="1:13" x14ac:dyDescent="0.25">
      <c r="A63">
        <v>3820</v>
      </c>
      <c r="B63">
        <v>1</v>
      </c>
      <c r="C63">
        <v>3</v>
      </c>
      <c r="M63" t="s">
        <v>51</v>
      </c>
    </row>
    <row r="64" spans="1:13" x14ac:dyDescent="0.25">
      <c r="A64">
        <v>3819</v>
      </c>
      <c r="B64">
        <v>1</v>
      </c>
      <c r="C64">
        <v>4</v>
      </c>
      <c r="M64" t="s">
        <v>50</v>
      </c>
    </row>
    <row r="65" spans="1:13" x14ac:dyDescent="0.25">
      <c r="A65">
        <v>3818</v>
      </c>
      <c r="B65">
        <v>1</v>
      </c>
      <c r="C65">
        <v>4</v>
      </c>
      <c r="M65" t="s">
        <v>72</v>
      </c>
    </row>
    <row r="66" spans="1:13" x14ac:dyDescent="0.25">
      <c r="A66">
        <v>3819</v>
      </c>
      <c r="B66">
        <v>1</v>
      </c>
      <c r="C66">
        <v>4</v>
      </c>
      <c r="M66" t="s">
        <v>48</v>
      </c>
    </row>
    <row r="67" spans="1:13" x14ac:dyDescent="0.25">
      <c r="A67">
        <v>3818</v>
      </c>
      <c r="B67">
        <v>2</v>
      </c>
      <c r="C67">
        <v>9</v>
      </c>
      <c r="M67" t="s">
        <v>50</v>
      </c>
    </row>
    <row r="68" spans="1:13" x14ac:dyDescent="0.25">
      <c r="A68">
        <v>3819</v>
      </c>
      <c r="B68">
        <v>1</v>
      </c>
      <c r="C68">
        <v>9</v>
      </c>
      <c r="M68" t="s">
        <v>61</v>
      </c>
    </row>
    <row r="69" spans="1:13" x14ac:dyDescent="0.25">
      <c r="A69">
        <v>3820</v>
      </c>
      <c r="B69">
        <v>1</v>
      </c>
      <c r="C69">
        <v>8</v>
      </c>
      <c r="M69" t="s">
        <v>48</v>
      </c>
    </row>
    <row r="70" spans="1:13" x14ac:dyDescent="0.25">
      <c r="A70">
        <v>3820</v>
      </c>
      <c r="B70">
        <v>2</v>
      </c>
      <c r="C70">
        <v>5</v>
      </c>
      <c r="M70" t="s">
        <v>47</v>
      </c>
    </row>
    <row r="71" spans="1:13" x14ac:dyDescent="0.25">
      <c r="A71">
        <v>3819</v>
      </c>
      <c r="B71">
        <v>1</v>
      </c>
      <c r="C71">
        <v>8</v>
      </c>
      <c r="M71" t="s">
        <v>46</v>
      </c>
    </row>
    <row r="72" spans="1:13" x14ac:dyDescent="0.25">
      <c r="A72">
        <v>3817</v>
      </c>
      <c r="B72">
        <v>2</v>
      </c>
      <c r="C72">
        <v>9</v>
      </c>
      <c r="M72" t="s">
        <v>478</v>
      </c>
    </row>
    <row r="73" spans="1:13" x14ac:dyDescent="0.25">
      <c r="A73">
        <v>3819</v>
      </c>
      <c r="B73">
        <v>2</v>
      </c>
      <c r="C73">
        <v>4</v>
      </c>
      <c r="M73" t="s">
        <v>71</v>
      </c>
    </row>
    <row r="74" spans="1:13" x14ac:dyDescent="0.25">
      <c r="A74">
        <v>3819</v>
      </c>
      <c r="B74">
        <v>1</v>
      </c>
      <c r="C74">
        <v>6</v>
      </c>
      <c r="M74" t="s">
        <v>57</v>
      </c>
    </row>
    <row r="75" spans="1:13" x14ac:dyDescent="0.25">
      <c r="A75">
        <v>3819</v>
      </c>
      <c r="B75">
        <v>1</v>
      </c>
      <c r="C75">
        <v>6</v>
      </c>
      <c r="M75" t="s">
        <v>70</v>
      </c>
    </row>
    <row r="76" spans="1:13" x14ac:dyDescent="0.25">
      <c r="A76">
        <v>3819</v>
      </c>
      <c r="B76">
        <v>1</v>
      </c>
      <c r="C76">
        <v>6</v>
      </c>
      <c r="M76" t="s">
        <v>53</v>
      </c>
    </row>
    <row r="77" spans="1:13" x14ac:dyDescent="0.25">
      <c r="A77">
        <v>3819</v>
      </c>
      <c r="B77">
        <v>1</v>
      </c>
      <c r="C77">
        <v>6</v>
      </c>
      <c r="M77" t="s">
        <v>55</v>
      </c>
    </row>
    <row r="78" spans="1:13" x14ac:dyDescent="0.25">
      <c r="A78">
        <v>3817</v>
      </c>
      <c r="B78">
        <v>1</v>
      </c>
      <c r="C78">
        <v>6</v>
      </c>
      <c r="M78" t="s">
        <v>51</v>
      </c>
    </row>
    <row r="79" spans="1:13" x14ac:dyDescent="0.25">
      <c r="A79">
        <v>3819</v>
      </c>
      <c r="B79">
        <v>2</v>
      </c>
      <c r="C79">
        <v>9</v>
      </c>
      <c r="M79" t="s">
        <v>50</v>
      </c>
    </row>
    <row r="80" spans="1:13" x14ac:dyDescent="0.25">
      <c r="A80">
        <v>3819</v>
      </c>
      <c r="B80">
        <v>1</v>
      </c>
      <c r="C80">
        <v>7</v>
      </c>
      <c r="M80" t="s">
        <v>54</v>
      </c>
    </row>
    <row r="81" spans="1:13" x14ac:dyDescent="0.25">
      <c r="A81">
        <v>3820</v>
      </c>
      <c r="B81">
        <v>1</v>
      </c>
      <c r="C81">
        <v>7</v>
      </c>
      <c r="M81" t="s">
        <v>48</v>
      </c>
    </row>
    <row r="82" spans="1:13" x14ac:dyDescent="0.25">
      <c r="A82">
        <v>3819</v>
      </c>
      <c r="B82">
        <v>1</v>
      </c>
      <c r="C82">
        <v>7</v>
      </c>
      <c r="M82" t="s">
        <v>50</v>
      </c>
    </row>
    <row r="83" spans="1:13" x14ac:dyDescent="0.25">
      <c r="A83">
        <v>3820</v>
      </c>
      <c r="B83">
        <v>2</v>
      </c>
      <c r="C83">
        <v>2</v>
      </c>
      <c r="M83" t="s">
        <v>61</v>
      </c>
    </row>
    <row r="84" spans="1:13" x14ac:dyDescent="0.25">
      <c r="A84">
        <v>3818</v>
      </c>
      <c r="B84">
        <v>2</v>
      </c>
      <c r="C84">
        <v>4</v>
      </c>
      <c r="M84" t="s">
        <v>48</v>
      </c>
    </row>
    <row r="85" spans="1:13" x14ac:dyDescent="0.25">
      <c r="A85">
        <v>3818</v>
      </c>
      <c r="B85">
        <v>1</v>
      </c>
      <c r="C85">
        <v>7</v>
      </c>
      <c r="M85" t="s">
        <v>47</v>
      </c>
    </row>
    <row r="86" spans="1:13" x14ac:dyDescent="0.25">
      <c r="A86">
        <v>3819</v>
      </c>
      <c r="B86">
        <v>1</v>
      </c>
      <c r="C86">
        <v>7</v>
      </c>
      <c r="M86" t="s">
        <v>46</v>
      </c>
    </row>
    <row r="87" spans="1:13" x14ac:dyDescent="0.25">
      <c r="A87">
        <v>3819</v>
      </c>
      <c r="B87">
        <v>1</v>
      </c>
      <c r="C87">
        <v>6</v>
      </c>
      <c r="M87" t="s">
        <v>53</v>
      </c>
    </row>
    <row r="88" spans="1:13" x14ac:dyDescent="0.25">
      <c r="A88">
        <v>3819</v>
      </c>
      <c r="B88">
        <v>2</v>
      </c>
      <c r="C88">
        <v>0</v>
      </c>
      <c r="M88" t="s">
        <v>52</v>
      </c>
    </row>
    <row r="89" spans="1:13" x14ac:dyDescent="0.25">
      <c r="A89">
        <v>3819</v>
      </c>
      <c r="B89">
        <v>1</v>
      </c>
      <c r="C89">
        <v>9</v>
      </c>
      <c r="M89" t="s">
        <v>51</v>
      </c>
    </row>
    <row r="90" spans="1:13" x14ac:dyDescent="0.25">
      <c r="A90">
        <v>3818</v>
      </c>
      <c r="B90">
        <v>1</v>
      </c>
      <c r="C90">
        <v>9</v>
      </c>
      <c r="M90" t="s">
        <v>50</v>
      </c>
    </row>
    <row r="91" spans="1:13" x14ac:dyDescent="0.25">
      <c r="A91">
        <v>3817</v>
      </c>
      <c r="B91">
        <v>1</v>
      </c>
      <c r="C91">
        <v>3</v>
      </c>
      <c r="M91" t="s">
        <v>61</v>
      </c>
    </row>
    <row r="92" spans="1:13" x14ac:dyDescent="0.25">
      <c r="A92">
        <v>3818</v>
      </c>
      <c r="B92">
        <v>1</v>
      </c>
      <c r="C92">
        <v>5</v>
      </c>
      <c r="M92" t="s">
        <v>48</v>
      </c>
    </row>
    <row r="93" spans="1:13" x14ac:dyDescent="0.25">
      <c r="A93">
        <v>3819</v>
      </c>
      <c r="B93">
        <v>1</v>
      </c>
      <c r="C93">
        <v>8</v>
      </c>
      <c r="M93" t="s">
        <v>50</v>
      </c>
    </row>
    <row r="94" spans="1:13" x14ac:dyDescent="0.25">
      <c r="A94">
        <v>3820</v>
      </c>
      <c r="B94">
        <v>2</v>
      </c>
      <c r="C94">
        <v>0</v>
      </c>
      <c r="M94" t="s">
        <v>49</v>
      </c>
    </row>
    <row r="95" spans="1:13" x14ac:dyDescent="0.25">
      <c r="A95">
        <v>3820</v>
      </c>
      <c r="B95">
        <v>1</v>
      </c>
      <c r="C95">
        <v>8</v>
      </c>
      <c r="M95" t="s">
        <v>48</v>
      </c>
    </row>
    <row r="96" spans="1:13" x14ac:dyDescent="0.25">
      <c r="A96">
        <v>3819</v>
      </c>
      <c r="B96">
        <v>1</v>
      </c>
      <c r="C96">
        <v>8</v>
      </c>
      <c r="M96" t="s">
        <v>47</v>
      </c>
    </row>
    <row r="97" spans="1:13" x14ac:dyDescent="0.25">
      <c r="A97">
        <v>3820</v>
      </c>
      <c r="B97">
        <v>1</v>
      </c>
      <c r="C97">
        <v>7</v>
      </c>
      <c r="M97" t="s">
        <v>46</v>
      </c>
    </row>
    <row r="98" spans="1:13" x14ac:dyDescent="0.25">
      <c r="A98">
        <v>3818</v>
      </c>
      <c r="B98">
        <v>1</v>
      </c>
      <c r="C98">
        <v>9</v>
      </c>
      <c r="M98" t="s">
        <v>468</v>
      </c>
    </row>
    <row r="99" spans="1:13" x14ac:dyDescent="0.25">
      <c r="A99">
        <v>3819</v>
      </c>
      <c r="B99">
        <v>1</v>
      </c>
      <c r="C99">
        <v>9</v>
      </c>
      <c r="M99" t="s">
        <v>69</v>
      </c>
    </row>
    <row r="100" spans="1:13" x14ac:dyDescent="0.25">
      <c r="A100">
        <v>3819</v>
      </c>
      <c r="B100">
        <v>1</v>
      </c>
      <c r="C100">
        <v>9</v>
      </c>
      <c r="M100" t="s">
        <v>57</v>
      </c>
    </row>
    <row r="101" spans="1:13" x14ac:dyDescent="0.25">
      <c r="A101">
        <v>3819</v>
      </c>
      <c r="B101">
        <v>2</v>
      </c>
      <c r="C101">
        <v>9</v>
      </c>
      <c r="M101" t="s">
        <v>68</v>
      </c>
    </row>
    <row r="102" spans="1:13" x14ac:dyDescent="0.25">
      <c r="A102" t="s">
        <v>67</v>
      </c>
      <c r="B102">
        <v>66</v>
      </c>
      <c r="C102" t="s">
        <v>66</v>
      </c>
      <c r="D102">
        <v>100</v>
      </c>
      <c r="M102" t="s">
        <v>53</v>
      </c>
    </row>
    <row r="103" spans="1:13" x14ac:dyDescent="0.25">
      <c r="A103" t="s">
        <v>65</v>
      </c>
      <c r="B103">
        <v>3819</v>
      </c>
      <c r="C103" t="s">
        <v>62</v>
      </c>
      <c r="M103" t="s">
        <v>55</v>
      </c>
    </row>
    <row r="104" spans="1:13" x14ac:dyDescent="0.25">
      <c r="A104" t="s">
        <v>64</v>
      </c>
      <c r="B104">
        <v>3819</v>
      </c>
      <c r="C104" t="s">
        <v>62</v>
      </c>
      <c r="M104" t="s">
        <v>51</v>
      </c>
    </row>
    <row r="105" spans="1:13" x14ac:dyDescent="0.25">
      <c r="A105" t="s">
        <v>63</v>
      </c>
      <c r="B105">
        <v>3819</v>
      </c>
      <c r="C105" t="s">
        <v>62</v>
      </c>
      <c r="M105" t="s">
        <v>50</v>
      </c>
    </row>
    <row r="106" spans="1:13" x14ac:dyDescent="0.25">
      <c r="M106" t="s">
        <v>54</v>
      </c>
    </row>
    <row r="107" spans="1:13" x14ac:dyDescent="0.25">
      <c r="M107" t="s">
        <v>48</v>
      </c>
    </row>
    <row r="108" spans="1:13" x14ac:dyDescent="0.25">
      <c r="M108" t="s">
        <v>50</v>
      </c>
    </row>
    <row r="109" spans="1:13" x14ac:dyDescent="0.25">
      <c r="M109" t="s">
        <v>61</v>
      </c>
    </row>
    <row r="110" spans="1:13" x14ac:dyDescent="0.25">
      <c r="M110" t="s">
        <v>48</v>
      </c>
    </row>
    <row r="111" spans="1:13" x14ac:dyDescent="0.25">
      <c r="M111" t="s">
        <v>47</v>
      </c>
    </row>
    <row r="112" spans="1:13" x14ac:dyDescent="0.25">
      <c r="M112" t="s">
        <v>46</v>
      </c>
    </row>
    <row r="113" spans="13:13" x14ac:dyDescent="0.25">
      <c r="M113" t="s">
        <v>53</v>
      </c>
    </row>
    <row r="114" spans="13:13" x14ac:dyDescent="0.25">
      <c r="M114" t="s">
        <v>52</v>
      </c>
    </row>
    <row r="115" spans="13:13" x14ac:dyDescent="0.25">
      <c r="M115" t="s">
        <v>51</v>
      </c>
    </row>
    <row r="116" spans="13:13" x14ac:dyDescent="0.25">
      <c r="M116" t="s">
        <v>50</v>
      </c>
    </row>
    <row r="117" spans="13:13" x14ac:dyDescent="0.25">
      <c r="M117" t="s">
        <v>61</v>
      </c>
    </row>
    <row r="118" spans="13:13" x14ac:dyDescent="0.25">
      <c r="M118" t="s">
        <v>48</v>
      </c>
    </row>
    <row r="119" spans="13:13" x14ac:dyDescent="0.25">
      <c r="M119" t="s">
        <v>47</v>
      </c>
    </row>
    <row r="120" spans="13:13" x14ac:dyDescent="0.25">
      <c r="M120" t="s">
        <v>46</v>
      </c>
    </row>
    <row r="121" spans="13:13" x14ac:dyDescent="0.25">
      <c r="M121" t="s">
        <v>479</v>
      </c>
    </row>
    <row r="122" spans="13:13" x14ac:dyDescent="0.25">
      <c r="M122" t="s">
        <v>60</v>
      </c>
    </row>
    <row r="123" spans="13:13" x14ac:dyDescent="0.25">
      <c r="M123" t="s">
        <v>57</v>
      </c>
    </row>
    <row r="124" spans="13:13" x14ac:dyDescent="0.25">
      <c r="M124" t="s">
        <v>59</v>
      </c>
    </row>
    <row r="125" spans="13:13" x14ac:dyDescent="0.25">
      <c r="M125" t="s">
        <v>53</v>
      </c>
    </row>
    <row r="126" spans="13:13" x14ac:dyDescent="0.25">
      <c r="M126" t="s">
        <v>55</v>
      </c>
    </row>
    <row r="127" spans="13:13" x14ac:dyDescent="0.25">
      <c r="M127" t="s">
        <v>51</v>
      </c>
    </row>
    <row r="128" spans="13:13" x14ac:dyDescent="0.25">
      <c r="M128" t="s">
        <v>50</v>
      </c>
    </row>
    <row r="129" spans="13:13" x14ac:dyDescent="0.25">
      <c r="M129" t="s">
        <v>54</v>
      </c>
    </row>
    <row r="130" spans="13:13" x14ac:dyDescent="0.25">
      <c r="M130" t="s">
        <v>48</v>
      </c>
    </row>
    <row r="131" spans="13:13" x14ac:dyDescent="0.25">
      <c r="M131" t="s">
        <v>50</v>
      </c>
    </row>
    <row r="132" spans="13:13" x14ac:dyDescent="0.25">
      <c r="M132" t="s">
        <v>49</v>
      </c>
    </row>
    <row r="133" spans="13:13" x14ac:dyDescent="0.25">
      <c r="M133" t="s">
        <v>48</v>
      </c>
    </row>
    <row r="134" spans="13:13" x14ac:dyDescent="0.25">
      <c r="M134" t="s">
        <v>47</v>
      </c>
    </row>
    <row r="135" spans="13:13" x14ac:dyDescent="0.25">
      <c r="M135" t="s">
        <v>46</v>
      </c>
    </row>
    <row r="136" spans="13:13" x14ac:dyDescent="0.25">
      <c r="M136" t="s">
        <v>480</v>
      </c>
    </row>
    <row r="137" spans="13:13" x14ac:dyDescent="0.25">
      <c r="M137" t="s">
        <v>58</v>
      </c>
    </row>
    <row r="138" spans="13:13" x14ac:dyDescent="0.25">
      <c r="M138" t="s">
        <v>57</v>
      </c>
    </row>
    <row r="139" spans="13:13" x14ac:dyDescent="0.25">
      <c r="M139" t="s">
        <v>56</v>
      </c>
    </row>
    <row r="140" spans="13:13" x14ac:dyDescent="0.25">
      <c r="M140" t="s">
        <v>53</v>
      </c>
    </row>
    <row r="141" spans="13:13" x14ac:dyDescent="0.25">
      <c r="M141" t="s">
        <v>55</v>
      </c>
    </row>
    <row r="142" spans="13:13" x14ac:dyDescent="0.25">
      <c r="M142" t="s">
        <v>51</v>
      </c>
    </row>
    <row r="143" spans="13:13" x14ac:dyDescent="0.25">
      <c r="M143" t="s">
        <v>50</v>
      </c>
    </row>
    <row r="144" spans="13:13" x14ac:dyDescent="0.25">
      <c r="M144" t="s">
        <v>54</v>
      </c>
    </row>
    <row r="145" spans="13:13" x14ac:dyDescent="0.25">
      <c r="M145" t="s">
        <v>48</v>
      </c>
    </row>
    <row r="146" spans="13:13" x14ac:dyDescent="0.25">
      <c r="M146" t="s">
        <v>50</v>
      </c>
    </row>
    <row r="147" spans="13:13" x14ac:dyDescent="0.25">
      <c r="M147" t="s">
        <v>49</v>
      </c>
    </row>
    <row r="148" spans="13:13" x14ac:dyDescent="0.25">
      <c r="M148" t="s">
        <v>48</v>
      </c>
    </row>
    <row r="149" spans="13:13" x14ac:dyDescent="0.25">
      <c r="M149" t="s">
        <v>47</v>
      </c>
    </row>
    <row r="150" spans="13:13" x14ac:dyDescent="0.25">
      <c r="M150" t="s">
        <v>46</v>
      </c>
    </row>
    <row r="151" spans="13:13" x14ac:dyDescent="0.25">
      <c r="M151" t="s">
        <v>53</v>
      </c>
    </row>
    <row r="152" spans="13:13" x14ac:dyDescent="0.25">
      <c r="M152" t="s">
        <v>52</v>
      </c>
    </row>
    <row r="153" spans="13:13" x14ac:dyDescent="0.25">
      <c r="M153" t="s">
        <v>51</v>
      </c>
    </row>
    <row r="154" spans="13:13" x14ac:dyDescent="0.25">
      <c r="M154" t="s">
        <v>50</v>
      </c>
    </row>
    <row r="155" spans="13:13" x14ac:dyDescent="0.25">
      <c r="M155" t="s">
        <v>49</v>
      </c>
    </row>
    <row r="156" spans="13:13" x14ac:dyDescent="0.25">
      <c r="M156" t="s">
        <v>48</v>
      </c>
    </row>
    <row r="157" spans="13:13" x14ac:dyDescent="0.25">
      <c r="M157" t="s">
        <v>47</v>
      </c>
    </row>
    <row r="158" spans="13:13" x14ac:dyDescent="0.25">
      <c r="M158" t="s">
        <v>46</v>
      </c>
    </row>
    <row r="159" spans="13:13" x14ac:dyDescent="0.25">
      <c r="M159" t="s">
        <v>45</v>
      </c>
    </row>
    <row r="160" spans="13:13" x14ac:dyDescent="0.25">
      <c r="M160" t="s">
        <v>44</v>
      </c>
    </row>
    <row r="161" spans="13:13" x14ac:dyDescent="0.25">
      <c r="M161" t="s">
        <v>43</v>
      </c>
    </row>
    <row r="162" spans="13:13" x14ac:dyDescent="0.25">
      <c r="M162" t="s">
        <v>42</v>
      </c>
    </row>
    <row r="163" spans="13:13" x14ac:dyDescent="0.25">
      <c r="M163" t="s">
        <v>41</v>
      </c>
    </row>
    <row r="164" spans="13:13" x14ac:dyDescent="0.25">
      <c r="M164" t="s">
        <v>40</v>
      </c>
    </row>
    <row r="165" spans="13:13" x14ac:dyDescent="0.25">
      <c r="M165" t="s">
        <v>39</v>
      </c>
    </row>
    <row r="166" spans="13:13" x14ac:dyDescent="0.25">
      <c r="M166" t="s">
        <v>38</v>
      </c>
    </row>
    <row r="167" spans="13:13" x14ac:dyDescent="0.25">
      <c r="M167" t="s">
        <v>37</v>
      </c>
    </row>
    <row r="168" spans="13:13" x14ac:dyDescent="0.25">
      <c r="M168" t="s">
        <v>36</v>
      </c>
    </row>
    <row r="169" spans="13:13" x14ac:dyDescent="0.25">
      <c r="M169" t="s">
        <v>35</v>
      </c>
    </row>
    <row r="170" spans="13:13" x14ac:dyDescent="0.25">
      <c r="M170" t="s">
        <v>34</v>
      </c>
    </row>
    <row r="171" spans="13:13" x14ac:dyDescent="0.25">
      <c r="M171" t="s">
        <v>33</v>
      </c>
    </row>
    <row r="172" spans="13:13" x14ac:dyDescent="0.25">
      <c r="M172" t="s">
        <v>32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template</vt:lpstr>
      <vt:lpstr>Sheet10</vt:lpstr>
      <vt:lpstr>2cdepthr_f_d64r_d10s</vt:lpstr>
      <vt:lpstr>d05_f_d64r_d10s</vt:lpstr>
      <vt:lpstr>f_d256_f_d64r_d10s</vt:lpstr>
      <vt:lpstr>f_d64_f_d64r_d10s</vt:lpstr>
      <vt:lpstr>norm_f_d64r_d10s</vt:lpstr>
      <vt:lpstr>2cnn3_f_d64r_d10s</vt:lpstr>
      <vt:lpstr>2cnn1_f_d64r_d10s</vt:lpstr>
      <vt:lpstr>2cnn1_44_f_d64r_d10s</vt:lpstr>
      <vt:lpstr>2cnn2_f_d64r_d10s</vt:lpstr>
      <vt:lpstr>2cnn4_f_d64r_d10s</vt:lpstr>
      <vt:lpstr>2mp1_f_d64r_d10s</vt:lpstr>
      <vt:lpstr>2mp4_f_d64r_d10s</vt:lpstr>
      <vt:lpstr>2p1_f_d64r_d10s</vt:lpstr>
      <vt:lpstr>2p2_f_d64r_d10s</vt:lpstr>
      <vt:lpstr>2p4_f_d64r_d10s</vt:lpstr>
      <vt:lpstr>f_f_d64r_d10s</vt:lpstr>
      <vt:lpstr>f_d16s_f_d64r_d10s</vt:lpstr>
      <vt:lpstr>f_d16r_f_d64r_d10s</vt:lpstr>
      <vt:lpstr>f_d64r_d10s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Hall</dc:creator>
  <cp:lastModifiedBy>justin Hall</cp:lastModifiedBy>
  <dcterms:created xsi:type="dcterms:W3CDTF">2023-10-26T16:26:28Z</dcterms:created>
  <dcterms:modified xsi:type="dcterms:W3CDTF">2023-10-30T10:18:54Z</dcterms:modified>
</cp:coreProperties>
</file>