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00 Previous\Term 3 (Freshmore)\10 .009 - The Digital World\"/>
    </mc:Choice>
  </mc:AlternateContent>
  <bookViews>
    <workbookView xWindow="0" yWindow="0" windowWidth="23040" windowHeight="9084"/>
  </bookViews>
  <sheets>
    <sheet name="Final" sheetId="2" r:id="rId1"/>
    <sheet name="Defaul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E12" i="2" s="1"/>
  <c r="D11" i="2"/>
  <c r="E11" i="2" s="1"/>
  <c r="D10" i="2"/>
  <c r="D9" i="2"/>
  <c r="I19" i="2"/>
  <c r="C3" i="2" s="1"/>
  <c r="E3" i="2" s="1"/>
  <c r="H19" i="2"/>
  <c r="I10" i="2"/>
  <c r="C2" i="2" s="1"/>
  <c r="H10" i="2"/>
  <c r="B2" i="2" s="1"/>
  <c r="E2" i="2" s="1"/>
  <c r="E10" i="2"/>
  <c r="E9" i="2"/>
  <c r="E8" i="2"/>
  <c r="E7" i="2"/>
  <c r="E6" i="2"/>
  <c r="E5" i="2"/>
  <c r="E4" i="2"/>
  <c r="B3" i="2"/>
  <c r="D13" i="2" l="1"/>
  <c r="D12" i="1"/>
  <c r="D11" i="1"/>
  <c r="D9" i="1"/>
  <c r="D10" i="1"/>
  <c r="B3" i="1"/>
  <c r="C3" i="1"/>
  <c r="B2" i="1"/>
  <c r="C2" i="1"/>
  <c r="H19" i="1"/>
  <c r="I19" i="1"/>
  <c r="H10" i="1"/>
  <c r="I10" i="1"/>
  <c r="E7" i="1"/>
  <c r="E11" i="1"/>
  <c r="E10" i="1"/>
  <c r="E12" i="1" l="1"/>
  <c r="E3" i="1" l="1"/>
  <c r="E4" i="1"/>
  <c r="E5" i="1"/>
  <c r="E8" i="1"/>
  <c r="E9" i="1"/>
  <c r="E2" i="1"/>
  <c r="E6" i="1"/>
  <c r="D13" i="1" l="1"/>
</calcChain>
</file>

<file path=xl/sharedStrings.xml><?xml version="1.0" encoding="utf-8"?>
<sst xmlns="http://schemas.openxmlformats.org/spreadsheetml/2006/main" count="42" uniqueCount="17">
  <si>
    <t>Homework</t>
  </si>
  <si>
    <t>Score</t>
  </si>
  <si>
    <t>Max</t>
  </si>
  <si>
    <t>Weightage</t>
  </si>
  <si>
    <t>Total %</t>
  </si>
  <si>
    <t>Concept Quizes</t>
  </si>
  <si>
    <t>Programming Quizzes</t>
  </si>
  <si>
    <t>Cohort Sessions</t>
  </si>
  <si>
    <t>2D Project</t>
  </si>
  <si>
    <t>1D Project</t>
  </si>
  <si>
    <t>Mid Term Exam A</t>
  </si>
  <si>
    <t>Mid Term Exam B</t>
  </si>
  <si>
    <t>Final Exam A</t>
  </si>
  <si>
    <t>Final Exam B</t>
  </si>
  <si>
    <t>Schrodinger</t>
  </si>
  <si>
    <t>Best 7/8</t>
  </si>
  <si>
    <t>Best 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</si>
</sst>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9" sqref="E9"/>
    </sheetView>
  </sheetViews>
  <sheetFormatPr defaultRowHeight="14.4" x14ac:dyDescent="0.3"/>
  <cols>
    <col min="1" max="1" width="18.5546875" customWidth="1"/>
    <col min="4" max="4" width="9.6640625" customWidth="1"/>
    <col min="7" max="7" width="18.5546875" customWidth="1"/>
  </cols>
  <sheetData>
    <row r="1" spans="1:9" x14ac:dyDescent="0.3">
      <c r="B1" t="s">
        <v>1</v>
      </c>
      <c r="C1" t="s">
        <v>2</v>
      </c>
      <c r="D1" t="s">
        <v>3</v>
      </c>
      <c r="G1" t="s">
        <v>5</v>
      </c>
      <c r="H1" t="s">
        <v>1</v>
      </c>
      <c r="I1" t="s">
        <v>2</v>
      </c>
    </row>
    <row r="2" spans="1:9" x14ac:dyDescent="0.3">
      <c r="A2" t="s">
        <v>5</v>
      </c>
      <c r="B2" s="1">
        <f>H10</f>
        <v>26</v>
      </c>
      <c r="C2">
        <f>I10</f>
        <v>28</v>
      </c>
      <c r="D2">
        <v>5</v>
      </c>
      <c r="E2" s="2">
        <f>(B2/C2)*(D2)</f>
        <v>4.6428571428571432</v>
      </c>
      <c r="G2">
        <v>1</v>
      </c>
      <c r="H2" s="1">
        <v>4</v>
      </c>
      <c r="I2">
        <v>4</v>
      </c>
    </row>
    <row r="3" spans="1:9" x14ac:dyDescent="0.3">
      <c r="A3" t="s">
        <v>6</v>
      </c>
      <c r="B3" s="1">
        <f>H19</f>
        <v>25</v>
      </c>
      <c r="C3">
        <f>I19</f>
        <v>25</v>
      </c>
      <c r="D3">
        <v>10</v>
      </c>
      <c r="E3" s="2">
        <f t="shared" ref="E3:E7" si="0">(B3/C3)*(D3)</f>
        <v>10</v>
      </c>
      <c r="G3">
        <v>2</v>
      </c>
      <c r="H3" s="1">
        <v>4</v>
      </c>
      <c r="I3">
        <v>4</v>
      </c>
    </row>
    <row r="4" spans="1:9" x14ac:dyDescent="0.3">
      <c r="A4" t="s">
        <v>0</v>
      </c>
      <c r="B4" s="1">
        <v>10</v>
      </c>
      <c r="C4">
        <v>10</v>
      </c>
      <c r="D4">
        <v>5</v>
      </c>
      <c r="E4" s="2">
        <f t="shared" si="0"/>
        <v>5</v>
      </c>
      <c r="G4">
        <v>3</v>
      </c>
      <c r="H4" s="1">
        <v>4</v>
      </c>
      <c r="I4">
        <v>4</v>
      </c>
    </row>
    <row r="5" spans="1:9" x14ac:dyDescent="0.3">
      <c r="A5" t="s">
        <v>7</v>
      </c>
      <c r="B5" s="1">
        <v>10</v>
      </c>
      <c r="C5">
        <v>10</v>
      </c>
      <c r="D5">
        <v>5</v>
      </c>
      <c r="E5" s="2">
        <f t="shared" si="0"/>
        <v>5</v>
      </c>
      <c r="G5">
        <v>4</v>
      </c>
      <c r="H5" s="1">
        <v>3</v>
      </c>
      <c r="I5">
        <v>4</v>
      </c>
    </row>
    <row r="6" spans="1:9" x14ac:dyDescent="0.3">
      <c r="A6" t="s">
        <v>8</v>
      </c>
      <c r="B6" s="1">
        <v>80</v>
      </c>
      <c r="C6">
        <v>100</v>
      </c>
      <c r="D6">
        <v>4</v>
      </c>
      <c r="E6" s="2">
        <f t="shared" si="0"/>
        <v>3.2</v>
      </c>
      <c r="G6">
        <v>5</v>
      </c>
      <c r="H6" s="1">
        <v>4</v>
      </c>
      <c r="I6">
        <v>4</v>
      </c>
    </row>
    <row r="7" spans="1:9" x14ac:dyDescent="0.3">
      <c r="A7" t="s">
        <v>14</v>
      </c>
      <c r="B7" s="1">
        <v>20</v>
      </c>
      <c r="C7">
        <v>30</v>
      </c>
      <c r="D7">
        <v>1</v>
      </c>
      <c r="E7" s="2">
        <f t="shared" si="0"/>
        <v>0.66666666666666663</v>
      </c>
      <c r="G7">
        <v>6</v>
      </c>
      <c r="H7" s="1">
        <v>2</v>
      </c>
      <c r="I7">
        <v>4</v>
      </c>
    </row>
    <row r="8" spans="1:9" x14ac:dyDescent="0.3">
      <c r="A8" t="s">
        <v>9</v>
      </c>
      <c r="B8" s="1">
        <v>94</v>
      </c>
      <c r="C8">
        <v>100</v>
      </c>
      <c r="D8">
        <v>10</v>
      </c>
      <c r="E8" s="2">
        <f>(B8/C8)*(D8)</f>
        <v>9.3999999999999986</v>
      </c>
      <c r="G8">
        <v>7</v>
      </c>
      <c r="H8" s="1">
        <v>3</v>
      </c>
      <c r="I8">
        <v>4</v>
      </c>
    </row>
    <row r="9" spans="1:9" x14ac:dyDescent="0.3">
      <c r="A9" t="s">
        <v>10</v>
      </c>
      <c r="B9" s="1">
        <v>50</v>
      </c>
      <c r="C9">
        <v>100</v>
      </c>
      <c r="D9" s="3">
        <f>25*0.2</f>
        <v>5</v>
      </c>
      <c r="E9" s="2">
        <f>(B9/C9)*(D9)</f>
        <v>2.5</v>
      </c>
      <c r="G9">
        <v>8</v>
      </c>
      <c r="H9" s="1">
        <v>4</v>
      </c>
      <c r="I9">
        <v>4</v>
      </c>
    </row>
    <row r="10" spans="1:9" x14ac:dyDescent="0.3">
      <c r="A10" t="s">
        <v>11</v>
      </c>
      <c r="B10" s="1">
        <v>48</v>
      </c>
      <c r="C10">
        <v>70</v>
      </c>
      <c r="D10" s="3">
        <f>25*0.8</f>
        <v>20</v>
      </c>
      <c r="E10" s="2">
        <f>(B10/C10)*(D10)</f>
        <v>13.714285714285715</v>
      </c>
      <c r="G10" t="s">
        <v>15</v>
      </c>
      <c r="H10">
        <f>SUM(H2:H9)-MIN(H2:H9)</f>
        <v>26</v>
      </c>
      <c r="I10">
        <f xml:space="preserve"> SUM(I2:I9)-4</f>
        <v>28</v>
      </c>
    </row>
    <row r="11" spans="1:9" x14ac:dyDescent="0.3">
      <c r="A11" t="s">
        <v>12</v>
      </c>
      <c r="B11" s="1">
        <v>37.5</v>
      </c>
      <c r="C11">
        <v>100</v>
      </c>
      <c r="D11" s="3">
        <f>35*0.2</f>
        <v>7</v>
      </c>
      <c r="E11" s="2">
        <f>(B11/C11)*(D11)</f>
        <v>2.625</v>
      </c>
    </row>
    <row r="12" spans="1:9" x14ac:dyDescent="0.3">
      <c r="A12" t="s">
        <v>13</v>
      </c>
      <c r="B12" s="1">
        <v>63</v>
      </c>
      <c r="C12">
        <v>80</v>
      </c>
      <c r="D12" s="3">
        <f>35*0.8</f>
        <v>28</v>
      </c>
      <c r="E12" s="2">
        <f>(B12/C12)*(D12)</f>
        <v>22.05</v>
      </c>
      <c r="G12" t="s">
        <v>6</v>
      </c>
    </row>
    <row r="13" spans="1:9" x14ac:dyDescent="0.3">
      <c r="C13" t="s">
        <v>4</v>
      </c>
      <c r="D13">
        <f>SUM(E2:E12)</f>
        <v>78.798809523809524</v>
      </c>
      <c r="G13">
        <v>1</v>
      </c>
      <c r="H13" s="1">
        <v>1</v>
      </c>
      <c r="I13">
        <v>1</v>
      </c>
    </row>
    <row r="14" spans="1:9" x14ac:dyDescent="0.3">
      <c r="G14">
        <v>2</v>
      </c>
      <c r="H14" s="1">
        <v>10</v>
      </c>
      <c r="I14">
        <v>10</v>
      </c>
    </row>
    <row r="15" spans="1:9" x14ac:dyDescent="0.3">
      <c r="G15">
        <v>3</v>
      </c>
      <c r="H15" s="1">
        <v>4</v>
      </c>
      <c r="I15">
        <v>4</v>
      </c>
    </row>
    <row r="16" spans="1:9" x14ac:dyDescent="0.3">
      <c r="G16">
        <v>4</v>
      </c>
      <c r="H16" s="1">
        <v>9</v>
      </c>
      <c r="I16">
        <v>10</v>
      </c>
    </row>
    <row r="17" spans="7:9" x14ac:dyDescent="0.3">
      <c r="G17">
        <v>5</v>
      </c>
      <c r="H17" s="1">
        <v>5</v>
      </c>
      <c r="I17">
        <v>5</v>
      </c>
    </row>
    <row r="18" spans="7:9" x14ac:dyDescent="0.3">
      <c r="G18">
        <v>6</v>
      </c>
      <c r="H18" s="1">
        <v>5</v>
      </c>
      <c r="I18">
        <v>5</v>
      </c>
    </row>
    <row r="19" spans="7:9" x14ac:dyDescent="0.3">
      <c r="G19" t="s">
        <v>16</v>
      </c>
      <c r="H19">
        <f>SUM(H13:H18)-H16</f>
        <v>25</v>
      </c>
      <c r="I19">
        <f>SUM(I13:I18)-I16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5" sqref="E5"/>
    </sheetView>
  </sheetViews>
  <sheetFormatPr defaultRowHeight="14.4" x14ac:dyDescent="0.3"/>
  <cols>
    <col min="1" max="1" width="18.5546875" bestFit="1" customWidth="1"/>
    <col min="4" max="4" width="9.6640625" bestFit="1" customWidth="1"/>
    <col min="7" max="7" width="18.5546875" bestFit="1" customWidth="1"/>
  </cols>
  <sheetData>
    <row r="1" spans="1:9" x14ac:dyDescent="0.3">
      <c r="B1" t="s">
        <v>1</v>
      </c>
      <c r="C1" t="s">
        <v>2</v>
      </c>
      <c r="D1" t="s">
        <v>3</v>
      </c>
      <c r="G1" t="s">
        <v>5</v>
      </c>
      <c r="H1" t="s">
        <v>1</v>
      </c>
      <c r="I1" t="s">
        <v>2</v>
      </c>
    </row>
    <row r="2" spans="1:9" x14ac:dyDescent="0.3">
      <c r="A2" t="s">
        <v>5</v>
      </c>
      <c r="B2" s="1">
        <f>H10</f>
        <v>26</v>
      </c>
      <c r="C2">
        <f>I10</f>
        <v>28</v>
      </c>
      <c r="D2">
        <v>5</v>
      </c>
      <c r="E2" s="2">
        <f>(B2/C2)*(D2)</f>
        <v>4.6428571428571432</v>
      </c>
      <c r="G2">
        <v>1</v>
      </c>
      <c r="H2" s="1">
        <v>4</v>
      </c>
      <c r="I2">
        <v>4</v>
      </c>
    </row>
    <row r="3" spans="1:9" x14ac:dyDescent="0.3">
      <c r="A3" t="s">
        <v>6</v>
      </c>
      <c r="B3" s="1">
        <f>H19</f>
        <v>25</v>
      </c>
      <c r="C3">
        <f>I19</f>
        <v>25</v>
      </c>
      <c r="D3">
        <v>10</v>
      </c>
      <c r="E3" s="2">
        <f t="shared" ref="E3:E7" si="0">(B3/C3)*(D3)</f>
        <v>10</v>
      </c>
      <c r="G3">
        <v>2</v>
      </c>
      <c r="H3" s="1">
        <v>4</v>
      </c>
      <c r="I3">
        <v>4</v>
      </c>
    </row>
    <row r="4" spans="1:9" x14ac:dyDescent="0.3">
      <c r="A4" t="s">
        <v>0</v>
      </c>
      <c r="B4" s="1">
        <v>10</v>
      </c>
      <c r="C4">
        <v>10</v>
      </c>
      <c r="D4">
        <v>5</v>
      </c>
      <c r="E4" s="2">
        <f t="shared" si="0"/>
        <v>5</v>
      </c>
      <c r="G4">
        <v>3</v>
      </c>
      <c r="H4" s="1">
        <v>4</v>
      </c>
      <c r="I4">
        <v>4</v>
      </c>
    </row>
    <row r="5" spans="1:9" x14ac:dyDescent="0.3">
      <c r="A5" t="s">
        <v>7</v>
      </c>
      <c r="B5" s="1">
        <v>10</v>
      </c>
      <c r="C5">
        <v>10</v>
      </c>
      <c r="D5">
        <v>5</v>
      </c>
      <c r="E5" s="2">
        <f t="shared" si="0"/>
        <v>5</v>
      </c>
      <c r="G5">
        <v>4</v>
      </c>
      <c r="H5" s="1">
        <v>3</v>
      </c>
      <c r="I5">
        <v>4</v>
      </c>
    </row>
    <row r="6" spans="1:9" x14ac:dyDescent="0.3">
      <c r="A6" t="s">
        <v>8</v>
      </c>
      <c r="B6" s="1">
        <v>80</v>
      </c>
      <c r="C6">
        <v>100</v>
      </c>
      <c r="D6">
        <v>8</v>
      </c>
      <c r="E6" s="2">
        <f t="shared" si="0"/>
        <v>6.4</v>
      </c>
      <c r="G6">
        <v>5</v>
      </c>
      <c r="H6" s="1">
        <v>4</v>
      </c>
      <c r="I6">
        <v>4</v>
      </c>
    </row>
    <row r="7" spans="1:9" x14ac:dyDescent="0.3">
      <c r="A7" t="s">
        <v>14</v>
      </c>
      <c r="B7" s="1">
        <v>20</v>
      </c>
      <c r="C7">
        <v>30</v>
      </c>
      <c r="D7">
        <v>2</v>
      </c>
      <c r="E7" s="2">
        <f t="shared" si="0"/>
        <v>1.3333333333333333</v>
      </c>
      <c r="G7">
        <v>6</v>
      </c>
      <c r="H7" s="1">
        <v>2</v>
      </c>
      <c r="I7">
        <v>4</v>
      </c>
    </row>
    <row r="8" spans="1:9" x14ac:dyDescent="0.3">
      <c r="A8" t="s">
        <v>9</v>
      </c>
      <c r="B8" s="1">
        <v>94</v>
      </c>
      <c r="C8">
        <v>100</v>
      </c>
      <c r="D8">
        <v>15</v>
      </c>
      <c r="E8" s="2">
        <f>(B8/C8)*(D8)</f>
        <v>14.1</v>
      </c>
      <c r="G8">
        <v>7</v>
      </c>
      <c r="H8" s="1">
        <v>3</v>
      </c>
      <c r="I8">
        <v>4</v>
      </c>
    </row>
    <row r="9" spans="1:9" x14ac:dyDescent="0.3">
      <c r="A9" t="s">
        <v>10</v>
      </c>
      <c r="B9" s="1">
        <v>50</v>
      </c>
      <c r="C9">
        <v>100</v>
      </c>
      <c r="D9" s="3">
        <f>20*0.2</f>
        <v>4</v>
      </c>
      <c r="E9" s="2">
        <f>(B9/C9)*(D9)</f>
        <v>2</v>
      </c>
      <c r="G9">
        <v>8</v>
      </c>
      <c r="H9" s="1">
        <v>4</v>
      </c>
      <c r="I9">
        <v>4</v>
      </c>
    </row>
    <row r="10" spans="1:9" x14ac:dyDescent="0.3">
      <c r="A10" t="s">
        <v>11</v>
      </c>
      <c r="B10" s="1">
        <v>48</v>
      </c>
      <c r="C10">
        <v>70</v>
      </c>
      <c r="D10" s="3">
        <f>20*0.8</f>
        <v>16</v>
      </c>
      <c r="E10" s="2">
        <f>(B10/C10)*(D10)</f>
        <v>10.971428571428572</v>
      </c>
      <c r="G10" t="s">
        <v>15</v>
      </c>
      <c r="H10">
        <f>SUM(H2:H9)-MIN(H2:H9)</f>
        <v>26</v>
      </c>
      <c r="I10">
        <f xml:space="preserve"> SUM(I2:I9)-4</f>
        <v>28</v>
      </c>
    </row>
    <row r="11" spans="1:9" x14ac:dyDescent="0.3">
      <c r="A11" t="s">
        <v>12</v>
      </c>
      <c r="B11" s="1">
        <v>37.5</v>
      </c>
      <c r="C11">
        <v>100</v>
      </c>
      <c r="D11" s="3">
        <f>30*0.2</f>
        <v>6</v>
      </c>
      <c r="E11" s="2">
        <f>(B11/C11)*(D11)</f>
        <v>2.25</v>
      </c>
    </row>
    <row r="12" spans="1:9" x14ac:dyDescent="0.3">
      <c r="A12" t="s">
        <v>13</v>
      </c>
      <c r="B12" s="1">
        <v>63</v>
      </c>
      <c r="C12">
        <v>80</v>
      </c>
      <c r="D12" s="3">
        <f>30*0.8</f>
        <v>24</v>
      </c>
      <c r="E12" s="2">
        <f>(B12/C12)*(D12)</f>
        <v>18.899999999999999</v>
      </c>
      <c r="G12" t="s">
        <v>6</v>
      </c>
    </row>
    <row r="13" spans="1:9" x14ac:dyDescent="0.3">
      <c r="C13" t="s">
        <v>4</v>
      </c>
      <c r="D13">
        <f>SUM(E2:E12)</f>
        <v>80.597619047619048</v>
      </c>
      <c r="G13">
        <v>1</v>
      </c>
      <c r="H13" s="1">
        <v>1</v>
      </c>
      <c r="I13">
        <v>1</v>
      </c>
    </row>
    <row r="14" spans="1:9" x14ac:dyDescent="0.3">
      <c r="G14">
        <v>2</v>
      </c>
      <c r="H14" s="1">
        <v>10</v>
      </c>
      <c r="I14">
        <v>10</v>
      </c>
    </row>
    <row r="15" spans="1:9" x14ac:dyDescent="0.3">
      <c r="G15">
        <v>3</v>
      </c>
      <c r="H15" s="1">
        <v>4</v>
      </c>
      <c r="I15">
        <v>4</v>
      </c>
    </row>
    <row r="16" spans="1:9" x14ac:dyDescent="0.3">
      <c r="G16">
        <v>4</v>
      </c>
      <c r="H16" s="1">
        <v>9</v>
      </c>
      <c r="I16">
        <v>10</v>
      </c>
    </row>
    <row r="17" spans="7:9" x14ac:dyDescent="0.3">
      <c r="G17">
        <v>5</v>
      </c>
      <c r="H17" s="1">
        <v>5</v>
      </c>
      <c r="I17">
        <v>5</v>
      </c>
    </row>
    <row r="18" spans="7:9" x14ac:dyDescent="0.3">
      <c r="G18">
        <v>6</v>
      </c>
      <c r="H18" s="1">
        <v>5</v>
      </c>
      <c r="I18">
        <v>5</v>
      </c>
    </row>
    <row r="19" spans="7:9" x14ac:dyDescent="0.3">
      <c r="G19" t="s">
        <v>16</v>
      </c>
      <c r="H19">
        <f>SUM(H13:H18)-H16</f>
        <v>25</v>
      </c>
      <c r="I19">
        <f>SUM(I13:I18)-I16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Striker</cp:lastModifiedBy>
  <dcterms:created xsi:type="dcterms:W3CDTF">2017-04-28T03:59:44Z</dcterms:created>
  <dcterms:modified xsi:type="dcterms:W3CDTF">2017-05-04T04:11:27Z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88f88dc7-7c75-4c5d-ac1a-ea9e882514b9</vt:lpwstr>
  </property>
</Properties>
</file>