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rlysinc-my.sharepoint.com/personal/justin_kozak_torlys_com/Documents/Documents/.My.Documents.local/Dev/"/>
    </mc:Choice>
  </mc:AlternateContent>
  <xr:revisionPtr revIDLastSave="0" documentId="8_{5519D128-A771-42F9-B557-2B938EE52EB4}" xr6:coauthVersionLast="47" xr6:coauthVersionMax="47" xr10:uidLastSave="{00000000-0000-0000-0000-000000000000}"/>
  <bookViews>
    <workbookView xWindow="-120" yWindow="-120" windowWidth="29040" windowHeight="15720" xr2:uid="{BD487011-3EEB-48E2-8248-16C40675D72A}"/>
  </bookViews>
  <sheets>
    <sheet name="Shipments" sheetId="1" r:id="rId1"/>
    <sheet name="Errors" sheetId="33" r:id="rId2"/>
    <sheet name="Options" sheetId="32" r:id="rId3"/>
    <sheet name="Sheet1" sheetId="46" state="veryHidden" r:id="rId4"/>
    <sheet name="Sheet2" sheetId="47" state="veryHidden" r:id="rId5"/>
    <sheet name="Sheet3" sheetId="48" state="veryHidden" r:id="rId6"/>
    <sheet name="Sheet4" sheetId="49" state="veryHidden" r:id="rId7"/>
    <sheet name="Sheet5" sheetId="50" state="veryHidden" r:id="rId8"/>
    <sheet name="Sheet6" sheetId="51" state="veryHidden" r:id="rId9"/>
  </sheets>
  <externalReferences>
    <externalReference r:id="rId10"/>
  </externalReferences>
  <definedNames>
    <definedName name="_xlnm._FilterDatabase" localSheetId="0" hidden="1">Shipments!$A$2:$K$3</definedName>
    <definedName name="ShipNumb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I3" i="1"/>
  <c r="K3" i="1"/>
  <c r="B9" i="32"/>
  <c r="B8" i="32"/>
  <c r="B7" i="32"/>
  <c r="B4" i="32"/>
</calcChain>
</file>

<file path=xl/sharedStrings.xml><?xml version="1.0" encoding="utf-8"?>
<sst xmlns="http://schemas.openxmlformats.org/spreadsheetml/2006/main" count="11751" uniqueCount="7715">
  <si>
    <t>Date</t>
  </si>
  <si>
    <t>Boxes Picked</t>
  </si>
  <si>
    <t>Pallets Picked</t>
  </si>
  <si>
    <t>Errors</t>
  </si>
  <si>
    <t>ft²</t>
  </si>
  <si>
    <t>Hide</t>
  </si>
  <si>
    <t>Fit</t>
  </si>
  <si>
    <t>Auto+Hide+Values</t>
  </si>
  <si>
    <t>Hide+?</t>
  </si>
  <si>
    <t>&lt;--report runs in the AM, if 1st of month show previous month, if Monday show previous week, if Tues-Sat show previous day</t>
  </si>
  <si>
    <t>&lt;--date range start</t>
  </si>
  <si>
    <t>&lt;--DOW of above</t>
  </si>
  <si>
    <t>&lt;--date range end</t>
  </si>
  <si>
    <t>&lt;--date range</t>
  </si>
  <si>
    <t>&lt;--report type</t>
  </si>
  <si>
    <t>Friday</t>
  </si>
  <si>
    <t>Accuracy</t>
  </si>
  <si>
    <t>Shipment Number</t>
  </si>
  <si>
    <t>fit</t>
  </si>
  <si>
    <t>hide</t>
  </si>
  <si>
    <t>TTM</t>
  </si>
  <si>
    <t>&lt;--location code</t>
  </si>
  <si>
    <t>=NL("Rows","Sales Shipment Line",,"Gen. Prod. Posting Group",Options!B9,"Quantity","&lt;&gt;0","Posting Date",Options!B7,"Location Code",Options!B10)</t>
  </si>
  <si>
    <t>=NF(B3,"Posting Date")</t>
  </si>
  <si>
    <t>=NF(B3,"Document No.")</t>
  </si>
  <si>
    <t>=NL(,"Sales Shipment Header","Whse Associate Picked By","No.",D3)</t>
  </si>
  <si>
    <t>=NF(B3,"Quantity Case")</t>
  </si>
  <si>
    <t>=NF(B3,"Quantity Pallet")</t>
  </si>
  <si>
    <t>=0</t>
  </si>
  <si>
    <t>=NF(B3,"Quantity (Base)")</t>
  </si>
  <si>
    <t>=100</t>
  </si>
  <si>
    <t>Auto+Hide+Values+Formulas=Sheet3,Sheet4+FormulasOnly</t>
  </si>
  <si>
    <t>=NL("Rows","Sales Cr.Memo Line",,"Location Code","TOR","Posting Date",Options!B7)</t>
  </si>
  <si>
    <t>Auto</t>
  </si>
  <si>
    <t>=NF(B4,"Posting Date")</t>
  </si>
  <si>
    <t>=NF(B5,"Posting Date")</t>
  </si>
  <si>
    <t>=NF(B6,"Posting Date")</t>
  </si>
  <si>
    <t>=NF(B7,"Posting Date")</t>
  </si>
  <si>
    <t>=NF(B8,"Posting Date")</t>
  </si>
  <si>
    <t>=NF(B9,"Posting Date")</t>
  </si>
  <si>
    <t>=NF(B10,"Posting Date")</t>
  </si>
  <si>
    <t>=NF(B11,"Posting Date")</t>
  </si>
  <si>
    <t>=NF(B12,"Posting Date")</t>
  </si>
  <si>
    <t>=NF(B13,"Posting Date")</t>
  </si>
  <si>
    <t>=NF(B14,"Posting Date")</t>
  </si>
  <si>
    <t>=NF(B15,"Posting Date")</t>
  </si>
  <si>
    <t>=NF(B16,"Posting Date")</t>
  </si>
  <si>
    <t>=NF(B17,"Posting Date")</t>
  </si>
  <si>
    <t>=NF(B18,"Posting Date")</t>
  </si>
  <si>
    <t>=NF(B19,"Posting Date")</t>
  </si>
  <si>
    <t>=NF(B20,"Posting Date")</t>
  </si>
  <si>
    <t>=NF(B21,"Posting Date")</t>
  </si>
  <si>
    <t>=NF(B22,"Posting Date")</t>
  </si>
  <si>
    <t>=NF(B23,"Posting Date")</t>
  </si>
  <si>
    <t>=NF(B24,"Posting Date")</t>
  </si>
  <si>
    <t>=NF(B25,"Posting Date")</t>
  </si>
  <si>
    <t>=NF(B26,"Posting Date")</t>
  </si>
  <si>
    <t>=NF(B27,"Posting Date")</t>
  </si>
  <si>
    <t>=NF(B28,"Posting Date")</t>
  </si>
  <si>
    <t>=NF(B29,"Posting Date")</t>
  </si>
  <si>
    <t>=NF(B30,"Posting Date")</t>
  </si>
  <si>
    <t>=NF(B31,"Posting Date")</t>
  </si>
  <si>
    <t>=NF(B32,"Posting Date")</t>
  </si>
  <si>
    <t>=NF(B33,"Posting Date")</t>
  </si>
  <si>
    <t>=NF(B34,"Posting Date")</t>
  </si>
  <si>
    <t>=NF(B35,"Posting Date")</t>
  </si>
  <si>
    <t>=NF(B36,"Posting Date")</t>
  </si>
  <si>
    <t>=NF(B37,"Posting Date")</t>
  </si>
  <si>
    <t>=NF(B38,"Posting Date")</t>
  </si>
  <si>
    <t>=NF(B39,"Posting Date")</t>
  </si>
  <si>
    <t>=NF(B40,"Posting Date")</t>
  </si>
  <si>
    <t>=NF(B41,"Posting Date")</t>
  </si>
  <si>
    <t>=NF(B42,"Posting Date")</t>
  </si>
  <si>
    <t>=NF(B43,"Posting Date")</t>
  </si>
  <si>
    <t>=NF(B44,"Posting Date")</t>
  </si>
  <si>
    <t>=NF(B45,"Posting Date")</t>
  </si>
  <si>
    <t>=NF(B46,"Posting Date")</t>
  </si>
  <si>
    <t>=NF(B47,"Posting Date")</t>
  </si>
  <si>
    <t>=NF(B48,"Posting Date")</t>
  </si>
  <si>
    <t>=NF(B49,"Posting Date")</t>
  </si>
  <si>
    <t>=NF(B50,"Posting Date")</t>
  </si>
  <si>
    <t>=NF(B51,"Posting Date")</t>
  </si>
  <si>
    <t>=NF(B52,"Posting Date")</t>
  </si>
  <si>
    <t>=NF(B53,"Posting Date")</t>
  </si>
  <si>
    <t>=NF(B54,"Posting Date")</t>
  </si>
  <si>
    <t>=NF(B55,"Posting Date")</t>
  </si>
  <si>
    <t>=NF(B56,"Posting Date")</t>
  </si>
  <si>
    <t>=NF(B57,"Posting Date")</t>
  </si>
  <si>
    <t>=NF(B58,"Posting Date")</t>
  </si>
  <si>
    <t>=NF(B59,"Posting Date")</t>
  </si>
  <si>
    <t>=NF(B60,"Posting Date")</t>
  </si>
  <si>
    <t>=NF(B61,"Posting Date")</t>
  </si>
  <si>
    <t>=NF(B62,"Posting Date")</t>
  </si>
  <si>
    <t>=NF(B63,"Posting Date")</t>
  </si>
  <si>
    <t>=NF(B64,"Posting Date")</t>
  </si>
  <si>
    <t>=NF(B65,"Posting Date")</t>
  </si>
  <si>
    <t>=NF(B66,"Posting Date")</t>
  </si>
  <si>
    <t>=NF(B67,"Posting Date")</t>
  </si>
  <si>
    <t>=NF(B68,"Posting Date")</t>
  </si>
  <si>
    <t>=NF(B69,"Posting Date")</t>
  </si>
  <si>
    <t>=NF(B70,"Posting Date")</t>
  </si>
  <si>
    <t>=NF(B71,"Posting Date")</t>
  </si>
  <si>
    <t>=NF(B72,"Posting Date")</t>
  </si>
  <si>
    <t>=NF(B73,"Posting Date")</t>
  </si>
  <si>
    <t>=NF(B74,"Posting Date")</t>
  </si>
  <si>
    <t>=NF(B75,"Posting Date")</t>
  </si>
  <si>
    <t>=NF(B76,"Posting Date")</t>
  </si>
  <si>
    <t>=NF(B77,"Posting Date")</t>
  </si>
  <si>
    <t>=NF(B78,"Posting Date")</t>
  </si>
  <si>
    <t>=NF(B79,"Posting Date")</t>
  </si>
  <si>
    <t>=NF(B80,"Posting Date")</t>
  </si>
  <si>
    <t>=NF(B81,"Posting Date")</t>
  </si>
  <si>
    <t>=NF(B82,"Posting Date")</t>
  </si>
  <si>
    <t>=NF(B83,"Posting Date")</t>
  </si>
  <si>
    <t>=NF(B84,"Posting Date")</t>
  </si>
  <si>
    <t>=NF(B85,"Posting Date")</t>
  </si>
  <si>
    <t>=NF(B86,"Posting Date")</t>
  </si>
  <si>
    <t>=NF(B87,"Posting Date")</t>
  </si>
  <si>
    <t>=NF(B88,"Posting Date")</t>
  </si>
  <si>
    <t>=NF(B89,"Posting Date")</t>
  </si>
  <si>
    <t>=NF(B90,"Posting Date")</t>
  </si>
  <si>
    <t>=NF(B91,"Posting Date")</t>
  </si>
  <si>
    <t>=NF(B92,"Posting Date")</t>
  </si>
  <si>
    <t>=NF(B93,"Posting Date")</t>
  </si>
  <si>
    <t>=NF(B94,"Posting Date")</t>
  </si>
  <si>
    <t>=NF(B95,"Posting Date")</t>
  </si>
  <si>
    <t>=NF(B96,"Posting Date")</t>
  </si>
  <si>
    <t>=NF(B97,"Posting Date")</t>
  </si>
  <si>
    <t>=NF(B98,"Posting Date")</t>
  </si>
  <si>
    <t>=NF(B99,"Posting Date")</t>
  </si>
  <si>
    <t>=NF(B100,"Posting Date")</t>
  </si>
  <si>
    <t>=NF(B101,"Posting Date")</t>
  </si>
  <si>
    <t>=NF(B102,"Posting Date")</t>
  </si>
  <si>
    <t>=NF(B103,"Posting Date")</t>
  </si>
  <si>
    <t>=NF(B104,"Posting Date")</t>
  </si>
  <si>
    <t>=NF(B105,"Posting Date")</t>
  </si>
  <si>
    <t>=NF(B106,"Posting Date")</t>
  </si>
  <si>
    <t>=NF(B107,"Posting Date")</t>
  </si>
  <si>
    <t>=NF(B108,"Posting Date")</t>
  </si>
  <si>
    <t>=NF(B109,"Posting Date")</t>
  </si>
  <si>
    <t>=NF(B110,"Posting Date")</t>
  </si>
  <si>
    <t>=NF(B111,"Posting Date")</t>
  </si>
  <si>
    <t>=NF(B112,"Posting Date")</t>
  </si>
  <si>
    <t>=NF(B113,"Posting Date")</t>
  </si>
  <si>
    <t>=NF(B114,"Posting Date")</t>
  </si>
  <si>
    <t>=NF(B115,"Posting Date")</t>
  </si>
  <si>
    <t>=NF(B116,"Posting Date")</t>
  </si>
  <si>
    <t>=NF(B117,"Posting Date")</t>
  </si>
  <si>
    <t>=NF(B118,"Posting Date")</t>
  </si>
  <si>
    <t>=NF(B119,"Posting Date")</t>
  </si>
  <si>
    <t>=NF(B120,"Posting Date")</t>
  </si>
  <si>
    <t>=NF(B121,"Posting Date")</t>
  </si>
  <si>
    <t>=NF(B122,"Posting Date")</t>
  </si>
  <si>
    <t>=NF(B123,"Posting Date")</t>
  </si>
  <si>
    <t>=NF(B124,"Posting Date")</t>
  </si>
  <si>
    <t>=NF(B125,"Posting Date")</t>
  </si>
  <si>
    <t>=NF(B126,"Posting Date")</t>
  </si>
  <si>
    <t>=NF(B127,"Posting Date")</t>
  </si>
  <si>
    <t>=NF(B128,"Posting Date")</t>
  </si>
  <si>
    <t>=NF(B129,"Posting Date")</t>
  </si>
  <si>
    <t>=NF(B130,"Posting Date")</t>
  </si>
  <si>
    <t>=NF(B131,"Posting Date")</t>
  </si>
  <si>
    <t>=NF(B132,"Posting Date")</t>
  </si>
  <si>
    <t>=NF(B133,"Posting Date")</t>
  </si>
  <si>
    <t>=NF(B134,"Posting Date")</t>
  </si>
  <si>
    <t>=NF(B135,"Posting Date")</t>
  </si>
  <si>
    <t>=NF(B136,"Posting Date")</t>
  </si>
  <si>
    <t>=NF(B137,"Posting Date")</t>
  </si>
  <si>
    <t>=NF(B138,"Posting Date")</t>
  </si>
  <si>
    <t>=NF(B139,"Posting Date")</t>
  </si>
  <si>
    <t>=NF(B140,"Posting Date")</t>
  </si>
  <si>
    <t>=NF(B141,"Posting Date")</t>
  </si>
  <si>
    <t>=NF(B142,"Posting Date")</t>
  </si>
  <si>
    <t>=NF(B143,"Posting Date")</t>
  </si>
  <si>
    <t>=NF(B144,"Posting Date")</t>
  </si>
  <si>
    <t>=NF(B145,"Posting Date")</t>
  </si>
  <si>
    <t>=NF(B146,"Posting Date")</t>
  </si>
  <si>
    <t>=NF(B147,"Posting Date")</t>
  </si>
  <si>
    <t>=NF(B148,"Posting Date")</t>
  </si>
  <si>
    <t>=NF(B149,"Posting Date")</t>
  </si>
  <si>
    <t>=NF(B150,"Posting Date")</t>
  </si>
  <si>
    <t>=NF(B151,"Posting Date")</t>
  </si>
  <si>
    <t>=NF(B152,"Posting Date")</t>
  </si>
  <si>
    <t>=NF(B153,"Posting Date")</t>
  </si>
  <si>
    <t>=NF(B154,"Posting Date")</t>
  </si>
  <si>
    <t>=NF(B155,"Posting Date")</t>
  </si>
  <si>
    <t>=NF(B156,"Posting Date")</t>
  </si>
  <si>
    <t>=NF(B157,"Posting Date")</t>
  </si>
  <si>
    <t>=NF(B158,"Posting Date")</t>
  </si>
  <si>
    <t>=NF(B159,"Posting Date")</t>
  </si>
  <si>
    <t>=NF(B160,"Posting Date")</t>
  </si>
  <si>
    <t>=NF(B161,"Posting Date")</t>
  </si>
  <si>
    <t>=NF(B162,"Posting Date")</t>
  </si>
  <si>
    <t>=NF(B163,"Posting Date")</t>
  </si>
  <si>
    <t>=NF(B164,"Posting Date")</t>
  </si>
  <si>
    <t>=NF(B165,"Posting Date")</t>
  </si>
  <si>
    <t>=NF(B166,"Posting Date")</t>
  </si>
  <si>
    <t>=NF(B167,"Posting Date")</t>
  </si>
  <si>
    <t>=NF(B168,"Posting Date")</t>
  </si>
  <si>
    <t>=NF(B169,"Posting Date")</t>
  </si>
  <si>
    <t>=NF(B170,"Posting Date")</t>
  </si>
  <si>
    <t>=NF(B171,"Posting Date")</t>
  </si>
  <si>
    <t>=NF(B172,"Posting Date")</t>
  </si>
  <si>
    <t>=NF(B173,"Posting Date")</t>
  </si>
  <si>
    <t>=NF(B174,"Posting Date")</t>
  </si>
  <si>
    <t>=NF(B175,"Posting Date")</t>
  </si>
  <si>
    <t>=NF(B176,"Posting Date")</t>
  </si>
  <si>
    <t>=NF(B177,"Posting Date")</t>
  </si>
  <si>
    <t>=NF(B178,"Posting Date")</t>
  </si>
  <si>
    <t>=NF(B179,"Posting Date")</t>
  </si>
  <si>
    <t>=NF(B180,"Posting Date")</t>
  </si>
  <si>
    <t>=NF(B181,"Posting Date")</t>
  </si>
  <si>
    <t>=NF(B182,"Posting Date")</t>
  </si>
  <si>
    <t>=NF(B183,"Posting Date")</t>
  </si>
  <si>
    <t>=NF(B184,"Posting Date")</t>
  </si>
  <si>
    <t>=NF(B185,"Posting Date")</t>
  </si>
  <si>
    <t>=NF(B186,"Posting Date")</t>
  </si>
  <si>
    <t>=NF(B187,"Posting Date")</t>
  </si>
  <si>
    <t>=NF(B188,"Posting Date")</t>
  </si>
  <si>
    <t>=NF(B189,"Posting Date")</t>
  </si>
  <si>
    <t>=NF(B190,"Posting Date")</t>
  </si>
  <si>
    <t>=NF(B191,"Posting Date")</t>
  </si>
  <si>
    <t>=NF(B192,"Posting Date")</t>
  </si>
  <si>
    <t>=NF(B193,"Posting Date")</t>
  </si>
  <si>
    <t>=NF(B194,"Posting Date")</t>
  </si>
  <si>
    <t>=NF(B195,"Posting Date")</t>
  </si>
  <si>
    <t>=NF(B196,"Posting Date")</t>
  </si>
  <si>
    <t>=NF(B197,"Posting Date")</t>
  </si>
  <si>
    <t>=NF(B198,"Posting Date")</t>
  </si>
  <si>
    <t>=NF(B199,"Posting Date")</t>
  </si>
  <si>
    <t>=NF(B200,"Posting Date")</t>
  </si>
  <si>
    <t>=NF(B201,"Posting Date")</t>
  </si>
  <si>
    <t>=NF(B202,"Posting Date")</t>
  </si>
  <si>
    <t>=NF(B203,"Posting Date")</t>
  </si>
  <si>
    <t>=NF(B204,"Posting Date")</t>
  </si>
  <si>
    <t>=NF(B205,"Posting Date")</t>
  </si>
  <si>
    <t>=NF(B206,"Posting Date")</t>
  </si>
  <si>
    <t>=NF(B207,"Posting Date")</t>
  </si>
  <si>
    <t>=NF(B208,"Posting Date")</t>
  </si>
  <si>
    <t>=NF(B209,"Posting Date")</t>
  </si>
  <si>
    <t>=NF(B210,"Posting Date")</t>
  </si>
  <si>
    <t>=NF(B211,"Posting Date")</t>
  </si>
  <si>
    <t>=NF(B212,"Posting Date")</t>
  </si>
  <si>
    <t>=NF(B213,"Posting Date")</t>
  </si>
  <si>
    <t>=NF(B214,"Posting Date")</t>
  </si>
  <si>
    <t>=NF(B215,"Posting Date")</t>
  </si>
  <si>
    <t>=NF(B216,"Posting Date")</t>
  </si>
  <si>
    <t>=NF(B217,"Posting Date")</t>
  </si>
  <si>
    <t>=NF(B218,"Posting Date")</t>
  </si>
  <si>
    <t>=NF(B219,"Posting Date")</t>
  </si>
  <si>
    <t>=NF(B220,"Posting Date")</t>
  </si>
  <si>
    <t>=NF(B221,"Posting Date")</t>
  </si>
  <si>
    <t>=NF(B222,"Posting Date")</t>
  </si>
  <si>
    <t>=NF(B223,"Posting Date")</t>
  </si>
  <si>
    <t>=NF(B224,"Posting Date")</t>
  </si>
  <si>
    <t>=NF(B225,"Posting Date")</t>
  </si>
  <si>
    <t>=NF(B226,"Posting Date")</t>
  </si>
  <si>
    <t>=NF(B227,"Posting Date")</t>
  </si>
  <si>
    <t>=NF(B228,"Posting Date")</t>
  </si>
  <si>
    <t>=NF(B229,"Posting Date")</t>
  </si>
  <si>
    <t>=NF(B230,"Posting Date")</t>
  </si>
  <si>
    <t>=NF(B231,"Posting Date")</t>
  </si>
  <si>
    <t>=NF(B232,"Posting Date")</t>
  </si>
  <si>
    <t>=NF(B233,"Posting Date")</t>
  </si>
  <si>
    <t>=NF(B234,"Posting Date")</t>
  </si>
  <si>
    <t>=NF(B235,"Posting Date")</t>
  </si>
  <si>
    <t>=NF(B236,"Posting Date")</t>
  </si>
  <si>
    <t>=NF(B237,"Posting Date")</t>
  </si>
  <si>
    <t>=NF(B238,"Posting Date")</t>
  </si>
  <si>
    <t>=NF(B239,"Posting Date")</t>
  </si>
  <si>
    <t>=NF(B240,"Posting Date")</t>
  </si>
  <si>
    <t>=NF(B241,"Posting Date")</t>
  </si>
  <si>
    <t>=NF(B242,"Posting Date")</t>
  </si>
  <si>
    <t>=NF(B243,"Posting Date")</t>
  </si>
  <si>
    <t>=NF(B244,"Posting Date")</t>
  </si>
  <si>
    <t>=NF(B245,"Posting Date")</t>
  </si>
  <si>
    <t>=NF(B246,"Posting Date")</t>
  </si>
  <si>
    <t>=NF(B247,"Posting Date")</t>
  </si>
  <si>
    <t>=NF(B248,"Posting Date")</t>
  </si>
  <si>
    <t>=NF(B249,"Posting Date")</t>
  </si>
  <si>
    <t>=NF(B250,"Posting Date")</t>
  </si>
  <si>
    <t>=NF(B251,"Posting Date")</t>
  </si>
  <si>
    <t>=NF(B252,"Posting Date")</t>
  </si>
  <si>
    <t>=NF(B253,"Posting Date")</t>
  </si>
  <si>
    <t>=NF(B254,"Posting Date")</t>
  </si>
  <si>
    <t>=NF(B255,"Posting Date")</t>
  </si>
  <si>
    <t>=NF(B256,"Posting Date")</t>
  </si>
  <si>
    <t>=NF(B257,"Posting Date")</t>
  </si>
  <si>
    <t>=NF(B258,"Posting Date")</t>
  </si>
  <si>
    <t>=NF(B259,"Posting Date")</t>
  </si>
  <si>
    <t>=NF(B260,"Posting Date")</t>
  </si>
  <si>
    <t>=NF(B261,"Posting Date")</t>
  </si>
  <si>
    <t>=NF(B262,"Posting Date")</t>
  </si>
  <si>
    <t>=NF(B263,"Posting Date")</t>
  </si>
  <si>
    <t>=NF(B264,"Posting Date")</t>
  </si>
  <si>
    <t>=NF(B265,"Posting Date")</t>
  </si>
  <si>
    <t>=NF(B266,"Posting Date")</t>
  </si>
  <si>
    <t>=NF(B267,"Posting Date")</t>
  </si>
  <si>
    <t>=NF(B268,"Posting Date")</t>
  </si>
  <si>
    <t>=NF(B269,"Posting Date")</t>
  </si>
  <si>
    <t>=NF(B270,"Posting Date")</t>
  </si>
  <si>
    <t>=NF(B271,"Posting Date")</t>
  </si>
  <si>
    <t>=NF(B272,"Posting Date")</t>
  </si>
  <si>
    <t>=NF(B273,"Posting Date")</t>
  </si>
  <si>
    <t>=NF(B274,"Posting Date")</t>
  </si>
  <si>
    <t>=NF(B275,"Posting Date")</t>
  </si>
  <si>
    <t>=NF(B276,"Posting Date")</t>
  </si>
  <si>
    <t>=NF(B277,"Posting Date")</t>
  </si>
  <si>
    <t>=NF(B278,"Posting Date")</t>
  </si>
  <si>
    <t>=NF(B279,"Posting Date")</t>
  </si>
  <si>
    <t>=NF(B280,"Posting Date")</t>
  </si>
  <si>
    <t>=NF(B281,"Posting Date")</t>
  </si>
  <si>
    <t>=NF(B282,"Posting Date")</t>
  </si>
  <si>
    <t>=NF(B283,"Posting Date")</t>
  </si>
  <si>
    <t>=NF(B284,"Posting Date")</t>
  </si>
  <si>
    <t>=NF(B285,"Posting Date")</t>
  </si>
  <si>
    <t>=NF(B286,"Posting Date")</t>
  </si>
  <si>
    <t>=NF(B287,"Posting Date")</t>
  </si>
  <si>
    <t>=NF(B288,"Posting Date")</t>
  </si>
  <si>
    <t>=NF(B289,"Posting Date")</t>
  </si>
  <si>
    <t>=NF(B290,"Posting Date")</t>
  </si>
  <si>
    <t>=NF(B291,"Posting Date")</t>
  </si>
  <si>
    <t>=NF(B292,"Posting Date")</t>
  </si>
  <si>
    <t>=NF(B293,"Posting Date")</t>
  </si>
  <si>
    <t>=NF(B294,"Posting Date")</t>
  </si>
  <si>
    <t>=NF(B295,"Posting Date")</t>
  </si>
  <si>
    <t>=NF(B296,"Posting Date")</t>
  </si>
  <si>
    <t>=NF(B297,"Posting Date")</t>
  </si>
  <si>
    <t>=NF(B298,"Posting Date")</t>
  </si>
  <si>
    <t>=NF(B299,"Posting Date")</t>
  </si>
  <si>
    <t>=NF(B300,"Posting Date")</t>
  </si>
  <si>
    <t>=NF(B301,"Posting Date")</t>
  </si>
  <si>
    <t>=NF(B302,"Posting Date")</t>
  </si>
  <si>
    <t>=NF(B303,"Posting Date")</t>
  </si>
  <si>
    <t>=NF(B304,"Posting Date")</t>
  </si>
  <si>
    <t>=NF(B305,"Posting Date")</t>
  </si>
  <si>
    <t>=NF(B306,"Posting Date")</t>
  </si>
  <si>
    <t>=NF(B307,"Posting Date")</t>
  </si>
  <si>
    <t>=NF(B308,"Posting Date")</t>
  </si>
  <si>
    <t>=NF(B309,"Posting Date")</t>
  </si>
  <si>
    <t>=NF(B310,"Posting Date")</t>
  </si>
  <si>
    <t>=NF(B311,"Posting Date")</t>
  </si>
  <si>
    <t>=NF(B312,"Posting Date")</t>
  </si>
  <si>
    <t>=NF(B313,"Posting Date")</t>
  </si>
  <si>
    <t>=NF(B314,"Posting Date")</t>
  </si>
  <si>
    <t>=NF(B315,"Posting Date")</t>
  </si>
  <si>
    <t>=NF(B316,"Posting Date")</t>
  </si>
  <si>
    <t>=NF(B317,"Posting Date")</t>
  </si>
  <si>
    <t>=NF(B318,"Posting Date")</t>
  </si>
  <si>
    <t>=NF(B319,"Posting Date")</t>
  </si>
  <si>
    <t>=NF(B320,"Posting Date")</t>
  </si>
  <si>
    <t>=NF(B321,"Posting Date")</t>
  </si>
  <si>
    <t>=NF(B322,"Posting Date")</t>
  </si>
  <si>
    <t>=NF(B323,"Posting Date")</t>
  </si>
  <si>
    <t>=NF(B324,"Posting Date")</t>
  </si>
  <si>
    <t>=NF(B325,"Posting Date")</t>
  </si>
  <si>
    <t>=NF(B326,"Posting Date")</t>
  </si>
  <si>
    <t>=NF(B327,"Posting Date")</t>
  </si>
  <si>
    <t>=NF(B328,"Posting Date")</t>
  </si>
  <si>
    <t>=NF(B329,"Posting Date")</t>
  </si>
  <si>
    <t>=NF(B330,"Posting Date")</t>
  </si>
  <si>
    <t>=NF(B331,"Posting Date")</t>
  </si>
  <si>
    <t>=NF(B332,"Posting Date")</t>
  </si>
  <si>
    <t>=NF(B333,"Posting Date")</t>
  </si>
  <si>
    <t>=NF(B334,"Posting Date")</t>
  </si>
  <si>
    <t>=NF(B335,"Posting Date")</t>
  </si>
  <si>
    <t>=NF(B336,"Posting Date")</t>
  </si>
  <si>
    <t>=NF(B337,"Posting Date")</t>
  </si>
  <si>
    <t>=NF(B338,"Posting Date")</t>
  </si>
  <si>
    <t>=NF(B339,"Posting Date")</t>
  </si>
  <si>
    <t>=NF(B340,"Posting Date")</t>
  </si>
  <si>
    <t>=NF(B341,"Posting Date")</t>
  </si>
  <si>
    <t>=NF(B342,"Posting Date")</t>
  </si>
  <si>
    <t>=NF(B343,"Posting Date")</t>
  </si>
  <si>
    <t>=NF(B344,"Posting Date")</t>
  </si>
  <si>
    <t>=NF(B345,"Posting Date")</t>
  </si>
  <si>
    <t>=NF(B346,"Posting Date")</t>
  </si>
  <si>
    <t>=NF(B347,"Posting Date")</t>
  </si>
  <si>
    <t>=NF(B348,"Posting Date")</t>
  </si>
  <si>
    <t>=NF(B349,"Posting Date")</t>
  </si>
  <si>
    <t>=NF(B350,"Posting Date")</t>
  </si>
  <si>
    <t>=NF(B351,"Posting Date")</t>
  </si>
  <si>
    <t>=NF(B352,"Posting Date")</t>
  </si>
  <si>
    <t>=NF(B353,"Posting Date")</t>
  </si>
  <si>
    <t>=NF(B354,"Posting Date")</t>
  </si>
  <si>
    <t>=NF(B355,"Posting Date")</t>
  </si>
  <si>
    <t>=NF(B356,"Posting Date")</t>
  </si>
  <si>
    <t>=NF(B357,"Posting Date")</t>
  </si>
  <si>
    <t>=NF(B358,"Posting Date")</t>
  </si>
  <si>
    <t>=NF(B359,"Posting Date")</t>
  </si>
  <si>
    <t>=NF(B360,"Posting Date")</t>
  </si>
  <si>
    <t>=NF(B361,"Posting Date")</t>
  </si>
  <si>
    <t>=NF(B362,"Posting Date")</t>
  </si>
  <si>
    <t>=NF(B363,"Posting Date")</t>
  </si>
  <si>
    <t>=NF(B364,"Posting Date")</t>
  </si>
  <si>
    <t>=NF(B365,"Posting Date")</t>
  </si>
  <si>
    <t>=NF(B366,"Posting Date")</t>
  </si>
  <si>
    <t>=NF(B367,"Posting Date")</t>
  </si>
  <si>
    <t>=NF(B368,"Posting Date")</t>
  </si>
  <si>
    <t>=NF(B369,"Posting Date")</t>
  </si>
  <si>
    <t>=NF(B370,"Posting Date")</t>
  </si>
  <si>
    <t>=NF(B371,"Posting Date")</t>
  </si>
  <si>
    <t>=NF(B372,"Posting Date")</t>
  </si>
  <si>
    <t>=NF(B373,"Posting Date")</t>
  </si>
  <si>
    <t>=NF(B374,"Posting Date")</t>
  </si>
  <si>
    <t>=NF(B375,"Posting Date")</t>
  </si>
  <si>
    <t>=NF(B376,"Posting Date")</t>
  </si>
  <si>
    <t>=NF(B377,"Posting Date")</t>
  </si>
  <si>
    <t>=NF(B378,"Posting Date")</t>
  </si>
  <si>
    <t>=NF(B379,"Posting Date")</t>
  </si>
  <si>
    <t>=NF(B380,"Posting Date")</t>
  </si>
  <si>
    <t>=NF(B381,"Posting Date")</t>
  </si>
  <si>
    <t>=NF(B382,"Posting Date")</t>
  </si>
  <si>
    <t>=NF(B383,"Posting Date")</t>
  </si>
  <si>
    <t>=NF(B384,"Posting Date")</t>
  </si>
  <si>
    <t>=NF(B385,"Posting Date")</t>
  </si>
  <si>
    <t>=NF(B386,"Posting Date")</t>
  </si>
  <si>
    <t>=NF(B387,"Posting Date")</t>
  </si>
  <si>
    <t>=NF(B388,"Posting Date")</t>
  </si>
  <si>
    <t>=NF(B389,"Posting Date")</t>
  </si>
  <si>
    <t>=NF(B390,"Posting Date")</t>
  </si>
  <si>
    <t>=NF(B391,"Posting Date")</t>
  </si>
  <si>
    <t>=NF(B392,"Posting Date")</t>
  </si>
  <si>
    <t>=NF(B393,"Posting Date")</t>
  </si>
  <si>
    <t>=NF(B394,"Posting Date")</t>
  </si>
  <si>
    <t>=NF(B395,"Posting Date")</t>
  </si>
  <si>
    <t>=NF(B396,"Posting Date")</t>
  </si>
  <si>
    <t>=NF(B397,"Posting Date")</t>
  </si>
  <si>
    <t>=NF(B398,"Posting Date")</t>
  </si>
  <si>
    <t>=NF(B399,"Posting Date")</t>
  </si>
  <si>
    <t>=NF(B400,"Posting Date")</t>
  </si>
  <si>
    <t>=NF(B401,"Posting Date")</t>
  </si>
  <si>
    <t>=NF(B402,"Posting Date")</t>
  </si>
  <si>
    <t>=NF(B403,"Posting Date")</t>
  </si>
  <si>
    <t>=NF(B404,"Posting Date")</t>
  </si>
  <si>
    <t>=NF(B405,"Posting Date")</t>
  </si>
  <si>
    <t>=NF(B406,"Posting Date")</t>
  </si>
  <si>
    <t>=NF(B407,"Posting Date")</t>
  </si>
  <si>
    <t>=NF(B408,"Posting Date")</t>
  </si>
  <si>
    <t>=NF(B409,"Posting Date")</t>
  </si>
  <si>
    <t>=NF(B410,"Posting Date")</t>
  </si>
  <si>
    <t>=NF(B411,"Posting Date")</t>
  </si>
  <si>
    <t>=NF(B412,"Posting Date")</t>
  </si>
  <si>
    <t>=NF(B413,"Posting Date")</t>
  </si>
  <si>
    <t>=NF(B414,"Posting Date")</t>
  </si>
  <si>
    <t>=NF(B415,"Posting Date")</t>
  </si>
  <si>
    <t>=NF(B416,"Posting Date")</t>
  </si>
  <si>
    <t>=NF(B417,"Posting Date")</t>
  </si>
  <si>
    <t>=NF(B418,"Posting Date")</t>
  </si>
  <si>
    <t>=NF(B419,"Posting Date")</t>
  </si>
  <si>
    <t>=NF(B420,"Posting Date")</t>
  </si>
  <si>
    <t>=NF(B421,"Posting Date")</t>
  </si>
  <si>
    <t>=NF(B422,"Posting Date")</t>
  </si>
  <si>
    <t>=NF(B423,"Posting Date")</t>
  </si>
  <si>
    <t>=NF(B424,"Posting Date")</t>
  </si>
  <si>
    <t>=NF(B425,"Posting Date")</t>
  </si>
  <si>
    <t>=NF(B426,"Posting Date")</t>
  </si>
  <si>
    <t>=NF(B427,"Posting Date")</t>
  </si>
  <si>
    <t>=NF(B428,"Posting Date")</t>
  </si>
  <si>
    <t>=NF(B429,"Posting Date")</t>
  </si>
  <si>
    <t>=NF(B430,"Posting Date")</t>
  </si>
  <si>
    <t>=NF(B431,"Posting Date")</t>
  </si>
  <si>
    <t>=NF(B432,"Posting Date")</t>
  </si>
  <si>
    <t>=NF(B433,"Posting Date")</t>
  </si>
  <si>
    <t>=NF(B434,"Posting Date")</t>
  </si>
  <si>
    <t>=NF(B435,"Posting Date")</t>
  </si>
  <si>
    <t>=NF(B436,"Posting Date")</t>
  </si>
  <si>
    <t>=NF(B437,"Posting Date")</t>
  </si>
  <si>
    <t>=NF(B438,"Posting Date")</t>
  </si>
  <si>
    <t>=NF(B439,"Posting Date")</t>
  </si>
  <si>
    <t>=NF(B440,"Posting Date")</t>
  </si>
  <si>
    <t>=NF(B441,"Posting Date")</t>
  </si>
  <si>
    <t>=NF(B442,"Posting Date")</t>
  </si>
  <si>
    <t>=NF(B443,"Posting Date")</t>
  </si>
  <si>
    <t>=NF(B444,"Posting Date")</t>
  </si>
  <si>
    <t>=NF(B445,"Posting Date")</t>
  </si>
  <si>
    <t>=NF(B446,"Posting Date")</t>
  </si>
  <si>
    <t>=NF(B447,"Posting Date")</t>
  </si>
  <si>
    <t>=NF(B448,"Posting Date")</t>
  </si>
  <si>
    <t>=NF(B449,"Posting Date")</t>
  </si>
  <si>
    <t>=NF(B450,"Posting Date")</t>
  </si>
  <si>
    <t>=NF(B451,"Posting Date")</t>
  </si>
  <si>
    <t>=NF(B452,"Posting Date")</t>
  </si>
  <si>
    <t>=NF(B453,"Posting Date")</t>
  </si>
  <si>
    <t>=NF(B454,"Posting Date")</t>
  </si>
  <si>
    <t>=NF(B455,"Posting Date")</t>
  </si>
  <si>
    <t>=NF(B456,"Posting Date")</t>
  </si>
  <si>
    <t>=NF(B457,"Posting Date")</t>
  </si>
  <si>
    <t>=NF(B458,"Posting Date")</t>
  </si>
  <si>
    <t>=NF(B459,"Posting Date")</t>
  </si>
  <si>
    <t>=NF(B460,"Posting Date")</t>
  </si>
  <si>
    <t>=NF(B461,"Posting Date")</t>
  </si>
  <si>
    <t>=NF(B462,"Posting Date")</t>
  </si>
  <si>
    <t>=NF(B463,"Posting Date")</t>
  </si>
  <si>
    <t>=NF(B464,"Posting Date")</t>
  </si>
  <si>
    <t>=NF(B465,"Posting Date")</t>
  </si>
  <si>
    <t>=NF(B466,"Posting Date")</t>
  </si>
  <si>
    <t>=NF(B467,"Posting Date")</t>
  </si>
  <si>
    <t>=NF(B468,"Posting Date")</t>
  </si>
  <si>
    <t>=NF(B469,"Posting Date")</t>
  </si>
  <si>
    <t>=NF(B470,"Posting Date")</t>
  </si>
  <si>
    <t>=NF(B471,"Posting Date")</t>
  </si>
  <si>
    <t>=NF(B472,"Posting Date")</t>
  </si>
  <si>
    <t>=NF(B473,"Posting Date")</t>
  </si>
  <si>
    <t>=NF(B474,"Posting Date")</t>
  </si>
  <si>
    <t>=NF(B475,"Posting Date")</t>
  </si>
  <si>
    <t>=NF(B476,"Posting Date")</t>
  </si>
  <si>
    <t>=NF(B477,"Posting Date")</t>
  </si>
  <si>
    <t>=NF(B478,"Posting Date")</t>
  </si>
  <si>
    <t>=NF(B479,"Posting Date")</t>
  </si>
  <si>
    <t>=NF(B480,"Posting Date")</t>
  </si>
  <si>
    <t>=NF(B481,"Posting Date")</t>
  </si>
  <si>
    <t>=NF(B482,"Posting Date")</t>
  </si>
  <si>
    <t>=NF(B483,"Posting Date")</t>
  </si>
  <si>
    <t>=NF(B484,"Posting Date")</t>
  </si>
  <si>
    <t>=NF(B485,"Posting Date")</t>
  </si>
  <si>
    <t>=NF(B486,"Posting Date")</t>
  </si>
  <si>
    <t>=NF(B487,"Posting Date")</t>
  </si>
  <si>
    <t>=NF(B488,"Posting Date")</t>
  </si>
  <si>
    <t>=NF(B489,"Posting Date")</t>
  </si>
  <si>
    <t>=NF(B490,"Posting Date")</t>
  </si>
  <si>
    <t>=NF(B491,"Posting Date")</t>
  </si>
  <si>
    <t>=NF(B492,"Posting Date")</t>
  </si>
  <si>
    <t>=NF(B493,"Posting Date")</t>
  </si>
  <si>
    <t>=NF(B494,"Posting Date")</t>
  </si>
  <si>
    <t>=NF(B495,"Posting Date")</t>
  </si>
  <si>
    <t>=NF(B496,"Posting Date")</t>
  </si>
  <si>
    <t>=NF(B497,"Posting Date")</t>
  </si>
  <si>
    <t>=NF(B498,"Posting Date")</t>
  </si>
  <si>
    <t>=NF(B499,"Posting Date")</t>
  </si>
  <si>
    <t>=NF(B500,"Posting Date")</t>
  </si>
  <si>
    <t>=NF(B501,"Posting Date")</t>
  </si>
  <si>
    <t>=NF(B502,"Posting Date")</t>
  </si>
  <si>
    <t>=NF(B503,"Posting Date")</t>
  </si>
  <si>
    <t>=NF(B504,"Posting Date")</t>
  </si>
  <si>
    <t>=NF(B505,"Posting Date")</t>
  </si>
  <si>
    <t>=NF(B506,"Posting Date")</t>
  </si>
  <si>
    <t>=NF(B507,"Posting Date")</t>
  </si>
  <si>
    <t>=NF(B508,"Posting Date")</t>
  </si>
  <si>
    <t>=NF(B509,"Posting Date")</t>
  </si>
  <si>
    <t>=NF(B510,"Posting Date")</t>
  </si>
  <si>
    <t>=NF(B511,"Posting Date")</t>
  </si>
  <si>
    <t>=NF(B512,"Posting Date")</t>
  </si>
  <si>
    <t>=NF(B513,"Posting Date")</t>
  </si>
  <si>
    <t>=NF(B514,"Posting Date")</t>
  </si>
  <si>
    <t>=NF(B515,"Posting Date")</t>
  </si>
  <si>
    <t>=NF(B516,"Posting Date")</t>
  </si>
  <si>
    <t>=NF(B517,"Posting Date")</t>
  </si>
  <si>
    <t>=NF(B518,"Posting Date")</t>
  </si>
  <si>
    <t>=NF(B519,"Posting Date")</t>
  </si>
  <si>
    <t>=NF(B520,"Posting Date")</t>
  </si>
  <si>
    <t>=NF(B521,"Posting Date")</t>
  </si>
  <si>
    <t>=NF(B522,"Posting Date")</t>
  </si>
  <si>
    <t>=NF(B523,"Posting Date")</t>
  </si>
  <si>
    <t>=NF(B524,"Posting Date")</t>
  </si>
  <si>
    <t>=NF(B525,"Posting Date")</t>
  </si>
  <si>
    <t>=NF(B526,"Posting Date")</t>
  </si>
  <si>
    <t>=NF(B527,"Posting Date")</t>
  </si>
  <si>
    <t>=NF(B528,"Posting Date")</t>
  </si>
  <si>
    <t>=NF(B529,"Posting Date")</t>
  </si>
  <si>
    <t>=NF(B530,"Posting Date")</t>
  </si>
  <si>
    <t>=NF(B531,"Posting Date")</t>
  </si>
  <si>
    <t>=NF(B532,"Posting Date")</t>
  </si>
  <si>
    <t>=NF(B533,"Posting Date")</t>
  </si>
  <si>
    <t>=NF(B534,"Posting Date")</t>
  </si>
  <si>
    <t>=NF(B535,"Posting Date")</t>
  </si>
  <si>
    <t>=NF(B536,"Posting Date")</t>
  </si>
  <si>
    <t>=NF(B537,"Posting Date")</t>
  </si>
  <si>
    <t>=NF(B538,"Posting Date")</t>
  </si>
  <si>
    <t>=NF(B539,"Posting Date")</t>
  </si>
  <si>
    <t>=NF(B540,"Posting Date")</t>
  </si>
  <si>
    <t>=NF(B541,"Posting Date")</t>
  </si>
  <si>
    <t>=NF(B542,"Posting Date")</t>
  </si>
  <si>
    <t>=NF(B543,"Posting Date")</t>
  </si>
  <si>
    <t>=NF(B544,"Posting Date")</t>
  </si>
  <si>
    <t>=NF(B545,"Posting Date")</t>
  </si>
  <si>
    <t>=NF(B546,"Posting Date")</t>
  </si>
  <si>
    <t>=NF(B547,"Posting Date")</t>
  </si>
  <si>
    <t>=NF(B548,"Posting Date")</t>
  </si>
  <si>
    <t>=NF(B549,"Posting Date")</t>
  </si>
  <si>
    <t>=NF(B550,"Posting Date")</t>
  </si>
  <si>
    <t>=NF(B551,"Posting Date")</t>
  </si>
  <si>
    <t>=NF(B552,"Posting Date")</t>
  </si>
  <si>
    <t>=NF(B553,"Posting Date")</t>
  </si>
  <si>
    <t>=NF(B554,"Posting Date")</t>
  </si>
  <si>
    <t>=NF(B555,"Posting Date")</t>
  </si>
  <si>
    <t>=NF(B556,"Posting Date")</t>
  </si>
  <si>
    <t>=NF(B557,"Posting Date")</t>
  </si>
  <si>
    <t>=NF(B558,"Posting Date")</t>
  </si>
  <si>
    <t>=NF(B559,"Posting Date")</t>
  </si>
  <si>
    <t>=NF(B560,"Posting Date")</t>
  </si>
  <si>
    <t>=NF(B561,"Posting Date")</t>
  </si>
  <si>
    <t>=NF(B562,"Posting Date")</t>
  </si>
  <si>
    <t>=NF(B563,"Posting Date")</t>
  </si>
  <si>
    <t>=NF(B564,"Posting Date")</t>
  </si>
  <si>
    <t>=NF(B565,"Posting Date")</t>
  </si>
  <si>
    <t>=NF(B566,"Posting Date")</t>
  </si>
  <si>
    <t>=NF(B567,"Posting Date")</t>
  </si>
  <si>
    <t>=NF(B568,"Posting Date")</t>
  </si>
  <si>
    <t>=NF(B569,"Posting Date")</t>
  </si>
  <si>
    <t>=NF(B570,"Posting Date")</t>
  </si>
  <si>
    <t>=NF(B571,"Posting Date")</t>
  </si>
  <si>
    <t>=NF(B572,"Posting Date")</t>
  </si>
  <si>
    <t>=NF(B573,"Posting Date")</t>
  </si>
  <si>
    <t>=NF(B574,"Posting Date")</t>
  </si>
  <si>
    <t>=NF(B575,"Posting Date")</t>
  </si>
  <si>
    <t>=NF(B576,"Posting Date")</t>
  </si>
  <si>
    <t>=NF(B577,"Posting Date")</t>
  </si>
  <si>
    <t>=NF(B578,"Posting Date")</t>
  </si>
  <si>
    <t>=NF(B579,"Posting Date")</t>
  </si>
  <si>
    <t>=NF(B580,"Posting Date")</t>
  </si>
  <si>
    <t>=NF(B581,"Posting Date")</t>
  </si>
  <si>
    <t>=NF(B582,"Posting Date")</t>
  </si>
  <si>
    <t>=NF(B583,"Posting Date")</t>
  </si>
  <si>
    <t>=NF(B584,"Posting Date")</t>
  </si>
  <si>
    <t>=NF(B585,"Posting Date")</t>
  </si>
  <si>
    <t>=NF(B586,"Posting Date")</t>
  </si>
  <si>
    <t>=NF(B587,"Posting Date")</t>
  </si>
  <si>
    <t>=NF(B588,"Posting Date")</t>
  </si>
  <si>
    <t>=NF(B589,"Posting Date")</t>
  </si>
  <si>
    <t>=NF(B590,"Posting Date")</t>
  </si>
  <si>
    <t>=NF(B591,"Posting Date")</t>
  </si>
  <si>
    <t>=NF(B592,"Posting Date")</t>
  </si>
  <si>
    <t>=NF(B593,"Posting Date")</t>
  </si>
  <si>
    <t>=NF(B594,"Posting Date")</t>
  </si>
  <si>
    <t>=NF(B595,"Posting Date")</t>
  </si>
  <si>
    <t>=NF(B596,"Posting Date")</t>
  </si>
  <si>
    <t>=NF(B597,"Posting Date")</t>
  </si>
  <si>
    <t>=NF(B598,"Posting Date")</t>
  </si>
  <si>
    <t>=NF(B599,"Posting Date")</t>
  </si>
  <si>
    <t>=NF(B600,"Posting Date")</t>
  </si>
  <si>
    <t>=NF(B601,"Posting Date")</t>
  </si>
  <si>
    <t>=NF(B602,"Posting Date")</t>
  </si>
  <si>
    <t>=NF(B603,"Posting Date")</t>
  </si>
  <si>
    <t>=NF(B604,"Posting Date")</t>
  </si>
  <si>
    <t>=NF(B605,"Posting Date")</t>
  </si>
  <si>
    <t>=NF(B606,"Posting Date")</t>
  </si>
  <si>
    <t>=NF(B607,"Posting Date")</t>
  </si>
  <si>
    <t>=NF(B608,"Posting Date")</t>
  </si>
  <si>
    <t>=NF(B609,"Posting Date")</t>
  </si>
  <si>
    <t>=NF(B610,"Posting Date")</t>
  </si>
  <si>
    <t>=NF(B611,"Posting Date")</t>
  </si>
  <si>
    <t>=NF(B612,"Posting Date")</t>
  </si>
  <si>
    <t>=NF(B613,"Posting Date")</t>
  </si>
  <si>
    <t>=NF(B614,"Posting Date")</t>
  </si>
  <si>
    <t>=NF(B615,"Posting Date")</t>
  </si>
  <si>
    <t>=NF(B616,"Posting Date")</t>
  </si>
  <si>
    <t>=NF(B617,"Posting Date")</t>
  </si>
  <si>
    <t>=NF(B618,"Posting Date")</t>
  </si>
  <si>
    <t>=NF(B619,"Posting Date")</t>
  </si>
  <si>
    <t>=NF(B620,"Posting Date")</t>
  </si>
  <si>
    <t>=NF(B621,"Posting Date")</t>
  </si>
  <si>
    <t>=NF(B622,"Posting Date")</t>
  </si>
  <si>
    <t>=NF(B623,"Posting Date")</t>
  </si>
  <si>
    <t>=NF(B624,"Posting Date")</t>
  </si>
  <si>
    <t>=NF(B625,"Posting Date")</t>
  </si>
  <si>
    <t>=NF(B626,"Posting Date")</t>
  </si>
  <si>
    <t>=NF(B627,"Posting Date")</t>
  </si>
  <si>
    <t>=NF(B628,"Posting Date")</t>
  </si>
  <si>
    <t>=NF(B629,"Posting Date")</t>
  </si>
  <si>
    <t>=NF(B630,"Posting Date")</t>
  </si>
  <si>
    <t>=NF(B631,"Posting Date")</t>
  </si>
  <si>
    <t>=NF(B632,"Posting Date")</t>
  </si>
  <si>
    <t>=NF(B633,"Posting Date")</t>
  </si>
  <si>
    <t>=NF(B634,"Posting Date")</t>
  </si>
  <si>
    <t>=NF(B635,"Posting Date")</t>
  </si>
  <si>
    <t>=NF(B636,"Posting Date")</t>
  </si>
  <si>
    <t>=NF(B637,"Posting Date")</t>
  </si>
  <si>
    <t>=NF(B638,"Posting Date")</t>
  </si>
  <si>
    <t>=NF(B639,"Posting Date")</t>
  </si>
  <si>
    <t>=NF(B640,"Posting Date")</t>
  </si>
  <si>
    <t>=NF(B641,"Posting Date")</t>
  </si>
  <si>
    <t>=NF(B642,"Posting Date")</t>
  </si>
  <si>
    <t>=NF(B643,"Posting Date")</t>
  </si>
  <si>
    <t>=NF(B644,"Posting Date")</t>
  </si>
  <si>
    <t>=NF(B645,"Posting Date")</t>
  </si>
  <si>
    <t>=NF(B646,"Posting Date")</t>
  </si>
  <si>
    <t>=NF(B647,"Posting Date")</t>
  </si>
  <si>
    <t>=NF(B648,"Posting Date")</t>
  </si>
  <si>
    <t>=NF(B649,"Posting Date")</t>
  </si>
  <si>
    <t>=NF(B650,"Posting Date")</t>
  </si>
  <si>
    <t>=NF(B651,"Posting Date")</t>
  </si>
  <si>
    <t>=NF(B652,"Posting Date")</t>
  </si>
  <si>
    <t>=NF(B653,"Posting Date")</t>
  </si>
  <si>
    <t>=NF(B654,"Posting Date")</t>
  </si>
  <si>
    <t>=NF(B655,"Posting Date")</t>
  </si>
  <si>
    <t>=NF(B656,"Posting Date")</t>
  </si>
  <si>
    <t>=NF(B657,"Posting Date")</t>
  </si>
  <si>
    <t>=NF(B658,"Posting Date")</t>
  </si>
  <si>
    <t>=NF(B659,"Posting Date")</t>
  </si>
  <si>
    <t>=NF(B660,"Posting Date")</t>
  </si>
  <si>
    <t>=NF(B661,"Posting Date")</t>
  </si>
  <si>
    <t>=NF(B662,"Posting Date")</t>
  </si>
  <si>
    <t>=NF(B663,"Posting Date")</t>
  </si>
  <si>
    <t>=NF(B664,"Posting Date")</t>
  </si>
  <si>
    <t>=NF(B665,"Posting Date")</t>
  </si>
  <si>
    <t>=NF(B666,"Posting Date")</t>
  </si>
  <si>
    <t>=NF(B667,"Posting Date")</t>
  </si>
  <si>
    <t>=NF(B668,"Posting Date")</t>
  </si>
  <si>
    <t>=NF(B669,"Posting Date")</t>
  </si>
  <si>
    <t>=NF(B670,"Posting Date")</t>
  </si>
  <si>
    <t>=NF(B671,"Posting Date")</t>
  </si>
  <si>
    <t>=NF(B672,"Posting Date")</t>
  </si>
  <si>
    <t>=NF(B673,"Posting Date")</t>
  </si>
  <si>
    <t>=NF(B674,"Posting Date")</t>
  </si>
  <si>
    <t>=NF(B675,"Posting Date")</t>
  </si>
  <si>
    <t>=NF(B676,"Posting Date")</t>
  </si>
  <si>
    <t>=NF(B677,"Posting Date")</t>
  </si>
  <si>
    <t>=NF(B678,"Posting Date")</t>
  </si>
  <si>
    <t>=NF(B679,"Posting Date")</t>
  </si>
  <si>
    <t>=NF(B680,"Posting Date")</t>
  </si>
  <si>
    <t>=NF(B681,"Posting Date")</t>
  </si>
  <si>
    <t>=NF(B682,"Posting Date")</t>
  </si>
  <si>
    <t>=NF(B683,"Posting Date")</t>
  </si>
  <si>
    <t>=NF(B684,"Posting Date")</t>
  </si>
  <si>
    <t>=NF(B685,"Posting Date")</t>
  </si>
  <si>
    <t>=NF(B686,"Posting Date")</t>
  </si>
  <si>
    <t>=NF(B687,"Posting Date")</t>
  </si>
  <si>
    <t>=NF(B688,"Posting Date")</t>
  </si>
  <si>
    <t>=NF(B689,"Posting Date")</t>
  </si>
  <si>
    <t>=NF(B690,"Posting Date")</t>
  </si>
  <si>
    <t>=NF(B691,"Posting Date")</t>
  </si>
  <si>
    <t>=NF(B692,"Posting Date")</t>
  </si>
  <si>
    <t>=NF(B693,"Posting Date")</t>
  </si>
  <si>
    <t>=NF(B694,"Posting Date")</t>
  </si>
  <si>
    <t>=NF(B695,"Posting Date")</t>
  </si>
  <si>
    <t>=NF(B696,"Posting Date")</t>
  </si>
  <si>
    <t>=NF(B697,"Posting Date")</t>
  </si>
  <si>
    <t>=NF(B698,"Posting Date")</t>
  </si>
  <si>
    <t>=NF(B699,"Posting Date")</t>
  </si>
  <si>
    <t>=NF(B700,"Posting Date")</t>
  </si>
  <si>
    <t>=NF(B701,"Posting Date")</t>
  </si>
  <si>
    <t>=NF(B702,"Posting Date")</t>
  </si>
  <si>
    <t>=NF(B703,"Posting Date")</t>
  </si>
  <si>
    <t>=NF(B704,"Posting Date")</t>
  </si>
  <si>
    <t>=NF(B705,"Posting Date")</t>
  </si>
  <si>
    <t>=NF(B706,"Posting Date")</t>
  </si>
  <si>
    <t>=NF(B707,"Posting Date")</t>
  </si>
  <si>
    <t>=NF(B708,"Posting Date")</t>
  </si>
  <si>
    <t>=NF(B709,"Posting Date")</t>
  </si>
  <si>
    <t>=NF(B710,"Posting Date")</t>
  </si>
  <si>
    <t>=NF(B711,"Posting Date")</t>
  </si>
  <si>
    <t>=NF(B712,"Posting Date")</t>
  </si>
  <si>
    <t>=NF(B713,"Posting Date")</t>
  </si>
  <si>
    <t>=NF(B714,"Posting Date")</t>
  </si>
  <si>
    <t>=NF(B715,"Posting Date")</t>
  </si>
  <si>
    <t>=NF(B716,"Posting Date")</t>
  </si>
  <si>
    <t>=NF(B717,"Posting Date")</t>
  </si>
  <si>
    <t>=NF(B718,"Posting Date")</t>
  </si>
  <si>
    <t>=NF(B719,"Posting Date")</t>
  </si>
  <si>
    <t>=NF(B720,"Posting Date")</t>
  </si>
  <si>
    <t>=NF(B721,"Posting Date")</t>
  </si>
  <si>
    <t>=NF(B722,"Posting Date")</t>
  </si>
  <si>
    <t>=NF(B723,"Posting Date")</t>
  </si>
  <si>
    <t>=NF(B724,"Posting Date")</t>
  </si>
  <si>
    <t>=NF(B725,"Posting Date")</t>
  </si>
  <si>
    <t>=NF(B726,"Posting Date")</t>
  </si>
  <si>
    <t>=NF(B727,"Posting Date")</t>
  </si>
  <si>
    <t>=NF(B728,"Posting Date")</t>
  </si>
  <si>
    <t>=NF(B729,"Posting Date")</t>
  </si>
  <si>
    <t>=NF(B730,"Posting Date")</t>
  </si>
  <si>
    <t>=NF(B731,"Posting Date")</t>
  </si>
  <si>
    <t>=NF(B732,"Posting Date")</t>
  </si>
  <si>
    <t>=NF(B733,"Posting Date")</t>
  </si>
  <si>
    <t>=NF(B734,"Posting Date")</t>
  </si>
  <si>
    <t>=NF(B735,"Posting Date")</t>
  </si>
  <si>
    <t>=NF(B736,"Posting Date")</t>
  </si>
  <si>
    <t>=NF(B737,"Posting Date")</t>
  </si>
  <si>
    <t>=NF(B738,"Posting Date")</t>
  </si>
  <si>
    <t>=NF(B739,"Posting Date")</t>
  </si>
  <si>
    <t>=NF(B740,"Posting Date")</t>
  </si>
  <si>
    <t>=NF(B741,"Posting Date")</t>
  </si>
  <si>
    <t>=NF(B742,"Posting Date")</t>
  </si>
  <si>
    <t>=NF(B743,"Posting Date")</t>
  </si>
  <si>
    <t>=NF(B744,"Posting Date")</t>
  </si>
  <si>
    <t>=NF(B745,"Posting Date")</t>
  </si>
  <si>
    <t>=NF(B746,"Posting Date")</t>
  </si>
  <si>
    <t>=NF(B747,"Posting Date")</t>
  </si>
  <si>
    <t>=NF(B748,"Posting Date")</t>
  </si>
  <si>
    <t>=NF(B749,"Posting Date")</t>
  </si>
  <si>
    <t>=NF(B750,"Posting Date")</t>
  </si>
  <si>
    <t>=NF(B751,"Posting Date")</t>
  </si>
  <si>
    <t>=NF(B752,"Posting Date")</t>
  </si>
  <si>
    <t>=NF(B753,"Posting Date")</t>
  </si>
  <si>
    <t>=NF(B754,"Posting Date")</t>
  </si>
  <si>
    <t>=NF(B755,"Posting Date")</t>
  </si>
  <si>
    <t>=NF(B756,"Posting Date")</t>
  </si>
  <si>
    <t>=NF(B757,"Posting Date")</t>
  </si>
  <si>
    <t>=NF(B758,"Posting Date")</t>
  </si>
  <si>
    <t>=NF(B759,"Posting Date")</t>
  </si>
  <si>
    <t>=NF(B760,"Posting Date")</t>
  </si>
  <si>
    <t>=NF(B761,"Posting Date")</t>
  </si>
  <si>
    <t>=NF(B762,"Posting Date")</t>
  </si>
  <si>
    <t>=NF(B763,"Posting Date")</t>
  </si>
  <si>
    <t>=NF(B764,"Posting Date")</t>
  </si>
  <si>
    <t>=NF(B765,"Posting Date")</t>
  </si>
  <si>
    <t>=NF(B766,"Posting Date")</t>
  </si>
  <si>
    <t>=NF(B767,"Posting Date")</t>
  </si>
  <si>
    <t>=NF(B768,"Posting Date")</t>
  </si>
  <si>
    <t>=NF(B769,"Posting Date")</t>
  </si>
  <si>
    <t>=NF(B770,"Posting Date")</t>
  </si>
  <si>
    <t>=NF(B771,"Posting Date")</t>
  </si>
  <si>
    <t>=NF(B772,"Posting Date")</t>
  </si>
  <si>
    <t>=NF(B773,"Posting Date")</t>
  </si>
  <si>
    <t>=NF(B774,"Posting Date")</t>
  </si>
  <si>
    <t>=NF(B775,"Posting Date")</t>
  </si>
  <si>
    <t>=NF(B776,"Posting Date")</t>
  </si>
  <si>
    <t>=NF(B777,"Posting Date")</t>
  </si>
  <si>
    <t>=NF(B778,"Posting Date")</t>
  </si>
  <si>
    <t>=NF(B779,"Posting Date")</t>
  </si>
  <si>
    <t>=NF(B780,"Posting Date")</t>
  </si>
  <si>
    <t>=NF(B781,"Posting Date")</t>
  </si>
  <si>
    <t>=NF(B782,"Posting Date")</t>
  </si>
  <si>
    <t>=NF(B783,"Posting Date")</t>
  </si>
  <si>
    <t>=NF(B784,"Posting Date")</t>
  </si>
  <si>
    <t>=NF(B785,"Posting Date")</t>
  </si>
  <si>
    <t>=NF(B786,"Posting Date")</t>
  </si>
  <si>
    <t>=NF(B787,"Posting Date")</t>
  </si>
  <si>
    <t>=NF(B788,"Posting Date")</t>
  </si>
  <si>
    <t>=NF(B789,"Posting Date")</t>
  </si>
  <si>
    <t>=NF(B790,"Posting Date")</t>
  </si>
  <si>
    <t>=NF(B791,"Posting Date")</t>
  </si>
  <si>
    <t>=NF(B792,"Posting Date")</t>
  </si>
  <si>
    <t>=NF(B793,"Posting Date")</t>
  </si>
  <si>
    <t>=NF(B794,"Posting Date")</t>
  </si>
  <si>
    <t>=NF(B795,"Posting Date")</t>
  </si>
  <si>
    <t>=NF(B796,"Posting Date")</t>
  </si>
  <si>
    <t>=NF(B797,"Posting Date")</t>
  </si>
  <si>
    <t>=NF(B798,"Posting Date")</t>
  </si>
  <si>
    <t>=NF(B799,"Posting Date")</t>
  </si>
  <si>
    <t>=NF(B800,"Posting Date")</t>
  </si>
  <si>
    <t>=NF(B801,"Posting Date")</t>
  </si>
  <si>
    <t>=NF(B802,"Posting Date")</t>
  </si>
  <si>
    <t>=NF(B803,"Posting Date")</t>
  </si>
  <si>
    <t>=NF(B804,"Posting Date")</t>
  </si>
  <si>
    <t>=NF(B805,"Posting Date")</t>
  </si>
  <si>
    <t>=NF(B806,"Posting Date")</t>
  </si>
  <si>
    <t>=NF(B807,"Posting Date")</t>
  </si>
  <si>
    <t>=NF(B808,"Posting Date")</t>
  </si>
  <si>
    <t>=NF(B809,"Posting Date")</t>
  </si>
  <si>
    <t>=NF(B810,"Posting Date")</t>
  </si>
  <si>
    <t>=NF(B811,"Posting Date")</t>
  </si>
  <si>
    <t>=NF(B812,"Posting Date")</t>
  </si>
  <si>
    <t>=NF(B813,"Posting Date")</t>
  </si>
  <si>
    <t>=NF(B814,"Posting Date")</t>
  </si>
  <si>
    <t>=NF(B815,"Posting Date")</t>
  </si>
  <si>
    <t>=NF(B816,"Posting Date")</t>
  </si>
  <si>
    <t>=NF(B817,"Posting Date")</t>
  </si>
  <si>
    <t>=NF(B818,"Posting Date")</t>
  </si>
  <si>
    <t>=NF(B819,"Posting Date")</t>
  </si>
  <si>
    <t>=NF(B820,"Posting Date")</t>
  </si>
  <si>
    <t>=NF(B821,"Posting Date")</t>
  </si>
  <si>
    <t>=NF(B822,"Posting Date")</t>
  </si>
  <si>
    <t>=NF(B823,"Posting Date")</t>
  </si>
  <si>
    <t>=NF(B824,"Posting Date")</t>
  </si>
  <si>
    <t>=NF(B825,"Posting Date")</t>
  </si>
  <si>
    <t>=NF(B826,"Posting Date")</t>
  </si>
  <si>
    <t>=NF(B827,"Posting Date")</t>
  </si>
  <si>
    <t>=NF(B828,"Posting Date")</t>
  </si>
  <si>
    <t>=NF(B829,"Posting Date")</t>
  </si>
  <si>
    <t>=NF(B830,"Posting Date")</t>
  </si>
  <si>
    <t>=NF(B831,"Posting Date")</t>
  </si>
  <si>
    <t>=NF(B832,"Posting Date")</t>
  </si>
  <si>
    <t>=NF(B833,"Posting Date")</t>
  </si>
  <si>
    <t>=NF(B834,"Posting Date")</t>
  </si>
  <si>
    <t>=NF(B835,"Posting Date")</t>
  </si>
  <si>
    <t>=NF(B836,"Posting Date")</t>
  </si>
  <si>
    <t>=NF(B837,"Posting Date")</t>
  </si>
  <si>
    <t>=NF(B838,"Posting Date")</t>
  </si>
  <si>
    <t>=NF(B839,"Posting Date")</t>
  </si>
  <si>
    <t>=NF(B840,"Posting Date")</t>
  </si>
  <si>
    <t>=NF(B841,"Posting Date")</t>
  </si>
  <si>
    <t>=NF(B842,"Posting Date")</t>
  </si>
  <si>
    <t>=NF(B843,"Posting Date")</t>
  </si>
  <si>
    <t>=NF(B844,"Posting Date")</t>
  </si>
  <si>
    <t>=NF(B845,"Posting Date")</t>
  </si>
  <si>
    <t>=NF(B846,"Posting Date")</t>
  </si>
  <si>
    <t>=NF(B847,"Posting Date")</t>
  </si>
  <si>
    <t>=NF(B848,"Posting Date")</t>
  </si>
  <si>
    <t>=NF(B849,"Posting Date")</t>
  </si>
  <si>
    <t>=NF(B850,"Posting Date")</t>
  </si>
  <si>
    <t>=NF(B851,"Posting Date")</t>
  </si>
  <si>
    <t>=NF(B852,"Posting Date")</t>
  </si>
  <si>
    <t>=NF(B853,"Posting Date")</t>
  </si>
  <si>
    <t>=NF(B854,"Posting Date")</t>
  </si>
  <si>
    <t>=NF(B855,"Posting Date")</t>
  </si>
  <si>
    <t>=NF(B856,"Posting Date")</t>
  </si>
  <si>
    <t>=NF(B857,"Posting Date")</t>
  </si>
  <si>
    <t>=NF(B858,"Posting Date")</t>
  </si>
  <si>
    <t>=NF(B859,"Posting Date")</t>
  </si>
  <si>
    <t>=NF(B860,"Posting Date")</t>
  </si>
  <si>
    <t>=NF(B861,"Posting Date")</t>
  </si>
  <si>
    <t>=NF(B862,"Posting Date")</t>
  </si>
  <si>
    <t>=NF(B863,"Posting Date")</t>
  </si>
  <si>
    <t>=NF(B864,"Posting Date")</t>
  </si>
  <si>
    <t>=NF(B865,"Posting Date")</t>
  </si>
  <si>
    <t>=NF(B866,"Posting Date")</t>
  </si>
  <si>
    <t>=NF(B867,"Posting Date")</t>
  </si>
  <si>
    <t>=NF(B868,"Posting Date")</t>
  </si>
  <si>
    <t>=NF(B869,"Posting Date")</t>
  </si>
  <si>
    <t>=NF(B870,"Posting Date")</t>
  </si>
  <si>
    <t>=NF(B871,"Posting Date")</t>
  </si>
  <si>
    <t>=NF(B872,"Posting Date")</t>
  </si>
  <si>
    <t>=NF(B873,"Posting Date")</t>
  </si>
  <si>
    <t>=NF(B874,"Posting Date")</t>
  </si>
  <si>
    <t>=NF(B875,"Posting Date")</t>
  </si>
  <si>
    <t>=NF(B876,"Posting Date")</t>
  </si>
  <si>
    <t>=NF(B877,"Posting Date")</t>
  </si>
  <si>
    <t>=NF(B878,"Posting Date")</t>
  </si>
  <si>
    <t>=NF(B879,"Posting Date")</t>
  </si>
  <si>
    <t>=NF(B880,"Posting Date")</t>
  </si>
  <si>
    <t>=NF(B881,"Posting Date")</t>
  </si>
  <si>
    <t>=NF(B882,"Posting Date")</t>
  </si>
  <si>
    <t>=NF(B883,"Posting Date")</t>
  </si>
  <si>
    <t>=NF(B884,"Posting Date")</t>
  </si>
  <si>
    <t>=NF(B885,"Posting Date")</t>
  </si>
  <si>
    <t>=NF(B886,"Posting Date")</t>
  </si>
  <si>
    <t>=NF(B887,"Posting Date")</t>
  </si>
  <si>
    <t>=NF(B888,"Posting Date")</t>
  </si>
  <si>
    <t>=NF(B889,"Posting Date")</t>
  </si>
  <si>
    <t>=NF(B890,"Posting Date")</t>
  </si>
  <si>
    <t>=NF(B891,"Posting Date")</t>
  </si>
  <si>
    <t>=NF(B892,"Posting Date")</t>
  </si>
  <si>
    <t>=NF(B893,"Posting Date")</t>
  </si>
  <si>
    <t>=NF(B894,"Posting Date")</t>
  </si>
  <si>
    <t>=NF(B895,"Posting Date")</t>
  </si>
  <si>
    <t>=NF(B896,"Posting Date")</t>
  </si>
  <si>
    <t>=NF(B897,"Posting Date")</t>
  </si>
  <si>
    <t>=NF(B898,"Posting Date")</t>
  </si>
  <si>
    <t>=NF(B899,"Posting Date")</t>
  </si>
  <si>
    <t>=NF(B900,"Posting Date")</t>
  </si>
  <si>
    <t>=NF(B901,"Posting Date")</t>
  </si>
  <si>
    <t>=NF(B902,"Posting Date")</t>
  </si>
  <si>
    <t>=NF(B903,"Posting Date")</t>
  </si>
  <si>
    <t>=NF(B904,"Posting Date")</t>
  </si>
  <si>
    <t>=NF(B905,"Posting Date")</t>
  </si>
  <si>
    <t>=NF(B906,"Posting Date")</t>
  </si>
  <si>
    <t>=NF(B907,"Posting Date")</t>
  </si>
  <si>
    <t>=NF(B908,"Posting Date")</t>
  </si>
  <si>
    <t>=NF(B909,"Posting Date")</t>
  </si>
  <si>
    <t>=NF(B910,"Posting Date")</t>
  </si>
  <si>
    <t>=NF(B911,"Posting Date")</t>
  </si>
  <si>
    <t>=NF(B912,"Posting Date")</t>
  </si>
  <si>
    <t>=NF(B913,"Posting Date")</t>
  </si>
  <si>
    <t>=NF(B914,"Posting Date")</t>
  </si>
  <si>
    <t>=NF(B915,"Posting Date")</t>
  </si>
  <si>
    <t>=NF(B916,"Posting Date")</t>
  </si>
  <si>
    <t>=NF(B917,"Posting Date")</t>
  </si>
  <si>
    <t>=NF(B918,"Posting Date")</t>
  </si>
  <si>
    <t>=NF(B919,"Posting Date")</t>
  </si>
  <si>
    <t>=NF(B920,"Posting Date")</t>
  </si>
  <si>
    <t>=NF(B921,"Posting Date")</t>
  </si>
  <si>
    <t>=NF(B922,"Posting Date")</t>
  </si>
  <si>
    <t>=NF(B923,"Posting Date")</t>
  </si>
  <si>
    <t>=NF(B924,"Posting Date")</t>
  </si>
  <si>
    <t>=NF(B925,"Posting Date")</t>
  </si>
  <si>
    <t>=NF(B926,"Posting Date")</t>
  </si>
  <si>
    <t>=NF(B927,"Posting Date")</t>
  </si>
  <si>
    <t>=NF(B928,"Posting Date")</t>
  </si>
  <si>
    <t>=NF(B929,"Posting Date")</t>
  </si>
  <si>
    <t>=NF(B930,"Posting Date")</t>
  </si>
  <si>
    <t>=NF(B931,"Posting Date")</t>
  </si>
  <si>
    <t>=NF(B932,"Posting Date")</t>
  </si>
  <si>
    <t>=NF(B933,"Posting Date")</t>
  </si>
  <si>
    <t>=NF(B934,"Posting Date")</t>
  </si>
  <si>
    <t>=NF(B935,"Posting Date")</t>
  </si>
  <si>
    <t>=NF(B936,"Posting Date")</t>
  </si>
  <si>
    <t>=NF(B937,"Posting Date")</t>
  </si>
  <si>
    <t>=NF(B938,"Posting Date")</t>
  </si>
  <si>
    <t>=NF(B939,"Posting Date")</t>
  </si>
  <si>
    <t>=NF(B940,"Posting Date")</t>
  </si>
  <si>
    <t>=NF(B941,"Posting Date")</t>
  </si>
  <si>
    <t>=NF(B942,"Posting Date")</t>
  </si>
  <si>
    <t>=NF(B943,"Posting Date")</t>
  </si>
  <si>
    <t>=NF(B944,"Posting Date")</t>
  </si>
  <si>
    <t>=NF(B945,"Posting Date")</t>
  </si>
  <si>
    <t>=NF(B946,"Posting Date")</t>
  </si>
  <si>
    <t>=NF(B947,"Posting Date")</t>
  </si>
  <si>
    <t>=NF(B948,"Posting Date")</t>
  </si>
  <si>
    <t>=NF(B949,"Posting Date")</t>
  </si>
  <si>
    <t>=NF(B950,"Posting Date")</t>
  </si>
  <si>
    <t>=NF(B951,"Posting Date")</t>
  </si>
  <si>
    <t>=NF(B952,"Posting Date")</t>
  </si>
  <si>
    <t>=NF(B953,"Posting Date")</t>
  </si>
  <si>
    <t>=NF(B954,"Posting Date")</t>
  </si>
  <si>
    <t>=NF(B955,"Posting Date")</t>
  </si>
  <si>
    <t>=NF(B956,"Posting Date")</t>
  </si>
  <si>
    <t>=NF(B4,"Document No.")</t>
  </si>
  <si>
    <t>=NF(B5,"Document No.")</t>
  </si>
  <si>
    <t>=NF(B6,"Document No.")</t>
  </si>
  <si>
    <t>=NF(B7,"Document No.")</t>
  </si>
  <si>
    <t>=NF(B8,"Document No.")</t>
  </si>
  <si>
    <t>=NF(B9,"Document No.")</t>
  </si>
  <si>
    <t>=NF(B10,"Document No.")</t>
  </si>
  <si>
    <t>=NF(B11,"Document No.")</t>
  </si>
  <si>
    <t>=NF(B12,"Document No.")</t>
  </si>
  <si>
    <t>=NF(B13,"Document No.")</t>
  </si>
  <si>
    <t>=NF(B14,"Document No.")</t>
  </si>
  <si>
    <t>=NF(B15,"Document No.")</t>
  </si>
  <si>
    <t>=NF(B16,"Document No.")</t>
  </si>
  <si>
    <t>=NF(B17,"Document No.")</t>
  </si>
  <si>
    <t>=NF(B18,"Document No.")</t>
  </si>
  <si>
    <t>=NF(B19,"Document No.")</t>
  </si>
  <si>
    <t>=NF(B20,"Document No.")</t>
  </si>
  <si>
    <t>=NF(B21,"Document No.")</t>
  </si>
  <si>
    <t>=NF(B22,"Document No.")</t>
  </si>
  <si>
    <t>=NF(B23,"Document No.")</t>
  </si>
  <si>
    <t>=NF(B24,"Document No.")</t>
  </si>
  <si>
    <t>=NF(B25,"Document No.")</t>
  </si>
  <si>
    <t>=NF(B26,"Document No.")</t>
  </si>
  <si>
    <t>=NF(B27,"Document No.")</t>
  </si>
  <si>
    <t>=NF(B28,"Document No.")</t>
  </si>
  <si>
    <t>=NF(B29,"Document No.")</t>
  </si>
  <si>
    <t>=NF(B30,"Document No.")</t>
  </si>
  <si>
    <t>=NF(B31,"Document No.")</t>
  </si>
  <si>
    <t>=NF(B32,"Document No.")</t>
  </si>
  <si>
    <t>=NF(B33,"Document No.")</t>
  </si>
  <si>
    <t>=NF(B34,"Document No.")</t>
  </si>
  <si>
    <t>=NF(B35,"Document No.")</t>
  </si>
  <si>
    <t>=NF(B36,"Document No.")</t>
  </si>
  <si>
    <t>=NF(B37,"Document No.")</t>
  </si>
  <si>
    <t>=NF(B38,"Document No.")</t>
  </si>
  <si>
    <t>=NF(B39,"Document No.")</t>
  </si>
  <si>
    <t>=NF(B40,"Document No.")</t>
  </si>
  <si>
    <t>=NF(B41,"Document No.")</t>
  </si>
  <si>
    <t>=NF(B42,"Document No.")</t>
  </si>
  <si>
    <t>=NF(B43,"Document No.")</t>
  </si>
  <si>
    <t>=NF(B44,"Document No.")</t>
  </si>
  <si>
    <t>=NF(B45,"Document No.")</t>
  </si>
  <si>
    <t>=NF(B46,"Document No.")</t>
  </si>
  <si>
    <t>=NF(B47,"Document No.")</t>
  </si>
  <si>
    <t>=NF(B48,"Document No.")</t>
  </si>
  <si>
    <t>=NF(B49,"Document No.")</t>
  </si>
  <si>
    <t>=NF(B50,"Document No.")</t>
  </si>
  <si>
    <t>=NF(B51,"Document No.")</t>
  </si>
  <si>
    <t>=NF(B52,"Document No.")</t>
  </si>
  <si>
    <t>=NF(B53,"Document No.")</t>
  </si>
  <si>
    <t>=NF(B54,"Document No.")</t>
  </si>
  <si>
    <t>=NF(B55,"Document No.")</t>
  </si>
  <si>
    <t>=NF(B56,"Document No.")</t>
  </si>
  <si>
    <t>=NF(B57,"Document No.")</t>
  </si>
  <si>
    <t>=NF(B58,"Document No.")</t>
  </si>
  <si>
    <t>=NF(B59,"Document No.")</t>
  </si>
  <si>
    <t>=NF(B60,"Document No.")</t>
  </si>
  <si>
    <t>=NF(B61,"Document No.")</t>
  </si>
  <si>
    <t>=NF(B62,"Document No.")</t>
  </si>
  <si>
    <t>=NF(B63,"Document No.")</t>
  </si>
  <si>
    <t>=NF(B64,"Document No.")</t>
  </si>
  <si>
    <t>=NF(B65,"Document No.")</t>
  </si>
  <si>
    <t>=NF(B66,"Document No.")</t>
  </si>
  <si>
    <t>=NF(B67,"Document No.")</t>
  </si>
  <si>
    <t>=NF(B68,"Document No.")</t>
  </si>
  <si>
    <t>=NF(B69,"Document No.")</t>
  </si>
  <si>
    <t>=NF(B70,"Document No.")</t>
  </si>
  <si>
    <t>=NF(B71,"Document No.")</t>
  </si>
  <si>
    <t>=NF(B72,"Document No.")</t>
  </si>
  <si>
    <t>=NF(B73,"Document No.")</t>
  </si>
  <si>
    <t>=NF(B74,"Document No.")</t>
  </si>
  <si>
    <t>=NF(B75,"Document No.")</t>
  </si>
  <si>
    <t>=NF(B76,"Document No.")</t>
  </si>
  <si>
    <t>=NF(B77,"Document No.")</t>
  </si>
  <si>
    <t>=NF(B78,"Document No.")</t>
  </si>
  <si>
    <t>=NF(B79,"Document No.")</t>
  </si>
  <si>
    <t>=NF(B80,"Document No.")</t>
  </si>
  <si>
    <t>=NF(B81,"Document No.")</t>
  </si>
  <si>
    <t>=NF(B82,"Document No.")</t>
  </si>
  <si>
    <t>=NF(B83,"Document No.")</t>
  </si>
  <si>
    <t>=NF(B84,"Document No.")</t>
  </si>
  <si>
    <t>=NF(B85,"Document No.")</t>
  </si>
  <si>
    <t>=NF(B86,"Document No.")</t>
  </si>
  <si>
    <t>=NF(B87,"Document No.")</t>
  </si>
  <si>
    <t>=NF(B88,"Document No.")</t>
  </si>
  <si>
    <t>=NF(B89,"Document No.")</t>
  </si>
  <si>
    <t>=NF(B90,"Document No.")</t>
  </si>
  <si>
    <t>=NF(B91,"Document No.")</t>
  </si>
  <si>
    <t>=NF(B92,"Document No.")</t>
  </si>
  <si>
    <t>=NF(B93,"Document No.")</t>
  </si>
  <si>
    <t>=NF(B94,"Document No.")</t>
  </si>
  <si>
    <t>=NF(B95,"Document No.")</t>
  </si>
  <si>
    <t>=NF(B96,"Document No.")</t>
  </si>
  <si>
    <t>=NF(B97,"Document No.")</t>
  </si>
  <si>
    <t>=NF(B98,"Document No.")</t>
  </si>
  <si>
    <t>=NF(B99,"Document No.")</t>
  </si>
  <si>
    <t>=NF(B100,"Document No.")</t>
  </si>
  <si>
    <t>=NF(B101,"Document No.")</t>
  </si>
  <si>
    <t>=NF(B102,"Document No.")</t>
  </si>
  <si>
    <t>=NF(B103,"Document No.")</t>
  </si>
  <si>
    <t>=NF(B104,"Document No.")</t>
  </si>
  <si>
    <t>=NF(B105,"Document No.")</t>
  </si>
  <si>
    <t>=NF(B106,"Document No.")</t>
  </si>
  <si>
    <t>=NF(B107,"Document No.")</t>
  </si>
  <si>
    <t>=NF(B108,"Document No.")</t>
  </si>
  <si>
    <t>=NF(B109,"Document No.")</t>
  </si>
  <si>
    <t>=NF(B110,"Document No.")</t>
  </si>
  <si>
    <t>=NF(B111,"Document No.")</t>
  </si>
  <si>
    <t>=NF(B112,"Document No.")</t>
  </si>
  <si>
    <t>=NF(B113,"Document No.")</t>
  </si>
  <si>
    <t>=NF(B114,"Document No.")</t>
  </si>
  <si>
    <t>=NF(B115,"Document No.")</t>
  </si>
  <si>
    <t>=NF(B116,"Document No.")</t>
  </si>
  <si>
    <t>=NF(B117,"Document No.")</t>
  </si>
  <si>
    <t>=NF(B118,"Document No.")</t>
  </si>
  <si>
    <t>=NF(B119,"Document No.")</t>
  </si>
  <si>
    <t>=NF(B120,"Document No.")</t>
  </si>
  <si>
    <t>=NF(B121,"Document No.")</t>
  </si>
  <si>
    <t>=NF(B122,"Document No.")</t>
  </si>
  <si>
    <t>=NF(B123,"Document No.")</t>
  </si>
  <si>
    <t>=NF(B124,"Document No.")</t>
  </si>
  <si>
    <t>=NF(B125,"Document No.")</t>
  </si>
  <si>
    <t>=NF(B126,"Document No.")</t>
  </si>
  <si>
    <t>=NF(B127,"Document No.")</t>
  </si>
  <si>
    <t>=NF(B128,"Document No.")</t>
  </si>
  <si>
    <t>=NF(B129,"Document No.")</t>
  </si>
  <si>
    <t>=NF(B130,"Document No.")</t>
  </si>
  <si>
    <t>=NF(B131,"Document No.")</t>
  </si>
  <si>
    <t>=NF(B132,"Document No.")</t>
  </si>
  <si>
    <t>=NF(B133,"Document No.")</t>
  </si>
  <si>
    <t>=NF(B134,"Document No.")</t>
  </si>
  <si>
    <t>=NF(B135,"Document No.")</t>
  </si>
  <si>
    <t>=NF(B136,"Document No.")</t>
  </si>
  <si>
    <t>=NF(B137,"Document No.")</t>
  </si>
  <si>
    <t>=NF(B138,"Document No.")</t>
  </si>
  <si>
    <t>=NF(B139,"Document No.")</t>
  </si>
  <si>
    <t>=NF(B140,"Document No.")</t>
  </si>
  <si>
    <t>=NF(B141,"Document No.")</t>
  </si>
  <si>
    <t>=NF(B142,"Document No.")</t>
  </si>
  <si>
    <t>=NF(B143,"Document No.")</t>
  </si>
  <si>
    <t>=NF(B144,"Document No.")</t>
  </si>
  <si>
    <t>=NF(B145,"Document No.")</t>
  </si>
  <si>
    <t>=NF(B146,"Document No.")</t>
  </si>
  <si>
    <t>=NF(B147,"Document No.")</t>
  </si>
  <si>
    <t>=NF(B148,"Document No.")</t>
  </si>
  <si>
    <t>=NF(B149,"Document No.")</t>
  </si>
  <si>
    <t>=NF(B150,"Document No.")</t>
  </si>
  <si>
    <t>=NF(B151,"Document No.")</t>
  </si>
  <si>
    <t>=NF(B152,"Document No.")</t>
  </si>
  <si>
    <t>=NF(B153,"Document No.")</t>
  </si>
  <si>
    <t>=NF(B154,"Document No.")</t>
  </si>
  <si>
    <t>=NF(B155,"Document No.")</t>
  </si>
  <si>
    <t>=NF(B156,"Document No.")</t>
  </si>
  <si>
    <t>=NF(B157,"Document No.")</t>
  </si>
  <si>
    <t>=NF(B158,"Document No.")</t>
  </si>
  <si>
    <t>=NF(B159,"Document No.")</t>
  </si>
  <si>
    <t>=NF(B160,"Document No.")</t>
  </si>
  <si>
    <t>=NF(B161,"Document No.")</t>
  </si>
  <si>
    <t>=NF(B162,"Document No.")</t>
  </si>
  <si>
    <t>=NF(B163,"Document No.")</t>
  </si>
  <si>
    <t>=NF(B164,"Document No.")</t>
  </si>
  <si>
    <t>=NF(B165,"Document No.")</t>
  </si>
  <si>
    <t>=NF(B166,"Document No.")</t>
  </si>
  <si>
    <t>=NF(B167,"Document No.")</t>
  </si>
  <si>
    <t>=NF(B168,"Document No.")</t>
  </si>
  <si>
    <t>=NF(B169,"Document No.")</t>
  </si>
  <si>
    <t>=NF(B170,"Document No.")</t>
  </si>
  <si>
    <t>=NF(B171,"Document No.")</t>
  </si>
  <si>
    <t>=NF(B172,"Document No.")</t>
  </si>
  <si>
    <t>=NF(B173,"Document No.")</t>
  </si>
  <si>
    <t>=NF(B174,"Document No.")</t>
  </si>
  <si>
    <t>=NF(B175,"Document No.")</t>
  </si>
  <si>
    <t>=NF(B176,"Document No.")</t>
  </si>
  <si>
    <t>=NF(B177,"Document No.")</t>
  </si>
  <si>
    <t>=NF(B178,"Document No.")</t>
  </si>
  <si>
    <t>=NF(B179,"Document No.")</t>
  </si>
  <si>
    <t>=NF(B180,"Document No.")</t>
  </si>
  <si>
    <t>=NF(B181,"Document No.")</t>
  </si>
  <si>
    <t>=NF(B182,"Document No.")</t>
  </si>
  <si>
    <t>=NF(B183,"Document No.")</t>
  </si>
  <si>
    <t>=NF(B184,"Document No.")</t>
  </si>
  <si>
    <t>=NF(B185,"Document No.")</t>
  </si>
  <si>
    <t>=NF(B186,"Document No.")</t>
  </si>
  <si>
    <t>=NF(B187,"Document No.")</t>
  </si>
  <si>
    <t>=NF(B188,"Document No.")</t>
  </si>
  <si>
    <t>=NF(B189,"Document No.")</t>
  </si>
  <si>
    <t>=NF(B190,"Document No.")</t>
  </si>
  <si>
    <t>=NF(B191,"Document No.")</t>
  </si>
  <si>
    <t>=NF(B192,"Document No.")</t>
  </si>
  <si>
    <t>=NF(B193,"Document No.")</t>
  </si>
  <si>
    <t>=NF(B194,"Document No.")</t>
  </si>
  <si>
    <t>=NF(B195,"Document No.")</t>
  </si>
  <si>
    <t>=NF(B196,"Document No.")</t>
  </si>
  <si>
    <t>=NF(B197,"Document No.")</t>
  </si>
  <si>
    <t>=NF(B198,"Document No.")</t>
  </si>
  <si>
    <t>=NF(B199,"Document No.")</t>
  </si>
  <si>
    <t>=NF(B200,"Document No.")</t>
  </si>
  <si>
    <t>=NF(B201,"Document No.")</t>
  </si>
  <si>
    <t>=NF(B202,"Document No.")</t>
  </si>
  <si>
    <t>=NF(B203,"Document No.")</t>
  </si>
  <si>
    <t>=NF(B204,"Document No.")</t>
  </si>
  <si>
    <t>=NF(B205,"Document No.")</t>
  </si>
  <si>
    <t>=NF(B206,"Document No.")</t>
  </si>
  <si>
    <t>=NF(B207,"Document No.")</t>
  </si>
  <si>
    <t>=NF(B208,"Document No.")</t>
  </si>
  <si>
    <t>=NF(B209,"Document No.")</t>
  </si>
  <si>
    <t>=NF(B210,"Document No.")</t>
  </si>
  <si>
    <t>=NF(B211,"Document No.")</t>
  </si>
  <si>
    <t>=NF(B212,"Document No.")</t>
  </si>
  <si>
    <t>=NF(B213,"Document No.")</t>
  </si>
  <si>
    <t>=NF(B214,"Document No.")</t>
  </si>
  <si>
    <t>=NF(B215,"Document No.")</t>
  </si>
  <si>
    <t>=NF(B216,"Document No.")</t>
  </si>
  <si>
    <t>=NF(B217,"Document No.")</t>
  </si>
  <si>
    <t>=NF(B218,"Document No.")</t>
  </si>
  <si>
    <t>=NF(B219,"Document No.")</t>
  </si>
  <si>
    <t>=NF(B220,"Document No.")</t>
  </si>
  <si>
    <t>=NF(B221,"Document No.")</t>
  </si>
  <si>
    <t>=NF(B222,"Document No.")</t>
  </si>
  <si>
    <t>=NF(B223,"Document No.")</t>
  </si>
  <si>
    <t>=NF(B224,"Document No.")</t>
  </si>
  <si>
    <t>=NF(B225,"Document No.")</t>
  </si>
  <si>
    <t>=NF(B226,"Document No.")</t>
  </si>
  <si>
    <t>=NF(B227,"Document No.")</t>
  </si>
  <si>
    <t>=NF(B228,"Document No.")</t>
  </si>
  <si>
    <t>=NF(B229,"Document No.")</t>
  </si>
  <si>
    <t>=NF(B230,"Document No.")</t>
  </si>
  <si>
    <t>=NF(B231,"Document No.")</t>
  </si>
  <si>
    <t>=NF(B232,"Document No.")</t>
  </si>
  <si>
    <t>=NF(B233,"Document No.")</t>
  </si>
  <si>
    <t>=NF(B234,"Document No.")</t>
  </si>
  <si>
    <t>=NF(B235,"Document No.")</t>
  </si>
  <si>
    <t>=NF(B236,"Document No.")</t>
  </si>
  <si>
    <t>=NF(B237,"Document No.")</t>
  </si>
  <si>
    <t>=NF(B238,"Document No.")</t>
  </si>
  <si>
    <t>=NF(B239,"Document No.")</t>
  </si>
  <si>
    <t>=NF(B240,"Document No.")</t>
  </si>
  <si>
    <t>=NF(B241,"Document No.")</t>
  </si>
  <si>
    <t>=NF(B242,"Document No.")</t>
  </si>
  <si>
    <t>=NF(B243,"Document No.")</t>
  </si>
  <si>
    <t>=NF(B244,"Document No.")</t>
  </si>
  <si>
    <t>=NF(B245,"Document No.")</t>
  </si>
  <si>
    <t>=NF(B246,"Document No.")</t>
  </si>
  <si>
    <t>=NF(B247,"Document No.")</t>
  </si>
  <si>
    <t>=NF(B248,"Document No.")</t>
  </si>
  <si>
    <t>=NF(B249,"Document No.")</t>
  </si>
  <si>
    <t>=NF(B250,"Document No.")</t>
  </si>
  <si>
    <t>=NF(B251,"Document No.")</t>
  </si>
  <si>
    <t>=NF(B252,"Document No.")</t>
  </si>
  <si>
    <t>=NF(B253,"Document No.")</t>
  </si>
  <si>
    <t>=NF(B254,"Document No.")</t>
  </si>
  <si>
    <t>=NF(B255,"Document No.")</t>
  </si>
  <si>
    <t>=NF(B256,"Document No.")</t>
  </si>
  <si>
    <t>=NF(B257,"Document No.")</t>
  </si>
  <si>
    <t>=NF(B258,"Document No.")</t>
  </si>
  <si>
    <t>=NF(B259,"Document No.")</t>
  </si>
  <si>
    <t>=NF(B260,"Document No.")</t>
  </si>
  <si>
    <t>=NF(B261,"Document No.")</t>
  </si>
  <si>
    <t>=NF(B262,"Document No.")</t>
  </si>
  <si>
    <t>=NF(B263,"Document No.")</t>
  </si>
  <si>
    <t>=NF(B264,"Document No.")</t>
  </si>
  <si>
    <t>=NF(B265,"Document No.")</t>
  </si>
  <si>
    <t>=NF(B266,"Document No.")</t>
  </si>
  <si>
    <t>=NF(B267,"Document No.")</t>
  </si>
  <si>
    <t>=NF(B268,"Document No.")</t>
  </si>
  <si>
    <t>=NF(B269,"Document No.")</t>
  </si>
  <si>
    <t>=NF(B270,"Document No.")</t>
  </si>
  <si>
    <t>=NF(B271,"Document No.")</t>
  </si>
  <si>
    <t>=NF(B272,"Document No.")</t>
  </si>
  <si>
    <t>=NF(B273,"Document No.")</t>
  </si>
  <si>
    <t>=NF(B274,"Document No.")</t>
  </si>
  <si>
    <t>=NF(B275,"Document No.")</t>
  </si>
  <si>
    <t>=NF(B276,"Document No.")</t>
  </si>
  <si>
    <t>=NF(B277,"Document No.")</t>
  </si>
  <si>
    <t>=NF(B278,"Document No.")</t>
  </si>
  <si>
    <t>=NF(B279,"Document No.")</t>
  </si>
  <si>
    <t>=NF(B280,"Document No.")</t>
  </si>
  <si>
    <t>=NF(B281,"Document No.")</t>
  </si>
  <si>
    <t>=NF(B282,"Document No.")</t>
  </si>
  <si>
    <t>=NF(B283,"Document No.")</t>
  </si>
  <si>
    <t>=NF(B284,"Document No.")</t>
  </si>
  <si>
    <t>=NF(B285,"Document No.")</t>
  </si>
  <si>
    <t>=NF(B286,"Document No.")</t>
  </si>
  <si>
    <t>=NF(B287,"Document No.")</t>
  </si>
  <si>
    <t>=NF(B288,"Document No.")</t>
  </si>
  <si>
    <t>=NF(B289,"Document No.")</t>
  </si>
  <si>
    <t>=NF(B290,"Document No.")</t>
  </si>
  <si>
    <t>=NF(B291,"Document No.")</t>
  </si>
  <si>
    <t>=NF(B292,"Document No.")</t>
  </si>
  <si>
    <t>=NF(B293,"Document No.")</t>
  </si>
  <si>
    <t>=NF(B294,"Document No.")</t>
  </si>
  <si>
    <t>=NF(B295,"Document No.")</t>
  </si>
  <si>
    <t>=NF(B296,"Document No.")</t>
  </si>
  <si>
    <t>=NF(B297,"Document No.")</t>
  </si>
  <si>
    <t>=NF(B298,"Document No.")</t>
  </si>
  <si>
    <t>=NF(B299,"Document No.")</t>
  </si>
  <si>
    <t>=NF(B300,"Document No.")</t>
  </si>
  <si>
    <t>=NF(B301,"Document No.")</t>
  </si>
  <si>
    <t>=NF(B302,"Document No.")</t>
  </si>
  <si>
    <t>=NF(B303,"Document No.")</t>
  </si>
  <si>
    <t>=NF(B304,"Document No.")</t>
  </si>
  <si>
    <t>=NF(B305,"Document No.")</t>
  </si>
  <si>
    <t>=NF(B306,"Document No.")</t>
  </si>
  <si>
    <t>=NF(B307,"Document No.")</t>
  </si>
  <si>
    <t>=NF(B308,"Document No.")</t>
  </si>
  <si>
    <t>=NF(B309,"Document No.")</t>
  </si>
  <si>
    <t>=NF(B310,"Document No.")</t>
  </si>
  <si>
    <t>=NF(B311,"Document No.")</t>
  </si>
  <si>
    <t>=NF(B312,"Document No.")</t>
  </si>
  <si>
    <t>=NF(B313,"Document No.")</t>
  </si>
  <si>
    <t>=NF(B314,"Document No.")</t>
  </si>
  <si>
    <t>=NF(B315,"Document No.")</t>
  </si>
  <si>
    <t>=NF(B316,"Document No.")</t>
  </si>
  <si>
    <t>=NF(B317,"Document No.")</t>
  </si>
  <si>
    <t>=NF(B318,"Document No.")</t>
  </si>
  <si>
    <t>=NF(B319,"Document No.")</t>
  </si>
  <si>
    <t>=NF(B320,"Document No.")</t>
  </si>
  <si>
    <t>=NF(B321,"Document No.")</t>
  </si>
  <si>
    <t>=NF(B322,"Document No.")</t>
  </si>
  <si>
    <t>=NF(B323,"Document No.")</t>
  </si>
  <si>
    <t>=NF(B324,"Document No.")</t>
  </si>
  <si>
    <t>=NF(B325,"Document No.")</t>
  </si>
  <si>
    <t>=NF(B326,"Document No.")</t>
  </si>
  <si>
    <t>=NF(B327,"Document No.")</t>
  </si>
  <si>
    <t>=NF(B328,"Document No.")</t>
  </si>
  <si>
    <t>=NF(B329,"Document No.")</t>
  </si>
  <si>
    <t>=NF(B330,"Document No.")</t>
  </si>
  <si>
    <t>=NF(B331,"Document No.")</t>
  </si>
  <si>
    <t>=NF(B332,"Document No.")</t>
  </si>
  <si>
    <t>=NF(B333,"Document No.")</t>
  </si>
  <si>
    <t>=NF(B334,"Document No.")</t>
  </si>
  <si>
    <t>=NF(B335,"Document No.")</t>
  </si>
  <si>
    <t>=NF(B336,"Document No.")</t>
  </si>
  <si>
    <t>=NF(B337,"Document No.")</t>
  </si>
  <si>
    <t>=NF(B338,"Document No.")</t>
  </si>
  <si>
    <t>=NF(B339,"Document No.")</t>
  </si>
  <si>
    <t>=NF(B340,"Document No.")</t>
  </si>
  <si>
    <t>=NF(B341,"Document No.")</t>
  </si>
  <si>
    <t>=NF(B342,"Document No.")</t>
  </si>
  <si>
    <t>=NF(B343,"Document No.")</t>
  </si>
  <si>
    <t>=NF(B344,"Document No.")</t>
  </si>
  <si>
    <t>=NF(B345,"Document No.")</t>
  </si>
  <si>
    <t>=NF(B346,"Document No.")</t>
  </si>
  <si>
    <t>=NF(B347,"Document No.")</t>
  </si>
  <si>
    <t>=NF(B348,"Document No.")</t>
  </si>
  <si>
    <t>=NF(B349,"Document No.")</t>
  </si>
  <si>
    <t>=NF(B350,"Document No.")</t>
  </si>
  <si>
    <t>=NF(B351,"Document No.")</t>
  </si>
  <si>
    <t>=NF(B352,"Document No.")</t>
  </si>
  <si>
    <t>=NF(B353,"Document No.")</t>
  </si>
  <si>
    <t>=NF(B354,"Document No.")</t>
  </si>
  <si>
    <t>=NF(B355,"Document No.")</t>
  </si>
  <si>
    <t>=NF(B356,"Document No.")</t>
  </si>
  <si>
    <t>=NF(B357,"Document No.")</t>
  </si>
  <si>
    <t>=NF(B358,"Document No.")</t>
  </si>
  <si>
    <t>=NF(B359,"Document No.")</t>
  </si>
  <si>
    <t>=NF(B360,"Document No.")</t>
  </si>
  <si>
    <t>=NF(B361,"Document No.")</t>
  </si>
  <si>
    <t>=NF(B362,"Document No.")</t>
  </si>
  <si>
    <t>=NF(B363,"Document No.")</t>
  </si>
  <si>
    <t>=NF(B364,"Document No.")</t>
  </si>
  <si>
    <t>=NF(B365,"Document No.")</t>
  </si>
  <si>
    <t>=NF(B366,"Document No.")</t>
  </si>
  <si>
    <t>=NF(B367,"Document No.")</t>
  </si>
  <si>
    <t>=NF(B368,"Document No.")</t>
  </si>
  <si>
    <t>=NF(B369,"Document No.")</t>
  </si>
  <si>
    <t>=NF(B370,"Document No.")</t>
  </si>
  <si>
    <t>=NF(B371,"Document No.")</t>
  </si>
  <si>
    <t>=NF(B372,"Document No.")</t>
  </si>
  <si>
    <t>=NF(B373,"Document No.")</t>
  </si>
  <si>
    <t>=NF(B374,"Document No.")</t>
  </si>
  <si>
    <t>=NF(B375,"Document No.")</t>
  </si>
  <si>
    <t>=NF(B376,"Document No.")</t>
  </si>
  <si>
    <t>=NF(B377,"Document No.")</t>
  </si>
  <si>
    <t>=NF(B378,"Document No.")</t>
  </si>
  <si>
    <t>=NF(B379,"Document No.")</t>
  </si>
  <si>
    <t>=NF(B380,"Document No.")</t>
  </si>
  <si>
    <t>=NF(B381,"Document No.")</t>
  </si>
  <si>
    <t>=NF(B382,"Document No.")</t>
  </si>
  <si>
    <t>=NF(B383,"Document No.")</t>
  </si>
  <si>
    <t>=NF(B384,"Document No.")</t>
  </si>
  <si>
    <t>=NF(B385,"Document No.")</t>
  </si>
  <si>
    <t>=NF(B386,"Document No.")</t>
  </si>
  <si>
    <t>=NF(B387,"Document No.")</t>
  </si>
  <si>
    <t>=NF(B388,"Document No.")</t>
  </si>
  <si>
    <t>=NF(B389,"Document No.")</t>
  </si>
  <si>
    <t>=NF(B390,"Document No.")</t>
  </si>
  <si>
    <t>=NF(B391,"Document No.")</t>
  </si>
  <si>
    <t>=NF(B392,"Document No.")</t>
  </si>
  <si>
    <t>=NF(B393,"Document No.")</t>
  </si>
  <si>
    <t>=NF(B394,"Document No.")</t>
  </si>
  <si>
    <t>=NF(B395,"Document No.")</t>
  </si>
  <si>
    <t>=NF(B396,"Document No.")</t>
  </si>
  <si>
    <t>=NF(B397,"Document No.")</t>
  </si>
  <si>
    <t>=NF(B398,"Document No.")</t>
  </si>
  <si>
    <t>=NF(B399,"Document No.")</t>
  </si>
  <si>
    <t>=NF(B400,"Document No.")</t>
  </si>
  <si>
    <t>=NF(B401,"Document No.")</t>
  </si>
  <si>
    <t>=NF(B402,"Document No.")</t>
  </si>
  <si>
    <t>=NF(B403,"Document No.")</t>
  </si>
  <si>
    <t>=NF(B404,"Document No.")</t>
  </si>
  <si>
    <t>=NF(B405,"Document No.")</t>
  </si>
  <si>
    <t>=NF(B406,"Document No.")</t>
  </si>
  <si>
    <t>=NF(B407,"Document No.")</t>
  </si>
  <si>
    <t>=NF(B408,"Document No.")</t>
  </si>
  <si>
    <t>=NF(B409,"Document No.")</t>
  </si>
  <si>
    <t>=NF(B410,"Document No.")</t>
  </si>
  <si>
    <t>=NF(B411,"Document No.")</t>
  </si>
  <si>
    <t>=NF(B412,"Document No.")</t>
  </si>
  <si>
    <t>=NF(B413,"Document No.")</t>
  </si>
  <si>
    <t>=NF(B414,"Document No.")</t>
  </si>
  <si>
    <t>=NF(B415,"Document No.")</t>
  </si>
  <si>
    <t>=NF(B416,"Document No.")</t>
  </si>
  <si>
    <t>=NF(B417,"Document No.")</t>
  </si>
  <si>
    <t>=NF(B418,"Document No.")</t>
  </si>
  <si>
    <t>=NF(B419,"Document No.")</t>
  </si>
  <si>
    <t>=NF(B420,"Document No.")</t>
  </si>
  <si>
    <t>=NF(B421,"Document No.")</t>
  </si>
  <si>
    <t>=NF(B422,"Document No.")</t>
  </si>
  <si>
    <t>=NF(B423,"Document No.")</t>
  </si>
  <si>
    <t>=NF(B424,"Document No.")</t>
  </si>
  <si>
    <t>=NF(B425,"Document No.")</t>
  </si>
  <si>
    <t>=NF(B426,"Document No.")</t>
  </si>
  <si>
    <t>=NF(B427,"Document No.")</t>
  </si>
  <si>
    <t>=NF(B428,"Document No.")</t>
  </si>
  <si>
    <t>=NF(B429,"Document No.")</t>
  </si>
  <si>
    <t>=NF(B430,"Document No.")</t>
  </si>
  <si>
    <t>=NF(B431,"Document No.")</t>
  </si>
  <si>
    <t>=NF(B432,"Document No.")</t>
  </si>
  <si>
    <t>=NF(B433,"Document No.")</t>
  </si>
  <si>
    <t>=NF(B434,"Document No.")</t>
  </si>
  <si>
    <t>=NF(B435,"Document No.")</t>
  </si>
  <si>
    <t>=NF(B436,"Document No.")</t>
  </si>
  <si>
    <t>=NF(B437,"Document No.")</t>
  </si>
  <si>
    <t>=NF(B438,"Document No.")</t>
  </si>
  <si>
    <t>=NF(B439,"Document No.")</t>
  </si>
  <si>
    <t>=NF(B440,"Document No.")</t>
  </si>
  <si>
    <t>=NF(B441,"Document No.")</t>
  </si>
  <si>
    <t>=NF(B442,"Document No.")</t>
  </si>
  <si>
    <t>=NF(B443,"Document No.")</t>
  </si>
  <si>
    <t>=NF(B444,"Document No.")</t>
  </si>
  <si>
    <t>=NF(B445,"Document No.")</t>
  </si>
  <si>
    <t>=NF(B446,"Document No.")</t>
  </si>
  <si>
    <t>=NF(B447,"Document No.")</t>
  </si>
  <si>
    <t>=NF(B448,"Document No.")</t>
  </si>
  <si>
    <t>=NF(B449,"Document No.")</t>
  </si>
  <si>
    <t>=NF(B450,"Document No.")</t>
  </si>
  <si>
    <t>=NF(B451,"Document No.")</t>
  </si>
  <si>
    <t>=NF(B452,"Document No.")</t>
  </si>
  <si>
    <t>=NF(B453,"Document No.")</t>
  </si>
  <si>
    <t>=NF(B454,"Document No.")</t>
  </si>
  <si>
    <t>=NF(B455,"Document No.")</t>
  </si>
  <si>
    <t>=NF(B456,"Document No.")</t>
  </si>
  <si>
    <t>=NF(B457,"Document No.")</t>
  </si>
  <si>
    <t>=NF(B458,"Document No.")</t>
  </si>
  <si>
    <t>=NF(B459,"Document No.")</t>
  </si>
  <si>
    <t>=NF(B460,"Document No.")</t>
  </si>
  <si>
    <t>=NF(B461,"Document No.")</t>
  </si>
  <si>
    <t>=NF(B462,"Document No.")</t>
  </si>
  <si>
    <t>=NF(B463,"Document No.")</t>
  </si>
  <si>
    <t>=NF(B464,"Document No.")</t>
  </si>
  <si>
    <t>=NF(B465,"Document No.")</t>
  </si>
  <si>
    <t>=NF(B466,"Document No.")</t>
  </si>
  <si>
    <t>=NF(B467,"Document No.")</t>
  </si>
  <si>
    <t>=NF(B468,"Document No.")</t>
  </si>
  <si>
    <t>=NF(B469,"Document No.")</t>
  </si>
  <si>
    <t>=NF(B470,"Document No.")</t>
  </si>
  <si>
    <t>=NF(B471,"Document No.")</t>
  </si>
  <si>
    <t>=NF(B472,"Document No.")</t>
  </si>
  <si>
    <t>=NF(B473,"Document No.")</t>
  </si>
  <si>
    <t>=NF(B474,"Document No.")</t>
  </si>
  <si>
    <t>=NF(B475,"Document No.")</t>
  </si>
  <si>
    <t>=NF(B476,"Document No.")</t>
  </si>
  <si>
    <t>=NF(B477,"Document No.")</t>
  </si>
  <si>
    <t>=NF(B478,"Document No.")</t>
  </si>
  <si>
    <t>=NF(B479,"Document No.")</t>
  </si>
  <si>
    <t>=NF(B480,"Document No.")</t>
  </si>
  <si>
    <t>=NF(B481,"Document No.")</t>
  </si>
  <si>
    <t>=NF(B482,"Document No.")</t>
  </si>
  <si>
    <t>=NF(B483,"Document No.")</t>
  </si>
  <si>
    <t>=NF(B484,"Document No.")</t>
  </si>
  <si>
    <t>=NF(B485,"Document No.")</t>
  </si>
  <si>
    <t>=NF(B486,"Document No.")</t>
  </si>
  <si>
    <t>=NF(B487,"Document No.")</t>
  </si>
  <si>
    <t>=NF(B488,"Document No.")</t>
  </si>
  <si>
    <t>=NF(B489,"Document No.")</t>
  </si>
  <si>
    <t>=NF(B490,"Document No.")</t>
  </si>
  <si>
    <t>=NF(B491,"Document No.")</t>
  </si>
  <si>
    <t>=NF(B492,"Document No.")</t>
  </si>
  <si>
    <t>=NF(B493,"Document No.")</t>
  </si>
  <si>
    <t>=NF(B494,"Document No.")</t>
  </si>
  <si>
    <t>=NF(B495,"Document No.")</t>
  </si>
  <si>
    <t>=NF(B496,"Document No.")</t>
  </si>
  <si>
    <t>=NF(B497,"Document No.")</t>
  </si>
  <si>
    <t>=NF(B498,"Document No.")</t>
  </si>
  <si>
    <t>=NF(B499,"Document No.")</t>
  </si>
  <si>
    <t>=NF(B500,"Document No.")</t>
  </si>
  <si>
    <t>=NF(B501,"Document No.")</t>
  </si>
  <si>
    <t>=NF(B502,"Document No.")</t>
  </si>
  <si>
    <t>=NF(B503,"Document No.")</t>
  </si>
  <si>
    <t>=NF(B504,"Document No.")</t>
  </si>
  <si>
    <t>=NF(B505,"Document No.")</t>
  </si>
  <si>
    <t>=NF(B506,"Document No.")</t>
  </si>
  <si>
    <t>=NF(B507,"Document No.")</t>
  </si>
  <si>
    <t>=NF(B508,"Document No.")</t>
  </si>
  <si>
    <t>=NF(B509,"Document No.")</t>
  </si>
  <si>
    <t>=NF(B510,"Document No.")</t>
  </si>
  <si>
    <t>=NF(B511,"Document No.")</t>
  </si>
  <si>
    <t>=NF(B512,"Document No.")</t>
  </si>
  <si>
    <t>=NF(B513,"Document No.")</t>
  </si>
  <si>
    <t>=NF(B514,"Document No.")</t>
  </si>
  <si>
    <t>=NF(B515,"Document No.")</t>
  </si>
  <si>
    <t>=NF(B516,"Document No.")</t>
  </si>
  <si>
    <t>=NF(B517,"Document No.")</t>
  </si>
  <si>
    <t>=NF(B518,"Document No.")</t>
  </si>
  <si>
    <t>=NF(B519,"Document No.")</t>
  </si>
  <si>
    <t>=NF(B520,"Document No.")</t>
  </si>
  <si>
    <t>=NF(B521,"Document No.")</t>
  </si>
  <si>
    <t>=NF(B522,"Document No.")</t>
  </si>
  <si>
    <t>=NF(B523,"Document No.")</t>
  </si>
  <si>
    <t>=NF(B524,"Document No.")</t>
  </si>
  <si>
    <t>=NF(B525,"Document No.")</t>
  </si>
  <si>
    <t>=NF(B526,"Document No.")</t>
  </si>
  <si>
    <t>=NF(B527,"Document No.")</t>
  </si>
  <si>
    <t>=NF(B528,"Document No.")</t>
  </si>
  <si>
    <t>=NF(B529,"Document No.")</t>
  </si>
  <si>
    <t>=NF(B530,"Document No.")</t>
  </si>
  <si>
    <t>=NF(B531,"Document No.")</t>
  </si>
  <si>
    <t>=NF(B532,"Document No.")</t>
  </si>
  <si>
    <t>=NF(B533,"Document No.")</t>
  </si>
  <si>
    <t>=NF(B534,"Document No.")</t>
  </si>
  <si>
    <t>=NF(B535,"Document No.")</t>
  </si>
  <si>
    <t>=NF(B536,"Document No.")</t>
  </si>
  <si>
    <t>=NF(B537,"Document No.")</t>
  </si>
  <si>
    <t>=NF(B538,"Document No.")</t>
  </si>
  <si>
    <t>=NF(B539,"Document No.")</t>
  </si>
  <si>
    <t>=NF(B540,"Document No.")</t>
  </si>
  <si>
    <t>=NF(B541,"Document No.")</t>
  </si>
  <si>
    <t>=NF(B542,"Document No.")</t>
  </si>
  <si>
    <t>=NF(B543,"Document No.")</t>
  </si>
  <si>
    <t>=NF(B544,"Document No.")</t>
  </si>
  <si>
    <t>=NF(B545,"Document No.")</t>
  </si>
  <si>
    <t>=NF(B546,"Document No.")</t>
  </si>
  <si>
    <t>=NF(B547,"Document No.")</t>
  </si>
  <si>
    <t>=NF(B548,"Document No.")</t>
  </si>
  <si>
    <t>=NF(B549,"Document No.")</t>
  </si>
  <si>
    <t>=NF(B550,"Document No.")</t>
  </si>
  <si>
    <t>=NF(B551,"Document No.")</t>
  </si>
  <si>
    <t>=NF(B552,"Document No.")</t>
  </si>
  <si>
    <t>=NF(B553,"Document No.")</t>
  </si>
  <si>
    <t>=NF(B554,"Document No.")</t>
  </si>
  <si>
    <t>=NF(B555,"Document No.")</t>
  </si>
  <si>
    <t>=NF(B556,"Document No.")</t>
  </si>
  <si>
    <t>=NF(B557,"Document No.")</t>
  </si>
  <si>
    <t>=NF(B558,"Document No.")</t>
  </si>
  <si>
    <t>=NF(B559,"Document No.")</t>
  </si>
  <si>
    <t>=NF(B560,"Document No.")</t>
  </si>
  <si>
    <t>=NF(B561,"Document No.")</t>
  </si>
  <si>
    <t>=NF(B562,"Document No.")</t>
  </si>
  <si>
    <t>=NF(B563,"Document No.")</t>
  </si>
  <si>
    <t>=NF(B564,"Document No.")</t>
  </si>
  <si>
    <t>=NF(B565,"Document No.")</t>
  </si>
  <si>
    <t>=NF(B566,"Document No.")</t>
  </si>
  <si>
    <t>=NF(B567,"Document No.")</t>
  </si>
  <si>
    <t>=NF(B568,"Document No.")</t>
  </si>
  <si>
    <t>=NF(B569,"Document No.")</t>
  </si>
  <si>
    <t>=NF(B570,"Document No.")</t>
  </si>
  <si>
    <t>=NF(B571,"Document No.")</t>
  </si>
  <si>
    <t>=NF(B572,"Document No.")</t>
  </si>
  <si>
    <t>=NF(B573,"Document No.")</t>
  </si>
  <si>
    <t>=NF(B574,"Document No.")</t>
  </si>
  <si>
    <t>=NF(B575,"Document No.")</t>
  </si>
  <si>
    <t>=NF(B576,"Document No.")</t>
  </si>
  <si>
    <t>=NF(B577,"Document No.")</t>
  </si>
  <si>
    <t>=NF(B578,"Document No.")</t>
  </si>
  <si>
    <t>=NF(B579,"Document No.")</t>
  </si>
  <si>
    <t>=NF(B580,"Document No.")</t>
  </si>
  <si>
    <t>=NF(B581,"Document No.")</t>
  </si>
  <si>
    <t>=NF(B582,"Document No.")</t>
  </si>
  <si>
    <t>=NF(B583,"Document No.")</t>
  </si>
  <si>
    <t>=NF(B584,"Document No.")</t>
  </si>
  <si>
    <t>=NF(B585,"Document No.")</t>
  </si>
  <si>
    <t>=NF(B586,"Document No.")</t>
  </si>
  <si>
    <t>=NF(B587,"Document No.")</t>
  </si>
  <si>
    <t>=NF(B588,"Document No.")</t>
  </si>
  <si>
    <t>=NF(B589,"Document No.")</t>
  </si>
  <si>
    <t>=NF(B590,"Document No.")</t>
  </si>
  <si>
    <t>=NF(B591,"Document No.")</t>
  </si>
  <si>
    <t>=NF(B592,"Document No.")</t>
  </si>
  <si>
    <t>=NF(B593,"Document No.")</t>
  </si>
  <si>
    <t>=NF(B594,"Document No.")</t>
  </si>
  <si>
    <t>=NF(B595,"Document No.")</t>
  </si>
  <si>
    <t>=NF(B596,"Document No.")</t>
  </si>
  <si>
    <t>=NF(B597,"Document No.")</t>
  </si>
  <si>
    <t>=NF(B598,"Document No.")</t>
  </si>
  <si>
    <t>=NF(B599,"Document No.")</t>
  </si>
  <si>
    <t>=NF(B600,"Document No.")</t>
  </si>
  <si>
    <t>=NF(B601,"Document No.")</t>
  </si>
  <si>
    <t>=NF(B602,"Document No.")</t>
  </si>
  <si>
    <t>=NF(B603,"Document No.")</t>
  </si>
  <si>
    <t>=NF(B604,"Document No.")</t>
  </si>
  <si>
    <t>=NF(B605,"Document No.")</t>
  </si>
  <si>
    <t>=NF(B606,"Document No.")</t>
  </si>
  <si>
    <t>=NF(B607,"Document No.")</t>
  </si>
  <si>
    <t>=NF(B608,"Document No.")</t>
  </si>
  <si>
    <t>=NF(B609,"Document No.")</t>
  </si>
  <si>
    <t>=NF(B610,"Document No.")</t>
  </si>
  <si>
    <t>=NF(B611,"Document No.")</t>
  </si>
  <si>
    <t>=NF(B612,"Document No.")</t>
  </si>
  <si>
    <t>=NF(B613,"Document No.")</t>
  </si>
  <si>
    <t>=NF(B614,"Document No.")</t>
  </si>
  <si>
    <t>=NF(B615,"Document No.")</t>
  </si>
  <si>
    <t>=NF(B616,"Document No.")</t>
  </si>
  <si>
    <t>=NF(B617,"Document No.")</t>
  </si>
  <si>
    <t>=NF(B618,"Document No.")</t>
  </si>
  <si>
    <t>=NF(B619,"Document No.")</t>
  </si>
  <si>
    <t>=NF(B620,"Document No.")</t>
  </si>
  <si>
    <t>=NF(B621,"Document No.")</t>
  </si>
  <si>
    <t>=NF(B622,"Document No.")</t>
  </si>
  <si>
    <t>=NF(B623,"Document No.")</t>
  </si>
  <si>
    <t>=NF(B624,"Document No.")</t>
  </si>
  <si>
    <t>=NF(B625,"Document No.")</t>
  </si>
  <si>
    <t>=NF(B626,"Document No.")</t>
  </si>
  <si>
    <t>=NF(B627,"Document No.")</t>
  </si>
  <si>
    <t>=NF(B628,"Document No.")</t>
  </si>
  <si>
    <t>=NF(B629,"Document No.")</t>
  </si>
  <si>
    <t>=NF(B630,"Document No.")</t>
  </si>
  <si>
    <t>=NF(B631,"Document No.")</t>
  </si>
  <si>
    <t>=NF(B632,"Document No.")</t>
  </si>
  <si>
    <t>=NF(B633,"Document No.")</t>
  </si>
  <si>
    <t>=NF(B634,"Document No.")</t>
  </si>
  <si>
    <t>=NF(B635,"Document No.")</t>
  </si>
  <si>
    <t>=NF(B636,"Document No.")</t>
  </si>
  <si>
    <t>=NF(B637,"Document No.")</t>
  </si>
  <si>
    <t>=NF(B638,"Document No.")</t>
  </si>
  <si>
    <t>=NF(B639,"Document No.")</t>
  </si>
  <si>
    <t>=NF(B640,"Document No.")</t>
  </si>
  <si>
    <t>=NF(B641,"Document No.")</t>
  </si>
  <si>
    <t>=NF(B642,"Document No.")</t>
  </si>
  <si>
    <t>=NF(B643,"Document No.")</t>
  </si>
  <si>
    <t>=NF(B644,"Document No.")</t>
  </si>
  <si>
    <t>=NF(B645,"Document No.")</t>
  </si>
  <si>
    <t>=NF(B646,"Document No.")</t>
  </si>
  <si>
    <t>=NF(B647,"Document No.")</t>
  </si>
  <si>
    <t>=NF(B648,"Document No.")</t>
  </si>
  <si>
    <t>=NF(B649,"Document No.")</t>
  </si>
  <si>
    <t>=NF(B650,"Document No.")</t>
  </si>
  <si>
    <t>=NF(B651,"Document No.")</t>
  </si>
  <si>
    <t>=NF(B652,"Document No.")</t>
  </si>
  <si>
    <t>=NF(B653,"Document No.")</t>
  </si>
  <si>
    <t>=NF(B654,"Document No.")</t>
  </si>
  <si>
    <t>=NF(B655,"Document No.")</t>
  </si>
  <si>
    <t>=NF(B656,"Document No.")</t>
  </si>
  <si>
    <t>=NF(B657,"Document No.")</t>
  </si>
  <si>
    <t>=NF(B658,"Document No.")</t>
  </si>
  <si>
    <t>=NF(B659,"Document No.")</t>
  </si>
  <si>
    <t>=NF(B660,"Document No.")</t>
  </si>
  <si>
    <t>=NF(B661,"Document No.")</t>
  </si>
  <si>
    <t>=NF(B662,"Document No.")</t>
  </si>
  <si>
    <t>=NF(B663,"Document No.")</t>
  </si>
  <si>
    <t>=NF(B664,"Document No.")</t>
  </si>
  <si>
    <t>=NF(B665,"Document No.")</t>
  </si>
  <si>
    <t>=NF(B666,"Document No.")</t>
  </si>
  <si>
    <t>=NF(B667,"Document No.")</t>
  </si>
  <si>
    <t>=NF(B668,"Document No.")</t>
  </si>
  <si>
    <t>=NF(B669,"Document No.")</t>
  </si>
  <si>
    <t>=NF(B670,"Document No.")</t>
  </si>
  <si>
    <t>=NF(B671,"Document No.")</t>
  </si>
  <si>
    <t>=NF(B672,"Document No.")</t>
  </si>
  <si>
    <t>=NF(B673,"Document No.")</t>
  </si>
  <si>
    <t>=NF(B674,"Document No.")</t>
  </si>
  <si>
    <t>=NF(B675,"Document No.")</t>
  </si>
  <si>
    <t>=NF(B676,"Document No.")</t>
  </si>
  <si>
    <t>=NF(B677,"Document No.")</t>
  </si>
  <si>
    <t>=NF(B678,"Document No.")</t>
  </si>
  <si>
    <t>=NF(B679,"Document No.")</t>
  </si>
  <si>
    <t>=NF(B680,"Document No.")</t>
  </si>
  <si>
    <t>=NF(B681,"Document No.")</t>
  </si>
  <si>
    <t>=NF(B682,"Document No.")</t>
  </si>
  <si>
    <t>=NF(B683,"Document No.")</t>
  </si>
  <si>
    <t>=NF(B684,"Document No.")</t>
  </si>
  <si>
    <t>=NF(B685,"Document No.")</t>
  </si>
  <si>
    <t>=NF(B686,"Document No.")</t>
  </si>
  <si>
    <t>=NF(B687,"Document No.")</t>
  </si>
  <si>
    <t>=NF(B688,"Document No.")</t>
  </si>
  <si>
    <t>=NF(B689,"Document No.")</t>
  </si>
  <si>
    <t>=NF(B690,"Document No.")</t>
  </si>
  <si>
    <t>=NF(B691,"Document No.")</t>
  </si>
  <si>
    <t>=NF(B692,"Document No.")</t>
  </si>
  <si>
    <t>=NF(B693,"Document No.")</t>
  </si>
  <si>
    <t>=NF(B694,"Document No.")</t>
  </si>
  <si>
    <t>=NF(B695,"Document No.")</t>
  </si>
  <si>
    <t>=NF(B696,"Document No.")</t>
  </si>
  <si>
    <t>=NF(B697,"Document No.")</t>
  </si>
  <si>
    <t>=NF(B698,"Document No.")</t>
  </si>
  <si>
    <t>=NF(B699,"Document No.")</t>
  </si>
  <si>
    <t>=NF(B700,"Document No.")</t>
  </si>
  <si>
    <t>=NF(B701,"Document No.")</t>
  </si>
  <si>
    <t>=NF(B702,"Document No.")</t>
  </si>
  <si>
    <t>=NF(B703,"Document No.")</t>
  </si>
  <si>
    <t>=NF(B704,"Document No.")</t>
  </si>
  <si>
    <t>=NF(B705,"Document No.")</t>
  </si>
  <si>
    <t>=NF(B706,"Document No.")</t>
  </si>
  <si>
    <t>=NF(B707,"Document No.")</t>
  </si>
  <si>
    <t>=NF(B708,"Document No.")</t>
  </si>
  <si>
    <t>=NF(B709,"Document No.")</t>
  </si>
  <si>
    <t>=NF(B710,"Document No.")</t>
  </si>
  <si>
    <t>=NF(B711,"Document No.")</t>
  </si>
  <si>
    <t>=NF(B712,"Document No.")</t>
  </si>
  <si>
    <t>=NF(B713,"Document No.")</t>
  </si>
  <si>
    <t>=NF(B714,"Document No.")</t>
  </si>
  <si>
    <t>=NF(B715,"Document No.")</t>
  </si>
  <si>
    <t>=NF(B716,"Document No.")</t>
  </si>
  <si>
    <t>=NF(B717,"Document No.")</t>
  </si>
  <si>
    <t>=NF(B718,"Document No.")</t>
  </si>
  <si>
    <t>=NF(B719,"Document No.")</t>
  </si>
  <si>
    <t>=NF(B720,"Document No.")</t>
  </si>
  <si>
    <t>=NF(B721,"Document No.")</t>
  </si>
  <si>
    <t>=NF(B722,"Document No.")</t>
  </si>
  <si>
    <t>=NF(B723,"Document No.")</t>
  </si>
  <si>
    <t>=NF(B724,"Document No.")</t>
  </si>
  <si>
    <t>=NF(B725,"Document No.")</t>
  </si>
  <si>
    <t>=NF(B726,"Document No.")</t>
  </si>
  <si>
    <t>=NF(B727,"Document No.")</t>
  </si>
  <si>
    <t>=NF(B728,"Document No.")</t>
  </si>
  <si>
    <t>=NF(B729,"Document No.")</t>
  </si>
  <si>
    <t>=NF(B730,"Document No.")</t>
  </si>
  <si>
    <t>=NF(B731,"Document No.")</t>
  </si>
  <si>
    <t>=NF(B732,"Document No.")</t>
  </si>
  <si>
    <t>=NF(B733,"Document No.")</t>
  </si>
  <si>
    <t>=NF(B734,"Document No.")</t>
  </si>
  <si>
    <t>=NF(B735,"Document No.")</t>
  </si>
  <si>
    <t>=NF(B736,"Document No.")</t>
  </si>
  <si>
    <t>=NF(B737,"Document No.")</t>
  </si>
  <si>
    <t>=NF(B738,"Document No.")</t>
  </si>
  <si>
    <t>=NF(B739,"Document No.")</t>
  </si>
  <si>
    <t>=NF(B740,"Document No.")</t>
  </si>
  <si>
    <t>=NF(B741,"Document No.")</t>
  </si>
  <si>
    <t>=NF(B742,"Document No.")</t>
  </si>
  <si>
    <t>=NF(B743,"Document No.")</t>
  </si>
  <si>
    <t>=NF(B744,"Document No.")</t>
  </si>
  <si>
    <t>=NF(B745,"Document No.")</t>
  </si>
  <si>
    <t>=NF(B746,"Document No.")</t>
  </si>
  <si>
    <t>=NF(B747,"Document No.")</t>
  </si>
  <si>
    <t>=NF(B748,"Document No.")</t>
  </si>
  <si>
    <t>=NF(B749,"Document No.")</t>
  </si>
  <si>
    <t>=NF(B750,"Document No.")</t>
  </si>
  <si>
    <t>=NF(B751,"Document No.")</t>
  </si>
  <si>
    <t>=NF(B752,"Document No.")</t>
  </si>
  <si>
    <t>=NF(B753,"Document No.")</t>
  </si>
  <si>
    <t>=NF(B754,"Document No.")</t>
  </si>
  <si>
    <t>=NF(B755,"Document No.")</t>
  </si>
  <si>
    <t>=NF(B756,"Document No.")</t>
  </si>
  <si>
    <t>=NF(B757,"Document No.")</t>
  </si>
  <si>
    <t>=NF(B758,"Document No.")</t>
  </si>
  <si>
    <t>=NF(B759,"Document No.")</t>
  </si>
  <si>
    <t>=NF(B760,"Document No.")</t>
  </si>
  <si>
    <t>=NF(B761,"Document No.")</t>
  </si>
  <si>
    <t>=NF(B762,"Document No.")</t>
  </si>
  <si>
    <t>=NF(B763,"Document No.")</t>
  </si>
  <si>
    <t>=NF(B764,"Document No.")</t>
  </si>
  <si>
    <t>=NF(B765,"Document No.")</t>
  </si>
  <si>
    <t>=NF(B766,"Document No.")</t>
  </si>
  <si>
    <t>=NF(B767,"Document No.")</t>
  </si>
  <si>
    <t>=NF(B768,"Document No.")</t>
  </si>
  <si>
    <t>=NF(B769,"Document No.")</t>
  </si>
  <si>
    <t>=NF(B770,"Document No.")</t>
  </si>
  <si>
    <t>=NF(B771,"Document No.")</t>
  </si>
  <si>
    <t>=NF(B772,"Document No.")</t>
  </si>
  <si>
    <t>=NF(B773,"Document No.")</t>
  </si>
  <si>
    <t>=NF(B774,"Document No.")</t>
  </si>
  <si>
    <t>=NF(B775,"Document No.")</t>
  </si>
  <si>
    <t>=NF(B776,"Document No.")</t>
  </si>
  <si>
    <t>=NF(B777,"Document No.")</t>
  </si>
  <si>
    <t>=NF(B778,"Document No.")</t>
  </si>
  <si>
    <t>=NF(B779,"Document No.")</t>
  </si>
  <si>
    <t>=NF(B780,"Document No.")</t>
  </si>
  <si>
    <t>=NF(B781,"Document No.")</t>
  </si>
  <si>
    <t>=NF(B782,"Document No.")</t>
  </si>
  <si>
    <t>=NF(B783,"Document No.")</t>
  </si>
  <si>
    <t>=NF(B784,"Document No.")</t>
  </si>
  <si>
    <t>=NF(B785,"Document No.")</t>
  </si>
  <si>
    <t>=NF(B786,"Document No.")</t>
  </si>
  <si>
    <t>=NF(B787,"Document No.")</t>
  </si>
  <si>
    <t>=NF(B788,"Document No.")</t>
  </si>
  <si>
    <t>=NF(B789,"Document No.")</t>
  </si>
  <si>
    <t>=NF(B790,"Document No.")</t>
  </si>
  <si>
    <t>=NF(B791,"Document No.")</t>
  </si>
  <si>
    <t>=NF(B792,"Document No.")</t>
  </si>
  <si>
    <t>=NF(B793,"Document No.")</t>
  </si>
  <si>
    <t>=NF(B794,"Document No.")</t>
  </si>
  <si>
    <t>=NF(B795,"Document No.")</t>
  </si>
  <si>
    <t>=NF(B796,"Document No.")</t>
  </si>
  <si>
    <t>=NF(B797,"Document No.")</t>
  </si>
  <si>
    <t>=NF(B798,"Document No.")</t>
  </si>
  <si>
    <t>=NF(B799,"Document No.")</t>
  </si>
  <si>
    <t>=NF(B800,"Document No.")</t>
  </si>
  <si>
    <t>=NF(B801,"Document No.")</t>
  </si>
  <si>
    <t>=NF(B802,"Document No.")</t>
  </si>
  <si>
    <t>=NF(B803,"Document No.")</t>
  </si>
  <si>
    <t>=NF(B804,"Document No.")</t>
  </si>
  <si>
    <t>=NF(B805,"Document No.")</t>
  </si>
  <si>
    <t>=NF(B806,"Document No.")</t>
  </si>
  <si>
    <t>=NF(B807,"Document No.")</t>
  </si>
  <si>
    <t>=NF(B808,"Document No.")</t>
  </si>
  <si>
    <t>=NF(B809,"Document No.")</t>
  </si>
  <si>
    <t>=NF(B810,"Document No.")</t>
  </si>
  <si>
    <t>=NF(B811,"Document No.")</t>
  </si>
  <si>
    <t>=NF(B812,"Document No.")</t>
  </si>
  <si>
    <t>=NF(B813,"Document No.")</t>
  </si>
  <si>
    <t>=NF(B814,"Document No.")</t>
  </si>
  <si>
    <t>=NF(B815,"Document No.")</t>
  </si>
  <si>
    <t>=NF(B816,"Document No.")</t>
  </si>
  <si>
    <t>=NF(B817,"Document No.")</t>
  </si>
  <si>
    <t>=NF(B818,"Document No.")</t>
  </si>
  <si>
    <t>=NF(B819,"Document No.")</t>
  </si>
  <si>
    <t>=NF(B820,"Document No.")</t>
  </si>
  <si>
    <t>=NF(B821,"Document No.")</t>
  </si>
  <si>
    <t>=NF(B822,"Document No.")</t>
  </si>
  <si>
    <t>=NF(B823,"Document No.")</t>
  </si>
  <si>
    <t>=NF(B824,"Document No.")</t>
  </si>
  <si>
    <t>=NF(B825,"Document No.")</t>
  </si>
  <si>
    <t>=NF(B826,"Document No.")</t>
  </si>
  <si>
    <t>=NF(B827,"Document No.")</t>
  </si>
  <si>
    <t>=NF(B828,"Document No.")</t>
  </si>
  <si>
    <t>=NF(B829,"Document No.")</t>
  </si>
  <si>
    <t>=NF(B830,"Document No.")</t>
  </si>
  <si>
    <t>=NF(B831,"Document No.")</t>
  </si>
  <si>
    <t>=NF(B832,"Document No.")</t>
  </si>
  <si>
    <t>=NF(B833,"Document No.")</t>
  </si>
  <si>
    <t>=NF(B834,"Document No.")</t>
  </si>
  <si>
    <t>=NF(B835,"Document No.")</t>
  </si>
  <si>
    <t>=NF(B836,"Document No.")</t>
  </si>
  <si>
    <t>=NF(B837,"Document No.")</t>
  </si>
  <si>
    <t>=NF(B838,"Document No.")</t>
  </si>
  <si>
    <t>=NF(B839,"Document No.")</t>
  </si>
  <si>
    <t>=NF(B840,"Document No.")</t>
  </si>
  <si>
    <t>=NF(B841,"Document No.")</t>
  </si>
  <si>
    <t>=NF(B842,"Document No.")</t>
  </si>
  <si>
    <t>=NF(B843,"Document No.")</t>
  </si>
  <si>
    <t>=NF(B844,"Document No.")</t>
  </si>
  <si>
    <t>=NF(B845,"Document No.")</t>
  </si>
  <si>
    <t>=NF(B846,"Document No.")</t>
  </si>
  <si>
    <t>=NF(B847,"Document No.")</t>
  </si>
  <si>
    <t>=NF(B848,"Document No.")</t>
  </si>
  <si>
    <t>=NF(B849,"Document No.")</t>
  </si>
  <si>
    <t>=NF(B850,"Document No.")</t>
  </si>
  <si>
    <t>=NF(B851,"Document No.")</t>
  </si>
  <si>
    <t>=NF(B852,"Document No.")</t>
  </si>
  <si>
    <t>=NF(B853,"Document No.")</t>
  </si>
  <si>
    <t>=NF(B854,"Document No.")</t>
  </si>
  <si>
    <t>=NF(B855,"Document No.")</t>
  </si>
  <si>
    <t>=NF(B856,"Document No.")</t>
  </si>
  <si>
    <t>=NF(B857,"Document No.")</t>
  </si>
  <si>
    <t>=NF(B858,"Document No.")</t>
  </si>
  <si>
    <t>=NF(B859,"Document No.")</t>
  </si>
  <si>
    <t>=NF(B860,"Document No.")</t>
  </si>
  <si>
    <t>=NF(B861,"Document No.")</t>
  </si>
  <si>
    <t>=NF(B862,"Document No.")</t>
  </si>
  <si>
    <t>=NF(B863,"Document No.")</t>
  </si>
  <si>
    <t>=NF(B864,"Document No.")</t>
  </si>
  <si>
    <t>=NF(B865,"Document No.")</t>
  </si>
  <si>
    <t>=NF(B866,"Document No.")</t>
  </si>
  <si>
    <t>=NF(B867,"Document No.")</t>
  </si>
  <si>
    <t>=NF(B868,"Document No.")</t>
  </si>
  <si>
    <t>=NF(B869,"Document No.")</t>
  </si>
  <si>
    <t>=NF(B870,"Document No.")</t>
  </si>
  <si>
    <t>=NF(B871,"Document No.")</t>
  </si>
  <si>
    <t>=NF(B872,"Document No.")</t>
  </si>
  <si>
    <t>=NF(B873,"Document No.")</t>
  </si>
  <si>
    <t>=NF(B874,"Document No.")</t>
  </si>
  <si>
    <t>=NF(B875,"Document No.")</t>
  </si>
  <si>
    <t>=NF(B876,"Document No.")</t>
  </si>
  <si>
    <t>=NF(B877,"Document No.")</t>
  </si>
  <si>
    <t>=NF(B878,"Document No.")</t>
  </si>
  <si>
    <t>=NF(B879,"Document No.")</t>
  </si>
  <si>
    <t>=NF(B880,"Document No.")</t>
  </si>
  <si>
    <t>=NF(B881,"Document No.")</t>
  </si>
  <si>
    <t>=NF(B882,"Document No.")</t>
  </si>
  <si>
    <t>=NF(B883,"Document No.")</t>
  </si>
  <si>
    <t>=NF(B884,"Document No.")</t>
  </si>
  <si>
    <t>=NF(B885,"Document No.")</t>
  </si>
  <si>
    <t>=NF(B886,"Document No.")</t>
  </si>
  <si>
    <t>=NF(B887,"Document No.")</t>
  </si>
  <si>
    <t>=NF(B888,"Document No.")</t>
  </si>
  <si>
    <t>=NF(B889,"Document No.")</t>
  </si>
  <si>
    <t>=NF(B890,"Document No.")</t>
  </si>
  <si>
    <t>=NF(B891,"Document No.")</t>
  </si>
  <si>
    <t>=NF(B892,"Document No.")</t>
  </si>
  <si>
    <t>=NF(B893,"Document No.")</t>
  </si>
  <si>
    <t>=NF(B894,"Document No.")</t>
  </si>
  <si>
    <t>=NF(B895,"Document No.")</t>
  </si>
  <si>
    <t>=NF(B896,"Document No.")</t>
  </si>
  <si>
    <t>=NF(B897,"Document No.")</t>
  </si>
  <si>
    <t>=NF(B898,"Document No.")</t>
  </si>
  <si>
    <t>=NF(B899,"Document No.")</t>
  </si>
  <si>
    <t>=NF(B900,"Document No.")</t>
  </si>
  <si>
    <t>=NF(B901,"Document No.")</t>
  </si>
  <si>
    <t>=NF(B902,"Document No.")</t>
  </si>
  <si>
    <t>=NF(B903,"Document No.")</t>
  </si>
  <si>
    <t>=NF(B904,"Document No.")</t>
  </si>
  <si>
    <t>=NF(B905,"Document No.")</t>
  </si>
  <si>
    <t>=NF(B906,"Document No.")</t>
  </si>
  <si>
    <t>=NF(B907,"Document No.")</t>
  </si>
  <si>
    <t>=NF(B908,"Document No.")</t>
  </si>
  <si>
    <t>=NF(B909,"Document No.")</t>
  </si>
  <si>
    <t>=NF(B910,"Document No.")</t>
  </si>
  <si>
    <t>=NF(B911,"Document No.")</t>
  </si>
  <si>
    <t>=NF(B912,"Document No.")</t>
  </si>
  <si>
    <t>=NF(B913,"Document No.")</t>
  </si>
  <si>
    <t>=NF(B914,"Document No.")</t>
  </si>
  <si>
    <t>=NF(B915,"Document No.")</t>
  </si>
  <si>
    <t>=NF(B916,"Document No.")</t>
  </si>
  <si>
    <t>=NF(B917,"Document No.")</t>
  </si>
  <si>
    <t>=NF(B918,"Document No.")</t>
  </si>
  <si>
    <t>=NF(B919,"Document No.")</t>
  </si>
  <si>
    <t>=NF(B920,"Document No.")</t>
  </si>
  <si>
    <t>=NF(B921,"Document No.")</t>
  </si>
  <si>
    <t>=NF(B922,"Document No.")</t>
  </si>
  <si>
    <t>=NF(B923,"Document No.")</t>
  </si>
  <si>
    <t>=NF(B924,"Document No.")</t>
  </si>
  <si>
    <t>=NF(B925,"Document No.")</t>
  </si>
  <si>
    <t>=NF(B926,"Document No.")</t>
  </si>
  <si>
    <t>=NF(B927,"Document No.")</t>
  </si>
  <si>
    <t>=NF(B928,"Document No.")</t>
  </si>
  <si>
    <t>=NF(B929,"Document No.")</t>
  </si>
  <si>
    <t>=NF(B930,"Document No.")</t>
  </si>
  <si>
    <t>=NF(B931,"Document No.")</t>
  </si>
  <si>
    <t>=NF(B932,"Document No.")</t>
  </si>
  <si>
    <t>=NF(B933,"Document No.")</t>
  </si>
  <si>
    <t>=NF(B934,"Document No.")</t>
  </si>
  <si>
    <t>=NF(B935,"Document No.")</t>
  </si>
  <si>
    <t>=NF(B936,"Document No.")</t>
  </si>
  <si>
    <t>=NF(B937,"Document No.")</t>
  </si>
  <si>
    <t>=NF(B938,"Document No.")</t>
  </si>
  <si>
    <t>=NF(B939,"Document No.")</t>
  </si>
  <si>
    <t>=NF(B940,"Document No.")</t>
  </si>
  <si>
    <t>=NF(B941,"Document No.")</t>
  </si>
  <si>
    <t>=NF(B942,"Document No.")</t>
  </si>
  <si>
    <t>=NF(B943,"Document No.")</t>
  </si>
  <si>
    <t>=NF(B944,"Document No.")</t>
  </si>
  <si>
    <t>=NF(B945,"Document No.")</t>
  </si>
  <si>
    <t>=NF(B946,"Document No.")</t>
  </si>
  <si>
    <t>=NF(B947,"Document No.")</t>
  </si>
  <si>
    <t>=NF(B948,"Document No.")</t>
  </si>
  <si>
    <t>=NF(B949,"Document No.")</t>
  </si>
  <si>
    <t>=NF(B950,"Document No.")</t>
  </si>
  <si>
    <t>=NF(B951,"Document No.")</t>
  </si>
  <si>
    <t>=NF(B952,"Document No.")</t>
  </si>
  <si>
    <t>=NF(B953,"Document No.")</t>
  </si>
  <si>
    <t>=NF(B954,"Document No.")</t>
  </si>
  <si>
    <t>=NF(B955,"Document No.")</t>
  </si>
  <si>
    <t>=NF(B956,"Document No.")</t>
  </si>
  <si>
    <t>=NL(,"Sales Shipment Header","Whse Associate Picked By","No.",D4)</t>
  </si>
  <si>
    <t>=NL(,"Sales Shipment Header","Whse Associate Picked By","No.",D5)</t>
  </si>
  <si>
    <t>=NL(,"Sales Shipment Header","Whse Associate Picked By","No.",D6)</t>
  </si>
  <si>
    <t>=NL(,"Sales Shipment Header","Whse Associate Picked By","No.",D7)</t>
  </si>
  <si>
    <t>=NL(,"Sales Shipment Header","Whse Associate Picked By","No.",D8)</t>
  </si>
  <si>
    <t>=NL(,"Sales Shipment Header","Whse Associate Picked By","No.",D9)</t>
  </si>
  <si>
    <t>=NL(,"Sales Shipment Header","Whse Associate Picked By","No.",D10)</t>
  </si>
  <si>
    <t>=NL(,"Sales Shipment Header","Whse Associate Picked By","No.",D11)</t>
  </si>
  <si>
    <t>=NL(,"Sales Shipment Header","Whse Associate Picked By","No.",D12)</t>
  </si>
  <si>
    <t>=NL(,"Sales Shipment Header","Whse Associate Picked By","No.",D13)</t>
  </si>
  <si>
    <t>=NL(,"Sales Shipment Header","Whse Associate Picked By","No.",D14)</t>
  </si>
  <si>
    <t>=NL(,"Sales Shipment Header","Whse Associate Picked By","No.",D15)</t>
  </si>
  <si>
    <t>=NL(,"Sales Shipment Header","Whse Associate Picked By","No.",D16)</t>
  </si>
  <si>
    <t>=NL(,"Sales Shipment Header","Whse Associate Picked By","No.",D17)</t>
  </si>
  <si>
    <t>=NL(,"Sales Shipment Header","Whse Associate Picked By","No.",D18)</t>
  </si>
  <si>
    <t>=NL(,"Sales Shipment Header","Whse Associate Picked By","No.",D19)</t>
  </si>
  <si>
    <t>=NL(,"Sales Shipment Header","Whse Associate Picked By","No.",D20)</t>
  </si>
  <si>
    <t>=NL(,"Sales Shipment Header","Whse Associate Picked By","No.",D21)</t>
  </si>
  <si>
    <t>=NL(,"Sales Shipment Header","Whse Associate Picked By","No.",D22)</t>
  </si>
  <si>
    <t>=NL(,"Sales Shipment Header","Whse Associate Picked By","No.",D23)</t>
  </si>
  <si>
    <t>=NL(,"Sales Shipment Header","Whse Associate Picked By","No.",D24)</t>
  </si>
  <si>
    <t>=NL(,"Sales Shipment Header","Whse Associate Picked By","No.",D25)</t>
  </si>
  <si>
    <t>=NL(,"Sales Shipment Header","Whse Associate Picked By","No.",D26)</t>
  </si>
  <si>
    <t>=NL(,"Sales Shipment Header","Whse Associate Picked By","No.",D27)</t>
  </si>
  <si>
    <t>=NL(,"Sales Shipment Header","Whse Associate Picked By","No.",D28)</t>
  </si>
  <si>
    <t>=NL(,"Sales Shipment Header","Whse Associate Picked By","No.",D29)</t>
  </si>
  <si>
    <t>=NL(,"Sales Shipment Header","Whse Associate Picked By","No.",D30)</t>
  </si>
  <si>
    <t>=NL(,"Sales Shipment Header","Whse Associate Picked By","No.",D31)</t>
  </si>
  <si>
    <t>=NL(,"Sales Shipment Header","Whse Associate Picked By","No.",D32)</t>
  </si>
  <si>
    <t>=NL(,"Sales Shipment Header","Whse Associate Picked By","No.",D33)</t>
  </si>
  <si>
    <t>=NL(,"Sales Shipment Header","Whse Associate Picked By","No.",D34)</t>
  </si>
  <si>
    <t>=NL(,"Sales Shipment Header","Whse Associate Picked By","No.",D35)</t>
  </si>
  <si>
    <t>=NL(,"Sales Shipment Header","Whse Associate Picked By","No.",D36)</t>
  </si>
  <si>
    <t>=NL(,"Sales Shipment Header","Whse Associate Picked By","No.",D37)</t>
  </si>
  <si>
    <t>=NL(,"Sales Shipment Header","Whse Associate Picked By","No.",D38)</t>
  </si>
  <si>
    <t>=NL(,"Sales Shipment Header","Whse Associate Picked By","No.",D39)</t>
  </si>
  <si>
    <t>=NL(,"Sales Shipment Header","Whse Associate Picked By","No.",D40)</t>
  </si>
  <si>
    <t>=NL(,"Sales Shipment Header","Whse Associate Picked By","No.",D41)</t>
  </si>
  <si>
    <t>=NL(,"Sales Shipment Header","Whse Associate Picked By","No.",D42)</t>
  </si>
  <si>
    <t>=NL(,"Sales Shipment Header","Whse Associate Picked By","No.",D43)</t>
  </si>
  <si>
    <t>=NL(,"Sales Shipment Header","Whse Associate Picked By","No.",D44)</t>
  </si>
  <si>
    <t>=NL(,"Sales Shipment Header","Whse Associate Picked By","No.",D45)</t>
  </si>
  <si>
    <t>=NL(,"Sales Shipment Header","Whse Associate Picked By","No.",D46)</t>
  </si>
  <si>
    <t>=NL(,"Sales Shipment Header","Whse Associate Picked By","No.",D47)</t>
  </si>
  <si>
    <t>=NL(,"Sales Shipment Header","Whse Associate Picked By","No.",D48)</t>
  </si>
  <si>
    <t>=NL(,"Sales Shipment Header","Whse Associate Picked By","No.",D49)</t>
  </si>
  <si>
    <t>=NL(,"Sales Shipment Header","Whse Associate Picked By","No.",D50)</t>
  </si>
  <si>
    <t>=NL(,"Sales Shipment Header","Whse Associate Picked By","No.",D51)</t>
  </si>
  <si>
    <t>=NL(,"Sales Shipment Header","Whse Associate Picked By","No.",D52)</t>
  </si>
  <si>
    <t>=NL(,"Sales Shipment Header","Whse Associate Picked By","No.",D53)</t>
  </si>
  <si>
    <t>=NL(,"Sales Shipment Header","Whse Associate Picked By","No.",D54)</t>
  </si>
  <si>
    <t>=NL(,"Sales Shipment Header","Whse Associate Picked By","No.",D55)</t>
  </si>
  <si>
    <t>=NL(,"Sales Shipment Header","Whse Associate Picked By","No.",D56)</t>
  </si>
  <si>
    <t>=NL(,"Sales Shipment Header","Whse Associate Picked By","No.",D57)</t>
  </si>
  <si>
    <t>=NL(,"Sales Shipment Header","Whse Associate Picked By","No.",D58)</t>
  </si>
  <si>
    <t>=NL(,"Sales Shipment Header","Whse Associate Picked By","No.",D59)</t>
  </si>
  <si>
    <t>=NL(,"Sales Shipment Header","Whse Associate Picked By","No.",D60)</t>
  </si>
  <si>
    <t>=NL(,"Sales Shipment Header","Whse Associate Picked By","No.",D61)</t>
  </si>
  <si>
    <t>=NL(,"Sales Shipment Header","Whse Associate Picked By","No.",D62)</t>
  </si>
  <si>
    <t>=NL(,"Sales Shipment Header","Whse Associate Picked By","No.",D63)</t>
  </si>
  <si>
    <t>=NL(,"Sales Shipment Header","Whse Associate Picked By","No.",D64)</t>
  </si>
  <si>
    <t>=NL(,"Sales Shipment Header","Whse Associate Picked By","No.",D65)</t>
  </si>
  <si>
    <t>=NL(,"Sales Shipment Header","Whse Associate Picked By","No.",D66)</t>
  </si>
  <si>
    <t>=NL(,"Sales Shipment Header","Whse Associate Picked By","No.",D67)</t>
  </si>
  <si>
    <t>=NL(,"Sales Shipment Header","Whse Associate Picked By","No.",D68)</t>
  </si>
  <si>
    <t>=NL(,"Sales Shipment Header","Whse Associate Picked By","No.",D69)</t>
  </si>
  <si>
    <t>=NL(,"Sales Shipment Header","Whse Associate Picked By","No.",D70)</t>
  </si>
  <si>
    <t>=NL(,"Sales Shipment Header","Whse Associate Picked By","No.",D71)</t>
  </si>
  <si>
    <t>=NL(,"Sales Shipment Header","Whse Associate Picked By","No.",D72)</t>
  </si>
  <si>
    <t>=NL(,"Sales Shipment Header","Whse Associate Picked By","No.",D73)</t>
  </si>
  <si>
    <t>=NL(,"Sales Shipment Header","Whse Associate Picked By","No.",D74)</t>
  </si>
  <si>
    <t>=NL(,"Sales Shipment Header","Whse Associate Picked By","No.",D75)</t>
  </si>
  <si>
    <t>=NL(,"Sales Shipment Header","Whse Associate Picked By","No.",D76)</t>
  </si>
  <si>
    <t>=NL(,"Sales Shipment Header","Whse Associate Picked By","No.",D77)</t>
  </si>
  <si>
    <t>=NL(,"Sales Shipment Header","Whse Associate Picked By","No.",D78)</t>
  </si>
  <si>
    <t>=NL(,"Sales Shipment Header","Whse Associate Picked By","No.",D79)</t>
  </si>
  <si>
    <t>=NL(,"Sales Shipment Header","Whse Associate Picked By","No.",D80)</t>
  </si>
  <si>
    <t>=NL(,"Sales Shipment Header","Whse Associate Picked By","No.",D81)</t>
  </si>
  <si>
    <t>=NL(,"Sales Shipment Header","Whse Associate Picked By","No.",D82)</t>
  </si>
  <si>
    <t>=NL(,"Sales Shipment Header","Whse Associate Picked By","No.",D83)</t>
  </si>
  <si>
    <t>=NL(,"Sales Shipment Header","Whse Associate Picked By","No.",D84)</t>
  </si>
  <si>
    <t>=NL(,"Sales Shipment Header","Whse Associate Picked By","No.",D85)</t>
  </si>
  <si>
    <t>=NL(,"Sales Shipment Header","Whse Associate Picked By","No.",D86)</t>
  </si>
  <si>
    <t>=NL(,"Sales Shipment Header","Whse Associate Picked By","No.",D87)</t>
  </si>
  <si>
    <t>=NL(,"Sales Shipment Header","Whse Associate Picked By","No.",D88)</t>
  </si>
  <si>
    <t>=NL(,"Sales Shipment Header","Whse Associate Picked By","No.",D89)</t>
  </si>
  <si>
    <t>=NL(,"Sales Shipment Header","Whse Associate Picked By","No.",D90)</t>
  </si>
  <si>
    <t>=NL(,"Sales Shipment Header","Whse Associate Picked By","No.",D91)</t>
  </si>
  <si>
    <t>=NL(,"Sales Shipment Header","Whse Associate Picked By","No.",D92)</t>
  </si>
  <si>
    <t>=NL(,"Sales Shipment Header","Whse Associate Picked By","No.",D93)</t>
  </si>
  <si>
    <t>=NL(,"Sales Shipment Header","Whse Associate Picked By","No.",D94)</t>
  </si>
  <si>
    <t>=NL(,"Sales Shipment Header","Whse Associate Picked By","No.",D95)</t>
  </si>
  <si>
    <t>=NL(,"Sales Shipment Header","Whse Associate Picked By","No.",D96)</t>
  </si>
  <si>
    <t>=NL(,"Sales Shipment Header","Whse Associate Picked By","No.",D97)</t>
  </si>
  <si>
    <t>=NL(,"Sales Shipment Header","Whse Associate Picked By","No.",D98)</t>
  </si>
  <si>
    <t>=NL(,"Sales Shipment Header","Whse Associate Picked By","No.",D99)</t>
  </si>
  <si>
    <t>=NL(,"Sales Shipment Header","Whse Associate Picked By","No.",D100)</t>
  </si>
  <si>
    <t>=NL(,"Sales Shipment Header","Whse Associate Picked By","No.",D101)</t>
  </si>
  <si>
    <t>=NL(,"Sales Shipment Header","Whse Associate Picked By","No.",D102)</t>
  </si>
  <si>
    <t>=NL(,"Sales Shipment Header","Whse Associate Picked By","No.",D103)</t>
  </si>
  <si>
    <t>=NL(,"Sales Shipment Header","Whse Associate Picked By","No.",D104)</t>
  </si>
  <si>
    <t>=NL(,"Sales Shipment Header","Whse Associate Picked By","No.",D105)</t>
  </si>
  <si>
    <t>=NL(,"Sales Shipment Header","Whse Associate Picked By","No.",D106)</t>
  </si>
  <si>
    <t>=NL(,"Sales Shipment Header","Whse Associate Picked By","No.",D107)</t>
  </si>
  <si>
    <t>=NL(,"Sales Shipment Header","Whse Associate Picked By","No.",D108)</t>
  </si>
  <si>
    <t>=NL(,"Sales Shipment Header","Whse Associate Picked By","No.",D109)</t>
  </si>
  <si>
    <t>=NL(,"Sales Shipment Header","Whse Associate Picked By","No.",D110)</t>
  </si>
  <si>
    <t>=NL(,"Sales Shipment Header","Whse Associate Picked By","No.",D111)</t>
  </si>
  <si>
    <t>=NL(,"Sales Shipment Header","Whse Associate Picked By","No.",D112)</t>
  </si>
  <si>
    <t>=NL(,"Sales Shipment Header","Whse Associate Picked By","No.",D113)</t>
  </si>
  <si>
    <t>=NL(,"Sales Shipment Header","Whse Associate Picked By","No.",D114)</t>
  </si>
  <si>
    <t>=NL(,"Sales Shipment Header","Whse Associate Picked By","No.",D115)</t>
  </si>
  <si>
    <t>=NL(,"Sales Shipment Header","Whse Associate Picked By","No.",D116)</t>
  </si>
  <si>
    <t>=NL(,"Sales Shipment Header","Whse Associate Picked By","No.",D117)</t>
  </si>
  <si>
    <t>=NL(,"Sales Shipment Header","Whse Associate Picked By","No.",D118)</t>
  </si>
  <si>
    <t>=NL(,"Sales Shipment Header","Whse Associate Picked By","No.",D119)</t>
  </si>
  <si>
    <t>=NL(,"Sales Shipment Header","Whse Associate Picked By","No.",D120)</t>
  </si>
  <si>
    <t>=NL(,"Sales Shipment Header","Whse Associate Picked By","No.",D121)</t>
  </si>
  <si>
    <t>=NL(,"Sales Shipment Header","Whse Associate Picked By","No.",D122)</t>
  </si>
  <si>
    <t>=NL(,"Sales Shipment Header","Whse Associate Picked By","No.",D123)</t>
  </si>
  <si>
    <t>=NL(,"Sales Shipment Header","Whse Associate Picked By","No.",D124)</t>
  </si>
  <si>
    <t>=NL(,"Sales Shipment Header","Whse Associate Picked By","No.",D125)</t>
  </si>
  <si>
    <t>=NL(,"Sales Shipment Header","Whse Associate Picked By","No.",D126)</t>
  </si>
  <si>
    <t>=NL(,"Sales Shipment Header","Whse Associate Picked By","No.",D127)</t>
  </si>
  <si>
    <t>=NL(,"Sales Shipment Header","Whse Associate Picked By","No.",D128)</t>
  </si>
  <si>
    <t>=NL(,"Sales Shipment Header","Whse Associate Picked By","No.",D129)</t>
  </si>
  <si>
    <t>=NL(,"Sales Shipment Header","Whse Associate Picked By","No.",D130)</t>
  </si>
  <si>
    <t>=NL(,"Sales Shipment Header","Whse Associate Picked By","No.",D131)</t>
  </si>
  <si>
    <t>=NL(,"Sales Shipment Header","Whse Associate Picked By","No.",D132)</t>
  </si>
  <si>
    <t>=NL(,"Sales Shipment Header","Whse Associate Picked By","No.",D133)</t>
  </si>
  <si>
    <t>=NL(,"Sales Shipment Header","Whse Associate Picked By","No.",D134)</t>
  </si>
  <si>
    <t>=NL(,"Sales Shipment Header","Whse Associate Picked By","No.",D135)</t>
  </si>
  <si>
    <t>=NL(,"Sales Shipment Header","Whse Associate Picked By","No.",D136)</t>
  </si>
  <si>
    <t>=NL(,"Sales Shipment Header","Whse Associate Picked By","No.",D137)</t>
  </si>
  <si>
    <t>=NL(,"Sales Shipment Header","Whse Associate Picked By","No.",D138)</t>
  </si>
  <si>
    <t>=NL(,"Sales Shipment Header","Whse Associate Picked By","No.",D139)</t>
  </si>
  <si>
    <t>=NL(,"Sales Shipment Header","Whse Associate Picked By","No.",D140)</t>
  </si>
  <si>
    <t>=NL(,"Sales Shipment Header","Whse Associate Picked By","No.",D141)</t>
  </si>
  <si>
    <t>=NL(,"Sales Shipment Header","Whse Associate Picked By","No.",D142)</t>
  </si>
  <si>
    <t>=NL(,"Sales Shipment Header","Whse Associate Picked By","No.",D143)</t>
  </si>
  <si>
    <t>=NL(,"Sales Shipment Header","Whse Associate Picked By","No.",D144)</t>
  </si>
  <si>
    <t>=NL(,"Sales Shipment Header","Whse Associate Picked By","No.",D145)</t>
  </si>
  <si>
    <t>=NL(,"Sales Shipment Header","Whse Associate Picked By","No.",D146)</t>
  </si>
  <si>
    <t>=NL(,"Sales Shipment Header","Whse Associate Picked By","No.",D147)</t>
  </si>
  <si>
    <t>=NL(,"Sales Shipment Header","Whse Associate Picked By","No.",D148)</t>
  </si>
  <si>
    <t>=NL(,"Sales Shipment Header","Whse Associate Picked By","No.",D149)</t>
  </si>
  <si>
    <t>=NL(,"Sales Shipment Header","Whse Associate Picked By","No.",D150)</t>
  </si>
  <si>
    <t>=NL(,"Sales Shipment Header","Whse Associate Picked By","No.",D151)</t>
  </si>
  <si>
    <t>=NL(,"Sales Shipment Header","Whse Associate Picked By","No.",D152)</t>
  </si>
  <si>
    <t>=NL(,"Sales Shipment Header","Whse Associate Picked By","No.",D153)</t>
  </si>
  <si>
    <t>=NL(,"Sales Shipment Header","Whse Associate Picked By","No.",D154)</t>
  </si>
  <si>
    <t>=NL(,"Sales Shipment Header","Whse Associate Picked By","No.",D155)</t>
  </si>
  <si>
    <t>=NL(,"Sales Shipment Header","Whse Associate Picked By","No.",D156)</t>
  </si>
  <si>
    <t>=NL(,"Sales Shipment Header","Whse Associate Picked By","No.",D157)</t>
  </si>
  <si>
    <t>=NL(,"Sales Shipment Header","Whse Associate Picked By","No.",D158)</t>
  </si>
  <si>
    <t>=NL(,"Sales Shipment Header","Whse Associate Picked By","No.",D159)</t>
  </si>
  <si>
    <t>=NL(,"Sales Shipment Header","Whse Associate Picked By","No.",D160)</t>
  </si>
  <si>
    <t>=NL(,"Sales Shipment Header","Whse Associate Picked By","No.",D161)</t>
  </si>
  <si>
    <t>=NL(,"Sales Shipment Header","Whse Associate Picked By","No.",D162)</t>
  </si>
  <si>
    <t>=NL(,"Sales Shipment Header","Whse Associate Picked By","No.",D163)</t>
  </si>
  <si>
    <t>=NL(,"Sales Shipment Header","Whse Associate Picked By","No.",D164)</t>
  </si>
  <si>
    <t>=NL(,"Sales Shipment Header","Whse Associate Picked By","No.",D165)</t>
  </si>
  <si>
    <t>=NL(,"Sales Shipment Header","Whse Associate Picked By","No.",D166)</t>
  </si>
  <si>
    <t>=NL(,"Sales Shipment Header","Whse Associate Picked By","No.",D167)</t>
  </si>
  <si>
    <t>=NL(,"Sales Shipment Header","Whse Associate Picked By","No.",D168)</t>
  </si>
  <si>
    <t>=NL(,"Sales Shipment Header","Whse Associate Picked By","No.",D169)</t>
  </si>
  <si>
    <t>=NL(,"Sales Shipment Header","Whse Associate Picked By","No.",D170)</t>
  </si>
  <si>
    <t>=NL(,"Sales Shipment Header","Whse Associate Picked By","No.",D171)</t>
  </si>
  <si>
    <t>=NL(,"Sales Shipment Header","Whse Associate Picked By","No.",D172)</t>
  </si>
  <si>
    <t>=NL(,"Sales Shipment Header","Whse Associate Picked By","No.",D173)</t>
  </si>
  <si>
    <t>=NL(,"Sales Shipment Header","Whse Associate Picked By","No.",D174)</t>
  </si>
  <si>
    <t>=NL(,"Sales Shipment Header","Whse Associate Picked By","No.",D175)</t>
  </si>
  <si>
    <t>=NL(,"Sales Shipment Header","Whse Associate Picked By","No.",D176)</t>
  </si>
  <si>
    <t>=NL(,"Sales Shipment Header","Whse Associate Picked By","No.",D177)</t>
  </si>
  <si>
    <t>=NL(,"Sales Shipment Header","Whse Associate Picked By","No.",D178)</t>
  </si>
  <si>
    <t>=NL(,"Sales Shipment Header","Whse Associate Picked By","No.",D179)</t>
  </si>
  <si>
    <t>=NL(,"Sales Shipment Header","Whse Associate Picked By","No.",D180)</t>
  </si>
  <si>
    <t>=NL(,"Sales Shipment Header","Whse Associate Picked By","No.",D181)</t>
  </si>
  <si>
    <t>=NL(,"Sales Shipment Header","Whse Associate Picked By","No.",D182)</t>
  </si>
  <si>
    <t>=NL(,"Sales Shipment Header","Whse Associate Picked By","No.",D183)</t>
  </si>
  <si>
    <t>=NL(,"Sales Shipment Header","Whse Associate Picked By","No.",D184)</t>
  </si>
  <si>
    <t>=NL(,"Sales Shipment Header","Whse Associate Picked By","No.",D185)</t>
  </si>
  <si>
    <t>=NL(,"Sales Shipment Header","Whse Associate Picked By","No.",D186)</t>
  </si>
  <si>
    <t>=NL(,"Sales Shipment Header","Whse Associate Picked By","No.",D187)</t>
  </si>
  <si>
    <t>=NL(,"Sales Shipment Header","Whse Associate Picked By","No.",D188)</t>
  </si>
  <si>
    <t>=NL(,"Sales Shipment Header","Whse Associate Picked By","No.",D189)</t>
  </si>
  <si>
    <t>=NL(,"Sales Shipment Header","Whse Associate Picked By","No.",D190)</t>
  </si>
  <si>
    <t>=NL(,"Sales Shipment Header","Whse Associate Picked By","No.",D191)</t>
  </si>
  <si>
    <t>=NL(,"Sales Shipment Header","Whse Associate Picked By","No.",D192)</t>
  </si>
  <si>
    <t>=NL(,"Sales Shipment Header","Whse Associate Picked By","No.",D193)</t>
  </si>
  <si>
    <t>=NL(,"Sales Shipment Header","Whse Associate Picked By","No.",D194)</t>
  </si>
  <si>
    <t>=NL(,"Sales Shipment Header","Whse Associate Picked By","No.",D195)</t>
  </si>
  <si>
    <t>=NL(,"Sales Shipment Header","Whse Associate Picked By","No.",D196)</t>
  </si>
  <si>
    <t>=NL(,"Sales Shipment Header","Whse Associate Picked By","No.",D197)</t>
  </si>
  <si>
    <t>=NL(,"Sales Shipment Header","Whse Associate Picked By","No.",D198)</t>
  </si>
  <si>
    <t>=NL(,"Sales Shipment Header","Whse Associate Picked By","No.",D199)</t>
  </si>
  <si>
    <t>=NL(,"Sales Shipment Header","Whse Associate Picked By","No.",D200)</t>
  </si>
  <si>
    <t>=NL(,"Sales Shipment Header","Whse Associate Picked By","No.",D201)</t>
  </si>
  <si>
    <t>=NL(,"Sales Shipment Header","Whse Associate Picked By","No.",D202)</t>
  </si>
  <si>
    <t>=NL(,"Sales Shipment Header","Whse Associate Picked By","No.",D203)</t>
  </si>
  <si>
    <t>=NL(,"Sales Shipment Header","Whse Associate Picked By","No.",D204)</t>
  </si>
  <si>
    <t>=NL(,"Sales Shipment Header","Whse Associate Picked By","No.",D205)</t>
  </si>
  <si>
    <t>=NL(,"Sales Shipment Header","Whse Associate Picked By","No.",D206)</t>
  </si>
  <si>
    <t>=NL(,"Sales Shipment Header","Whse Associate Picked By","No.",D207)</t>
  </si>
  <si>
    <t>=NL(,"Sales Shipment Header","Whse Associate Picked By","No.",D208)</t>
  </si>
  <si>
    <t>=NL(,"Sales Shipment Header","Whse Associate Picked By","No.",D209)</t>
  </si>
  <si>
    <t>=NL(,"Sales Shipment Header","Whse Associate Picked By","No.",D210)</t>
  </si>
  <si>
    <t>=NL(,"Sales Shipment Header","Whse Associate Picked By","No.",D211)</t>
  </si>
  <si>
    <t>=NL(,"Sales Shipment Header","Whse Associate Picked By","No.",D212)</t>
  </si>
  <si>
    <t>=NL(,"Sales Shipment Header","Whse Associate Picked By","No.",D213)</t>
  </si>
  <si>
    <t>=NL(,"Sales Shipment Header","Whse Associate Picked By","No.",D214)</t>
  </si>
  <si>
    <t>=NL(,"Sales Shipment Header","Whse Associate Picked By","No.",D215)</t>
  </si>
  <si>
    <t>=NL(,"Sales Shipment Header","Whse Associate Picked By","No.",D216)</t>
  </si>
  <si>
    <t>=NL(,"Sales Shipment Header","Whse Associate Picked By","No.",D217)</t>
  </si>
  <si>
    <t>=NL(,"Sales Shipment Header","Whse Associate Picked By","No.",D218)</t>
  </si>
  <si>
    <t>=NL(,"Sales Shipment Header","Whse Associate Picked By","No.",D219)</t>
  </si>
  <si>
    <t>=NL(,"Sales Shipment Header","Whse Associate Picked By","No.",D220)</t>
  </si>
  <si>
    <t>=NL(,"Sales Shipment Header","Whse Associate Picked By","No.",D221)</t>
  </si>
  <si>
    <t>=NL(,"Sales Shipment Header","Whse Associate Picked By","No.",D222)</t>
  </si>
  <si>
    <t>=NL(,"Sales Shipment Header","Whse Associate Picked By","No.",D223)</t>
  </si>
  <si>
    <t>=NL(,"Sales Shipment Header","Whse Associate Picked By","No.",D224)</t>
  </si>
  <si>
    <t>=NL(,"Sales Shipment Header","Whse Associate Picked By","No.",D225)</t>
  </si>
  <si>
    <t>=NL(,"Sales Shipment Header","Whse Associate Picked By","No.",D226)</t>
  </si>
  <si>
    <t>=NL(,"Sales Shipment Header","Whse Associate Picked By","No.",D227)</t>
  </si>
  <si>
    <t>=NL(,"Sales Shipment Header","Whse Associate Picked By","No.",D228)</t>
  </si>
  <si>
    <t>=NL(,"Sales Shipment Header","Whse Associate Picked By","No.",D229)</t>
  </si>
  <si>
    <t>=NL(,"Sales Shipment Header","Whse Associate Picked By","No.",D230)</t>
  </si>
  <si>
    <t>=NL(,"Sales Shipment Header","Whse Associate Picked By","No.",D231)</t>
  </si>
  <si>
    <t>=NL(,"Sales Shipment Header","Whse Associate Picked By","No.",D232)</t>
  </si>
  <si>
    <t>=NL(,"Sales Shipment Header","Whse Associate Picked By","No.",D233)</t>
  </si>
  <si>
    <t>=NL(,"Sales Shipment Header","Whse Associate Picked By","No.",D234)</t>
  </si>
  <si>
    <t>=NL(,"Sales Shipment Header","Whse Associate Picked By","No.",D235)</t>
  </si>
  <si>
    <t>=NL(,"Sales Shipment Header","Whse Associate Picked By","No.",D236)</t>
  </si>
  <si>
    <t>=NL(,"Sales Shipment Header","Whse Associate Picked By","No.",D237)</t>
  </si>
  <si>
    <t>=NL(,"Sales Shipment Header","Whse Associate Picked By","No.",D238)</t>
  </si>
  <si>
    <t>=NL(,"Sales Shipment Header","Whse Associate Picked By","No.",D239)</t>
  </si>
  <si>
    <t>=NL(,"Sales Shipment Header","Whse Associate Picked By","No.",D240)</t>
  </si>
  <si>
    <t>=NL(,"Sales Shipment Header","Whse Associate Picked By","No.",D241)</t>
  </si>
  <si>
    <t>=NL(,"Sales Shipment Header","Whse Associate Picked By","No.",D242)</t>
  </si>
  <si>
    <t>=NL(,"Sales Shipment Header","Whse Associate Picked By","No.",D243)</t>
  </si>
  <si>
    <t>=NL(,"Sales Shipment Header","Whse Associate Picked By","No.",D244)</t>
  </si>
  <si>
    <t>=NL(,"Sales Shipment Header","Whse Associate Picked By","No.",D245)</t>
  </si>
  <si>
    <t>=NL(,"Sales Shipment Header","Whse Associate Picked By","No.",D246)</t>
  </si>
  <si>
    <t>=NL(,"Sales Shipment Header","Whse Associate Picked By","No.",D247)</t>
  </si>
  <si>
    <t>=NL(,"Sales Shipment Header","Whse Associate Picked By","No.",D248)</t>
  </si>
  <si>
    <t>=NL(,"Sales Shipment Header","Whse Associate Picked By","No.",D249)</t>
  </si>
  <si>
    <t>=NL(,"Sales Shipment Header","Whse Associate Picked By","No.",D250)</t>
  </si>
  <si>
    <t>=NL(,"Sales Shipment Header","Whse Associate Picked By","No.",D251)</t>
  </si>
  <si>
    <t>=NL(,"Sales Shipment Header","Whse Associate Picked By","No.",D252)</t>
  </si>
  <si>
    <t>=NL(,"Sales Shipment Header","Whse Associate Picked By","No.",D253)</t>
  </si>
  <si>
    <t>=NL(,"Sales Shipment Header","Whse Associate Picked By","No.",D254)</t>
  </si>
  <si>
    <t>=NL(,"Sales Shipment Header","Whse Associate Picked By","No.",D255)</t>
  </si>
  <si>
    <t>=NL(,"Sales Shipment Header","Whse Associate Picked By","No.",D256)</t>
  </si>
  <si>
    <t>=NL(,"Sales Shipment Header","Whse Associate Picked By","No.",D257)</t>
  </si>
  <si>
    <t>=NL(,"Sales Shipment Header","Whse Associate Picked By","No.",D258)</t>
  </si>
  <si>
    <t>=NL(,"Sales Shipment Header","Whse Associate Picked By","No.",D259)</t>
  </si>
  <si>
    <t>=NL(,"Sales Shipment Header","Whse Associate Picked By","No.",D260)</t>
  </si>
  <si>
    <t>=NL(,"Sales Shipment Header","Whse Associate Picked By","No.",D261)</t>
  </si>
  <si>
    <t>=NL(,"Sales Shipment Header","Whse Associate Picked By","No.",D262)</t>
  </si>
  <si>
    <t>=NL(,"Sales Shipment Header","Whse Associate Picked By","No.",D263)</t>
  </si>
  <si>
    <t>=NL(,"Sales Shipment Header","Whse Associate Picked By","No.",D264)</t>
  </si>
  <si>
    <t>=NL(,"Sales Shipment Header","Whse Associate Picked By","No.",D265)</t>
  </si>
  <si>
    <t>=NL(,"Sales Shipment Header","Whse Associate Picked By","No.",D266)</t>
  </si>
  <si>
    <t>=NL(,"Sales Shipment Header","Whse Associate Picked By","No.",D267)</t>
  </si>
  <si>
    <t>=NL(,"Sales Shipment Header","Whse Associate Picked By","No.",D268)</t>
  </si>
  <si>
    <t>=NL(,"Sales Shipment Header","Whse Associate Picked By","No.",D269)</t>
  </si>
  <si>
    <t>=NL(,"Sales Shipment Header","Whse Associate Picked By","No.",D270)</t>
  </si>
  <si>
    <t>=NL(,"Sales Shipment Header","Whse Associate Picked By","No.",D271)</t>
  </si>
  <si>
    <t>=NL(,"Sales Shipment Header","Whse Associate Picked By","No.",D272)</t>
  </si>
  <si>
    <t>=NL(,"Sales Shipment Header","Whse Associate Picked By","No.",D273)</t>
  </si>
  <si>
    <t>=NL(,"Sales Shipment Header","Whse Associate Picked By","No.",D274)</t>
  </si>
  <si>
    <t>=NL(,"Sales Shipment Header","Whse Associate Picked By","No.",D275)</t>
  </si>
  <si>
    <t>=NL(,"Sales Shipment Header","Whse Associate Picked By","No.",D276)</t>
  </si>
  <si>
    <t>=NL(,"Sales Shipment Header","Whse Associate Picked By","No.",D277)</t>
  </si>
  <si>
    <t>=NL(,"Sales Shipment Header","Whse Associate Picked By","No.",D278)</t>
  </si>
  <si>
    <t>=NL(,"Sales Shipment Header","Whse Associate Picked By","No.",D279)</t>
  </si>
  <si>
    <t>=NL(,"Sales Shipment Header","Whse Associate Picked By","No.",D280)</t>
  </si>
  <si>
    <t>=NL(,"Sales Shipment Header","Whse Associate Picked By","No.",D281)</t>
  </si>
  <si>
    <t>=NL(,"Sales Shipment Header","Whse Associate Picked By","No.",D282)</t>
  </si>
  <si>
    <t>=NL(,"Sales Shipment Header","Whse Associate Picked By","No.",D283)</t>
  </si>
  <si>
    <t>=NL(,"Sales Shipment Header","Whse Associate Picked By","No.",D284)</t>
  </si>
  <si>
    <t>=NL(,"Sales Shipment Header","Whse Associate Picked By","No.",D285)</t>
  </si>
  <si>
    <t>=NL(,"Sales Shipment Header","Whse Associate Picked By","No.",D286)</t>
  </si>
  <si>
    <t>=NL(,"Sales Shipment Header","Whse Associate Picked By","No.",D287)</t>
  </si>
  <si>
    <t>=NL(,"Sales Shipment Header","Whse Associate Picked By","No.",D288)</t>
  </si>
  <si>
    <t>=NL(,"Sales Shipment Header","Whse Associate Picked By","No.",D289)</t>
  </si>
  <si>
    <t>=NL(,"Sales Shipment Header","Whse Associate Picked By","No.",D290)</t>
  </si>
  <si>
    <t>=NL(,"Sales Shipment Header","Whse Associate Picked By","No.",D291)</t>
  </si>
  <si>
    <t>=NL(,"Sales Shipment Header","Whse Associate Picked By","No.",D292)</t>
  </si>
  <si>
    <t>=NL(,"Sales Shipment Header","Whse Associate Picked By","No.",D293)</t>
  </si>
  <si>
    <t>=NL(,"Sales Shipment Header","Whse Associate Picked By","No.",D294)</t>
  </si>
  <si>
    <t>=NL(,"Sales Shipment Header","Whse Associate Picked By","No.",D295)</t>
  </si>
  <si>
    <t>=NL(,"Sales Shipment Header","Whse Associate Picked By","No.",D296)</t>
  </si>
  <si>
    <t>=NL(,"Sales Shipment Header","Whse Associate Picked By","No.",D297)</t>
  </si>
  <si>
    <t>=NL(,"Sales Shipment Header","Whse Associate Picked By","No.",D298)</t>
  </si>
  <si>
    <t>=NL(,"Sales Shipment Header","Whse Associate Picked By","No.",D299)</t>
  </si>
  <si>
    <t>=NL(,"Sales Shipment Header","Whse Associate Picked By","No.",D300)</t>
  </si>
  <si>
    <t>=NL(,"Sales Shipment Header","Whse Associate Picked By","No.",D301)</t>
  </si>
  <si>
    <t>=NL(,"Sales Shipment Header","Whse Associate Picked By","No.",D302)</t>
  </si>
  <si>
    <t>=NL(,"Sales Shipment Header","Whse Associate Picked By","No.",D303)</t>
  </si>
  <si>
    <t>=NL(,"Sales Shipment Header","Whse Associate Picked By","No.",D304)</t>
  </si>
  <si>
    <t>=NL(,"Sales Shipment Header","Whse Associate Picked By","No.",D305)</t>
  </si>
  <si>
    <t>=NL(,"Sales Shipment Header","Whse Associate Picked By","No.",D306)</t>
  </si>
  <si>
    <t>=NL(,"Sales Shipment Header","Whse Associate Picked By","No.",D307)</t>
  </si>
  <si>
    <t>=NL(,"Sales Shipment Header","Whse Associate Picked By","No.",D308)</t>
  </si>
  <si>
    <t>=NL(,"Sales Shipment Header","Whse Associate Picked By","No.",D309)</t>
  </si>
  <si>
    <t>=NL(,"Sales Shipment Header","Whse Associate Picked By","No.",D310)</t>
  </si>
  <si>
    <t>=NL(,"Sales Shipment Header","Whse Associate Picked By","No.",D311)</t>
  </si>
  <si>
    <t>=NL(,"Sales Shipment Header","Whse Associate Picked By","No.",D312)</t>
  </si>
  <si>
    <t>=NL(,"Sales Shipment Header","Whse Associate Picked By","No.",D313)</t>
  </si>
  <si>
    <t>=NL(,"Sales Shipment Header","Whse Associate Picked By","No.",D314)</t>
  </si>
  <si>
    <t>=NL(,"Sales Shipment Header","Whse Associate Picked By","No.",D315)</t>
  </si>
  <si>
    <t>=NL(,"Sales Shipment Header","Whse Associate Picked By","No.",D316)</t>
  </si>
  <si>
    <t>=NL(,"Sales Shipment Header","Whse Associate Picked By","No.",D317)</t>
  </si>
  <si>
    <t>=NL(,"Sales Shipment Header","Whse Associate Picked By","No.",D318)</t>
  </si>
  <si>
    <t>=NL(,"Sales Shipment Header","Whse Associate Picked By","No.",D319)</t>
  </si>
  <si>
    <t>=NL(,"Sales Shipment Header","Whse Associate Picked By","No.",D320)</t>
  </si>
  <si>
    <t>=NL(,"Sales Shipment Header","Whse Associate Picked By","No.",D321)</t>
  </si>
  <si>
    <t>=NL(,"Sales Shipment Header","Whse Associate Picked By","No.",D322)</t>
  </si>
  <si>
    <t>=NL(,"Sales Shipment Header","Whse Associate Picked By","No.",D323)</t>
  </si>
  <si>
    <t>=NL(,"Sales Shipment Header","Whse Associate Picked By","No.",D324)</t>
  </si>
  <si>
    <t>=NL(,"Sales Shipment Header","Whse Associate Picked By","No.",D325)</t>
  </si>
  <si>
    <t>=NL(,"Sales Shipment Header","Whse Associate Picked By","No.",D326)</t>
  </si>
  <si>
    <t>=NL(,"Sales Shipment Header","Whse Associate Picked By","No.",D327)</t>
  </si>
  <si>
    <t>=NL(,"Sales Shipment Header","Whse Associate Picked By","No.",D328)</t>
  </si>
  <si>
    <t>=NL(,"Sales Shipment Header","Whse Associate Picked By","No.",D329)</t>
  </si>
  <si>
    <t>=NL(,"Sales Shipment Header","Whse Associate Picked By","No.",D330)</t>
  </si>
  <si>
    <t>=NL(,"Sales Shipment Header","Whse Associate Picked By","No.",D331)</t>
  </si>
  <si>
    <t>=NL(,"Sales Shipment Header","Whse Associate Picked By","No.",D332)</t>
  </si>
  <si>
    <t>=NL(,"Sales Shipment Header","Whse Associate Picked By","No.",D333)</t>
  </si>
  <si>
    <t>=NL(,"Sales Shipment Header","Whse Associate Picked By","No.",D334)</t>
  </si>
  <si>
    <t>=NL(,"Sales Shipment Header","Whse Associate Picked By","No.",D335)</t>
  </si>
  <si>
    <t>=NL(,"Sales Shipment Header","Whse Associate Picked By","No.",D336)</t>
  </si>
  <si>
    <t>=NL(,"Sales Shipment Header","Whse Associate Picked By","No.",D337)</t>
  </si>
  <si>
    <t>=NL(,"Sales Shipment Header","Whse Associate Picked By","No.",D338)</t>
  </si>
  <si>
    <t>=NL(,"Sales Shipment Header","Whse Associate Picked By","No.",D339)</t>
  </si>
  <si>
    <t>=NL(,"Sales Shipment Header","Whse Associate Picked By","No.",D340)</t>
  </si>
  <si>
    <t>=NL(,"Sales Shipment Header","Whse Associate Picked By","No.",D341)</t>
  </si>
  <si>
    <t>=NL(,"Sales Shipment Header","Whse Associate Picked By","No.",D342)</t>
  </si>
  <si>
    <t>=NL(,"Sales Shipment Header","Whse Associate Picked By","No.",D343)</t>
  </si>
  <si>
    <t>=NL(,"Sales Shipment Header","Whse Associate Picked By","No.",D344)</t>
  </si>
  <si>
    <t>=NL(,"Sales Shipment Header","Whse Associate Picked By","No.",D345)</t>
  </si>
  <si>
    <t>=NL(,"Sales Shipment Header","Whse Associate Picked By","No.",D346)</t>
  </si>
  <si>
    <t>=NL(,"Sales Shipment Header","Whse Associate Picked By","No.",D347)</t>
  </si>
  <si>
    <t>=NL(,"Sales Shipment Header","Whse Associate Picked By","No.",D348)</t>
  </si>
  <si>
    <t>=NL(,"Sales Shipment Header","Whse Associate Picked By","No.",D349)</t>
  </si>
  <si>
    <t>=NL(,"Sales Shipment Header","Whse Associate Picked By","No.",D350)</t>
  </si>
  <si>
    <t>=NL(,"Sales Shipment Header","Whse Associate Picked By","No.",D351)</t>
  </si>
  <si>
    <t>=NL(,"Sales Shipment Header","Whse Associate Picked By","No.",D352)</t>
  </si>
  <si>
    <t>=NL(,"Sales Shipment Header","Whse Associate Picked By","No.",D353)</t>
  </si>
  <si>
    <t>=NL(,"Sales Shipment Header","Whse Associate Picked By","No.",D354)</t>
  </si>
  <si>
    <t>=NL(,"Sales Shipment Header","Whse Associate Picked By","No.",D355)</t>
  </si>
  <si>
    <t>=NL(,"Sales Shipment Header","Whse Associate Picked By","No.",D356)</t>
  </si>
  <si>
    <t>=NL(,"Sales Shipment Header","Whse Associate Picked By","No.",D357)</t>
  </si>
  <si>
    <t>=NL(,"Sales Shipment Header","Whse Associate Picked By","No.",D358)</t>
  </si>
  <si>
    <t>=NL(,"Sales Shipment Header","Whse Associate Picked By","No.",D359)</t>
  </si>
  <si>
    <t>=NL(,"Sales Shipment Header","Whse Associate Picked By","No.",D360)</t>
  </si>
  <si>
    <t>=NL(,"Sales Shipment Header","Whse Associate Picked By","No.",D361)</t>
  </si>
  <si>
    <t>=NL(,"Sales Shipment Header","Whse Associate Picked By","No.",D362)</t>
  </si>
  <si>
    <t>=NL(,"Sales Shipment Header","Whse Associate Picked By","No.",D363)</t>
  </si>
  <si>
    <t>=NL(,"Sales Shipment Header","Whse Associate Picked By","No.",D364)</t>
  </si>
  <si>
    <t>=NL(,"Sales Shipment Header","Whse Associate Picked By","No.",D365)</t>
  </si>
  <si>
    <t>=NL(,"Sales Shipment Header","Whse Associate Picked By","No.",D366)</t>
  </si>
  <si>
    <t>=NL(,"Sales Shipment Header","Whse Associate Picked By","No.",D367)</t>
  </si>
  <si>
    <t>=NL(,"Sales Shipment Header","Whse Associate Picked By","No.",D368)</t>
  </si>
  <si>
    <t>=NL(,"Sales Shipment Header","Whse Associate Picked By","No.",D369)</t>
  </si>
  <si>
    <t>=NL(,"Sales Shipment Header","Whse Associate Picked By","No.",D370)</t>
  </si>
  <si>
    <t>=NL(,"Sales Shipment Header","Whse Associate Picked By","No.",D371)</t>
  </si>
  <si>
    <t>=NL(,"Sales Shipment Header","Whse Associate Picked By","No.",D372)</t>
  </si>
  <si>
    <t>=NL(,"Sales Shipment Header","Whse Associate Picked By","No.",D373)</t>
  </si>
  <si>
    <t>=NL(,"Sales Shipment Header","Whse Associate Picked By","No.",D374)</t>
  </si>
  <si>
    <t>=NL(,"Sales Shipment Header","Whse Associate Picked By","No.",D375)</t>
  </si>
  <si>
    <t>=NL(,"Sales Shipment Header","Whse Associate Picked By","No.",D376)</t>
  </si>
  <si>
    <t>=NL(,"Sales Shipment Header","Whse Associate Picked By","No.",D377)</t>
  </si>
  <si>
    <t>=NL(,"Sales Shipment Header","Whse Associate Picked By","No.",D378)</t>
  </si>
  <si>
    <t>=NL(,"Sales Shipment Header","Whse Associate Picked By","No.",D379)</t>
  </si>
  <si>
    <t>=NL(,"Sales Shipment Header","Whse Associate Picked By","No.",D380)</t>
  </si>
  <si>
    <t>=NL(,"Sales Shipment Header","Whse Associate Picked By","No.",D381)</t>
  </si>
  <si>
    <t>=NL(,"Sales Shipment Header","Whse Associate Picked By","No.",D382)</t>
  </si>
  <si>
    <t>=NL(,"Sales Shipment Header","Whse Associate Picked By","No.",D383)</t>
  </si>
  <si>
    <t>=NL(,"Sales Shipment Header","Whse Associate Picked By","No.",D384)</t>
  </si>
  <si>
    <t>=NL(,"Sales Shipment Header","Whse Associate Picked By","No.",D385)</t>
  </si>
  <si>
    <t>=NL(,"Sales Shipment Header","Whse Associate Picked By","No.",D386)</t>
  </si>
  <si>
    <t>=NL(,"Sales Shipment Header","Whse Associate Picked By","No.",D387)</t>
  </si>
  <si>
    <t>=NL(,"Sales Shipment Header","Whse Associate Picked By","No.",D388)</t>
  </si>
  <si>
    <t>=NL(,"Sales Shipment Header","Whse Associate Picked By","No.",D389)</t>
  </si>
  <si>
    <t>=NL(,"Sales Shipment Header","Whse Associate Picked By","No.",D390)</t>
  </si>
  <si>
    <t>=NL(,"Sales Shipment Header","Whse Associate Picked By","No.",D391)</t>
  </si>
  <si>
    <t>=NL(,"Sales Shipment Header","Whse Associate Picked By","No.",D392)</t>
  </si>
  <si>
    <t>=NL(,"Sales Shipment Header","Whse Associate Picked By","No.",D393)</t>
  </si>
  <si>
    <t>=NL(,"Sales Shipment Header","Whse Associate Picked By","No.",D394)</t>
  </si>
  <si>
    <t>=NL(,"Sales Shipment Header","Whse Associate Picked By","No.",D395)</t>
  </si>
  <si>
    <t>=NL(,"Sales Shipment Header","Whse Associate Picked By","No.",D396)</t>
  </si>
  <si>
    <t>=NL(,"Sales Shipment Header","Whse Associate Picked By","No.",D397)</t>
  </si>
  <si>
    <t>=NL(,"Sales Shipment Header","Whse Associate Picked By","No.",D398)</t>
  </si>
  <si>
    <t>=NL(,"Sales Shipment Header","Whse Associate Picked By","No.",D399)</t>
  </si>
  <si>
    <t>=NL(,"Sales Shipment Header","Whse Associate Picked By","No.",D400)</t>
  </si>
  <si>
    <t>=NL(,"Sales Shipment Header","Whse Associate Picked By","No.",D401)</t>
  </si>
  <si>
    <t>=NL(,"Sales Shipment Header","Whse Associate Picked By","No.",D402)</t>
  </si>
  <si>
    <t>=NL(,"Sales Shipment Header","Whse Associate Picked By","No.",D403)</t>
  </si>
  <si>
    <t>=NL(,"Sales Shipment Header","Whse Associate Picked By","No.",D404)</t>
  </si>
  <si>
    <t>=NL(,"Sales Shipment Header","Whse Associate Picked By","No.",D405)</t>
  </si>
  <si>
    <t>=NL(,"Sales Shipment Header","Whse Associate Picked By","No.",D406)</t>
  </si>
  <si>
    <t>=NL(,"Sales Shipment Header","Whse Associate Picked By","No.",D407)</t>
  </si>
  <si>
    <t>=NL(,"Sales Shipment Header","Whse Associate Picked By","No.",D408)</t>
  </si>
  <si>
    <t>=NL(,"Sales Shipment Header","Whse Associate Picked By","No.",D409)</t>
  </si>
  <si>
    <t>=NL(,"Sales Shipment Header","Whse Associate Picked By","No.",D410)</t>
  </si>
  <si>
    <t>=NL(,"Sales Shipment Header","Whse Associate Picked By","No.",D411)</t>
  </si>
  <si>
    <t>=NL(,"Sales Shipment Header","Whse Associate Picked By","No.",D412)</t>
  </si>
  <si>
    <t>=NL(,"Sales Shipment Header","Whse Associate Picked By","No.",D413)</t>
  </si>
  <si>
    <t>=NL(,"Sales Shipment Header","Whse Associate Picked By","No.",D414)</t>
  </si>
  <si>
    <t>=NL(,"Sales Shipment Header","Whse Associate Picked By","No.",D415)</t>
  </si>
  <si>
    <t>=NL(,"Sales Shipment Header","Whse Associate Picked By","No.",D416)</t>
  </si>
  <si>
    <t>=NL(,"Sales Shipment Header","Whse Associate Picked By","No.",D417)</t>
  </si>
  <si>
    <t>=NL(,"Sales Shipment Header","Whse Associate Picked By","No.",D418)</t>
  </si>
  <si>
    <t>=NL(,"Sales Shipment Header","Whse Associate Picked By","No.",D419)</t>
  </si>
  <si>
    <t>=NL(,"Sales Shipment Header","Whse Associate Picked By","No.",D420)</t>
  </si>
  <si>
    <t>=NL(,"Sales Shipment Header","Whse Associate Picked By","No.",D421)</t>
  </si>
  <si>
    <t>=NL(,"Sales Shipment Header","Whse Associate Picked By","No.",D422)</t>
  </si>
  <si>
    <t>=NL(,"Sales Shipment Header","Whse Associate Picked By","No.",D423)</t>
  </si>
  <si>
    <t>=NL(,"Sales Shipment Header","Whse Associate Picked By","No.",D424)</t>
  </si>
  <si>
    <t>=NL(,"Sales Shipment Header","Whse Associate Picked By","No.",D425)</t>
  </si>
  <si>
    <t>=NL(,"Sales Shipment Header","Whse Associate Picked By","No.",D426)</t>
  </si>
  <si>
    <t>=NL(,"Sales Shipment Header","Whse Associate Picked By","No.",D427)</t>
  </si>
  <si>
    <t>=NL(,"Sales Shipment Header","Whse Associate Picked By","No.",D428)</t>
  </si>
  <si>
    <t>=NL(,"Sales Shipment Header","Whse Associate Picked By","No.",D429)</t>
  </si>
  <si>
    <t>=NL(,"Sales Shipment Header","Whse Associate Picked By","No.",D430)</t>
  </si>
  <si>
    <t>=NL(,"Sales Shipment Header","Whse Associate Picked By","No.",D431)</t>
  </si>
  <si>
    <t>=NL(,"Sales Shipment Header","Whse Associate Picked By","No.",D432)</t>
  </si>
  <si>
    <t>=NL(,"Sales Shipment Header","Whse Associate Picked By","No.",D433)</t>
  </si>
  <si>
    <t>=NL(,"Sales Shipment Header","Whse Associate Picked By","No.",D434)</t>
  </si>
  <si>
    <t>=NL(,"Sales Shipment Header","Whse Associate Picked By","No.",D435)</t>
  </si>
  <si>
    <t>=NL(,"Sales Shipment Header","Whse Associate Picked By","No.",D436)</t>
  </si>
  <si>
    <t>=NL(,"Sales Shipment Header","Whse Associate Picked By","No.",D437)</t>
  </si>
  <si>
    <t>=NL(,"Sales Shipment Header","Whse Associate Picked By","No.",D438)</t>
  </si>
  <si>
    <t>=NL(,"Sales Shipment Header","Whse Associate Picked By","No.",D439)</t>
  </si>
  <si>
    <t>=NL(,"Sales Shipment Header","Whse Associate Picked By","No.",D440)</t>
  </si>
  <si>
    <t>=NL(,"Sales Shipment Header","Whse Associate Picked By","No.",D441)</t>
  </si>
  <si>
    <t>=NL(,"Sales Shipment Header","Whse Associate Picked By","No.",D442)</t>
  </si>
  <si>
    <t>=NL(,"Sales Shipment Header","Whse Associate Picked By","No.",D443)</t>
  </si>
  <si>
    <t>=NL(,"Sales Shipment Header","Whse Associate Picked By","No.",D444)</t>
  </si>
  <si>
    <t>=NL(,"Sales Shipment Header","Whse Associate Picked By","No.",D445)</t>
  </si>
  <si>
    <t>=NL(,"Sales Shipment Header","Whse Associate Picked By","No.",D446)</t>
  </si>
  <si>
    <t>=NL(,"Sales Shipment Header","Whse Associate Picked By","No.",D447)</t>
  </si>
  <si>
    <t>=NL(,"Sales Shipment Header","Whse Associate Picked By","No.",D448)</t>
  </si>
  <si>
    <t>=NL(,"Sales Shipment Header","Whse Associate Picked By","No.",D449)</t>
  </si>
  <si>
    <t>=NL(,"Sales Shipment Header","Whse Associate Picked By","No.",D450)</t>
  </si>
  <si>
    <t>=NL(,"Sales Shipment Header","Whse Associate Picked By","No.",D451)</t>
  </si>
  <si>
    <t>=NL(,"Sales Shipment Header","Whse Associate Picked By","No.",D452)</t>
  </si>
  <si>
    <t>=NL(,"Sales Shipment Header","Whse Associate Picked By","No.",D453)</t>
  </si>
  <si>
    <t>=NL(,"Sales Shipment Header","Whse Associate Picked By","No.",D454)</t>
  </si>
  <si>
    <t>=NL(,"Sales Shipment Header","Whse Associate Picked By","No.",D455)</t>
  </si>
  <si>
    <t>=NL(,"Sales Shipment Header","Whse Associate Picked By","No.",D456)</t>
  </si>
  <si>
    <t>=NL(,"Sales Shipment Header","Whse Associate Picked By","No.",D457)</t>
  </si>
  <si>
    <t>=NL(,"Sales Shipment Header","Whse Associate Picked By","No.",D458)</t>
  </si>
  <si>
    <t>=NL(,"Sales Shipment Header","Whse Associate Picked By","No.",D459)</t>
  </si>
  <si>
    <t>=NL(,"Sales Shipment Header","Whse Associate Picked By","No.",D460)</t>
  </si>
  <si>
    <t>=NL(,"Sales Shipment Header","Whse Associate Picked By","No.",D461)</t>
  </si>
  <si>
    <t>=NL(,"Sales Shipment Header","Whse Associate Picked By","No.",D462)</t>
  </si>
  <si>
    <t>=NL(,"Sales Shipment Header","Whse Associate Picked By","No.",D463)</t>
  </si>
  <si>
    <t>=NL(,"Sales Shipment Header","Whse Associate Picked By","No.",D464)</t>
  </si>
  <si>
    <t>=NL(,"Sales Shipment Header","Whse Associate Picked By","No.",D465)</t>
  </si>
  <si>
    <t>=NL(,"Sales Shipment Header","Whse Associate Picked By","No.",D466)</t>
  </si>
  <si>
    <t>=NL(,"Sales Shipment Header","Whse Associate Picked By","No.",D467)</t>
  </si>
  <si>
    <t>=NL(,"Sales Shipment Header","Whse Associate Picked By","No.",D468)</t>
  </si>
  <si>
    <t>=NL(,"Sales Shipment Header","Whse Associate Picked By","No.",D469)</t>
  </si>
  <si>
    <t>=NL(,"Sales Shipment Header","Whse Associate Picked By","No.",D470)</t>
  </si>
  <si>
    <t>=NL(,"Sales Shipment Header","Whse Associate Picked By","No.",D471)</t>
  </si>
  <si>
    <t>=NL(,"Sales Shipment Header","Whse Associate Picked By","No.",D472)</t>
  </si>
  <si>
    <t>=NL(,"Sales Shipment Header","Whse Associate Picked By","No.",D473)</t>
  </si>
  <si>
    <t>=NL(,"Sales Shipment Header","Whse Associate Picked By","No.",D474)</t>
  </si>
  <si>
    <t>=NL(,"Sales Shipment Header","Whse Associate Picked By","No.",D475)</t>
  </si>
  <si>
    <t>=NL(,"Sales Shipment Header","Whse Associate Picked By","No.",D476)</t>
  </si>
  <si>
    <t>=NL(,"Sales Shipment Header","Whse Associate Picked By","No.",D477)</t>
  </si>
  <si>
    <t>=NL(,"Sales Shipment Header","Whse Associate Picked By","No.",D478)</t>
  </si>
  <si>
    <t>=NL(,"Sales Shipment Header","Whse Associate Picked By","No.",D479)</t>
  </si>
  <si>
    <t>=NL(,"Sales Shipment Header","Whse Associate Picked By","No.",D480)</t>
  </si>
  <si>
    <t>=NL(,"Sales Shipment Header","Whse Associate Picked By","No.",D481)</t>
  </si>
  <si>
    <t>=NL(,"Sales Shipment Header","Whse Associate Picked By","No.",D482)</t>
  </si>
  <si>
    <t>=NL(,"Sales Shipment Header","Whse Associate Picked By","No.",D483)</t>
  </si>
  <si>
    <t>=NL(,"Sales Shipment Header","Whse Associate Picked By","No.",D484)</t>
  </si>
  <si>
    <t>=NL(,"Sales Shipment Header","Whse Associate Picked By","No.",D485)</t>
  </si>
  <si>
    <t>=NL(,"Sales Shipment Header","Whse Associate Picked By","No.",D486)</t>
  </si>
  <si>
    <t>=NL(,"Sales Shipment Header","Whse Associate Picked By","No.",D487)</t>
  </si>
  <si>
    <t>=NL(,"Sales Shipment Header","Whse Associate Picked By","No.",D488)</t>
  </si>
  <si>
    <t>=NL(,"Sales Shipment Header","Whse Associate Picked By","No.",D489)</t>
  </si>
  <si>
    <t>=NL(,"Sales Shipment Header","Whse Associate Picked By","No.",D490)</t>
  </si>
  <si>
    <t>=NL(,"Sales Shipment Header","Whse Associate Picked By","No.",D491)</t>
  </si>
  <si>
    <t>=NL(,"Sales Shipment Header","Whse Associate Picked By","No.",D492)</t>
  </si>
  <si>
    <t>=NL(,"Sales Shipment Header","Whse Associate Picked By","No.",D493)</t>
  </si>
  <si>
    <t>=NL(,"Sales Shipment Header","Whse Associate Picked By","No.",D494)</t>
  </si>
  <si>
    <t>=NL(,"Sales Shipment Header","Whse Associate Picked By","No.",D495)</t>
  </si>
  <si>
    <t>=NL(,"Sales Shipment Header","Whse Associate Picked By","No.",D496)</t>
  </si>
  <si>
    <t>=NL(,"Sales Shipment Header","Whse Associate Picked By","No.",D497)</t>
  </si>
  <si>
    <t>=NL(,"Sales Shipment Header","Whse Associate Picked By","No.",D498)</t>
  </si>
  <si>
    <t>=NL(,"Sales Shipment Header","Whse Associate Picked By","No.",D499)</t>
  </si>
  <si>
    <t>=NL(,"Sales Shipment Header","Whse Associate Picked By","No.",D500)</t>
  </si>
  <si>
    <t>=NL(,"Sales Shipment Header","Whse Associate Picked By","No.",D501)</t>
  </si>
  <si>
    <t>=NL(,"Sales Shipment Header","Whse Associate Picked By","No.",D502)</t>
  </si>
  <si>
    <t>=NL(,"Sales Shipment Header","Whse Associate Picked By","No.",D503)</t>
  </si>
  <si>
    <t>=NL(,"Sales Shipment Header","Whse Associate Picked By","No.",D504)</t>
  </si>
  <si>
    <t>=NL(,"Sales Shipment Header","Whse Associate Picked By","No.",D505)</t>
  </si>
  <si>
    <t>=NL(,"Sales Shipment Header","Whse Associate Picked By","No.",D506)</t>
  </si>
  <si>
    <t>=NL(,"Sales Shipment Header","Whse Associate Picked By","No.",D507)</t>
  </si>
  <si>
    <t>=NL(,"Sales Shipment Header","Whse Associate Picked By","No.",D508)</t>
  </si>
  <si>
    <t>=NL(,"Sales Shipment Header","Whse Associate Picked By","No.",D509)</t>
  </si>
  <si>
    <t>=NL(,"Sales Shipment Header","Whse Associate Picked By","No.",D510)</t>
  </si>
  <si>
    <t>=NL(,"Sales Shipment Header","Whse Associate Picked By","No.",D511)</t>
  </si>
  <si>
    <t>=NL(,"Sales Shipment Header","Whse Associate Picked By","No.",D512)</t>
  </si>
  <si>
    <t>=NL(,"Sales Shipment Header","Whse Associate Picked By","No.",D513)</t>
  </si>
  <si>
    <t>=NL(,"Sales Shipment Header","Whse Associate Picked By","No.",D514)</t>
  </si>
  <si>
    <t>=NL(,"Sales Shipment Header","Whse Associate Picked By","No.",D515)</t>
  </si>
  <si>
    <t>=NL(,"Sales Shipment Header","Whse Associate Picked By","No.",D516)</t>
  </si>
  <si>
    <t>=NL(,"Sales Shipment Header","Whse Associate Picked By","No.",D517)</t>
  </si>
  <si>
    <t>=NL(,"Sales Shipment Header","Whse Associate Picked By","No.",D518)</t>
  </si>
  <si>
    <t>=NL(,"Sales Shipment Header","Whse Associate Picked By","No.",D519)</t>
  </si>
  <si>
    <t>=NL(,"Sales Shipment Header","Whse Associate Picked By","No.",D520)</t>
  </si>
  <si>
    <t>=NL(,"Sales Shipment Header","Whse Associate Picked By","No.",D521)</t>
  </si>
  <si>
    <t>=NL(,"Sales Shipment Header","Whse Associate Picked By","No.",D522)</t>
  </si>
  <si>
    <t>=NL(,"Sales Shipment Header","Whse Associate Picked By","No.",D523)</t>
  </si>
  <si>
    <t>=NL(,"Sales Shipment Header","Whse Associate Picked By","No.",D524)</t>
  </si>
  <si>
    <t>=NL(,"Sales Shipment Header","Whse Associate Picked By","No.",D525)</t>
  </si>
  <si>
    <t>=NL(,"Sales Shipment Header","Whse Associate Picked By","No.",D526)</t>
  </si>
  <si>
    <t>=NL(,"Sales Shipment Header","Whse Associate Picked By","No.",D527)</t>
  </si>
  <si>
    <t>=NL(,"Sales Shipment Header","Whse Associate Picked By","No.",D528)</t>
  </si>
  <si>
    <t>=NL(,"Sales Shipment Header","Whse Associate Picked By","No.",D529)</t>
  </si>
  <si>
    <t>=NL(,"Sales Shipment Header","Whse Associate Picked By","No.",D530)</t>
  </si>
  <si>
    <t>=NL(,"Sales Shipment Header","Whse Associate Picked By","No.",D531)</t>
  </si>
  <si>
    <t>=NL(,"Sales Shipment Header","Whse Associate Picked By","No.",D532)</t>
  </si>
  <si>
    <t>=NL(,"Sales Shipment Header","Whse Associate Picked By","No.",D533)</t>
  </si>
  <si>
    <t>=NL(,"Sales Shipment Header","Whse Associate Picked By","No.",D534)</t>
  </si>
  <si>
    <t>=NL(,"Sales Shipment Header","Whse Associate Picked By","No.",D535)</t>
  </si>
  <si>
    <t>=NL(,"Sales Shipment Header","Whse Associate Picked By","No.",D536)</t>
  </si>
  <si>
    <t>=NL(,"Sales Shipment Header","Whse Associate Picked By","No.",D537)</t>
  </si>
  <si>
    <t>=NL(,"Sales Shipment Header","Whse Associate Picked By","No.",D538)</t>
  </si>
  <si>
    <t>=NL(,"Sales Shipment Header","Whse Associate Picked By","No.",D539)</t>
  </si>
  <si>
    <t>=NL(,"Sales Shipment Header","Whse Associate Picked By","No.",D540)</t>
  </si>
  <si>
    <t>=NL(,"Sales Shipment Header","Whse Associate Picked By","No.",D541)</t>
  </si>
  <si>
    <t>=NL(,"Sales Shipment Header","Whse Associate Picked By","No.",D542)</t>
  </si>
  <si>
    <t>=NL(,"Sales Shipment Header","Whse Associate Picked By","No.",D543)</t>
  </si>
  <si>
    <t>=NL(,"Sales Shipment Header","Whse Associate Picked By","No.",D544)</t>
  </si>
  <si>
    <t>=NL(,"Sales Shipment Header","Whse Associate Picked By","No.",D545)</t>
  </si>
  <si>
    <t>=NL(,"Sales Shipment Header","Whse Associate Picked By","No.",D546)</t>
  </si>
  <si>
    <t>=NL(,"Sales Shipment Header","Whse Associate Picked By","No.",D547)</t>
  </si>
  <si>
    <t>=NL(,"Sales Shipment Header","Whse Associate Picked By","No.",D548)</t>
  </si>
  <si>
    <t>=NL(,"Sales Shipment Header","Whse Associate Picked By","No.",D549)</t>
  </si>
  <si>
    <t>=NL(,"Sales Shipment Header","Whse Associate Picked By","No.",D550)</t>
  </si>
  <si>
    <t>=NL(,"Sales Shipment Header","Whse Associate Picked By","No.",D551)</t>
  </si>
  <si>
    <t>=NL(,"Sales Shipment Header","Whse Associate Picked By","No.",D552)</t>
  </si>
  <si>
    <t>=NL(,"Sales Shipment Header","Whse Associate Picked By","No.",D553)</t>
  </si>
  <si>
    <t>=NL(,"Sales Shipment Header","Whse Associate Picked By","No.",D554)</t>
  </si>
  <si>
    <t>=NL(,"Sales Shipment Header","Whse Associate Picked By","No.",D555)</t>
  </si>
  <si>
    <t>=NL(,"Sales Shipment Header","Whse Associate Picked By","No.",D556)</t>
  </si>
  <si>
    <t>=NL(,"Sales Shipment Header","Whse Associate Picked By","No.",D557)</t>
  </si>
  <si>
    <t>=NL(,"Sales Shipment Header","Whse Associate Picked By","No.",D558)</t>
  </si>
  <si>
    <t>=NL(,"Sales Shipment Header","Whse Associate Picked By","No.",D559)</t>
  </si>
  <si>
    <t>=NL(,"Sales Shipment Header","Whse Associate Picked By","No.",D560)</t>
  </si>
  <si>
    <t>=NL(,"Sales Shipment Header","Whse Associate Picked By","No.",D561)</t>
  </si>
  <si>
    <t>=NL(,"Sales Shipment Header","Whse Associate Picked By","No.",D562)</t>
  </si>
  <si>
    <t>=NL(,"Sales Shipment Header","Whse Associate Picked By","No.",D563)</t>
  </si>
  <si>
    <t>=NL(,"Sales Shipment Header","Whse Associate Picked By","No.",D564)</t>
  </si>
  <si>
    <t>=NL(,"Sales Shipment Header","Whse Associate Picked By","No.",D565)</t>
  </si>
  <si>
    <t>=NL(,"Sales Shipment Header","Whse Associate Picked By","No.",D566)</t>
  </si>
  <si>
    <t>=NL(,"Sales Shipment Header","Whse Associate Picked By","No.",D567)</t>
  </si>
  <si>
    <t>=NL(,"Sales Shipment Header","Whse Associate Picked By","No.",D568)</t>
  </si>
  <si>
    <t>=NL(,"Sales Shipment Header","Whse Associate Picked By","No.",D569)</t>
  </si>
  <si>
    <t>=NL(,"Sales Shipment Header","Whse Associate Picked By","No.",D570)</t>
  </si>
  <si>
    <t>=NL(,"Sales Shipment Header","Whse Associate Picked By","No.",D571)</t>
  </si>
  <si>
    <t>=NL(,"Sales Shipment Header","Whse Associate Picked By","No.",D572)</t>
  </si>
  <si>
    <t>=NL(,"Sales Shipment Header","Whse Associate Picked By","No.",D573)</t>
  </si>
  <si>
    <t>=NL(,"Sales Shipment Header","Whse Associate Picked By","No.",D574)</t>
  </si>
  <si>
    <t>=NL(,"Sales Shipment Header","Whse Associate Picked By","No.",D575)</t>
  </si>
  <si>
    <t>=NL(,"Sales Shipment Header","Whse Associate Picked By","No.",D576)</t>
  </si>
  <si>
    <t>=NL(,"Sales Shipment Header","Whse Associate Picked By","No.",D577)</t>
  </si>
  <si>
    <t>=NL(,"Sales Shipment Header","Whse Associate Picked By","No.",D578)</t>
  </si>
  <si>
    <t>=NL(,"Sales Shipment Header","Whse Associate Picked By","No.",D579)</t>
  </si>
  <si>
    <t>=NL(,"Sales Shipment Header","Whse Associate Picked By","No.",D580)</t>
  </si>
  <si>
    <t>=NL(,"Sales Shipment Header","Whse Associate Picked By","No.",D581)</t>
  </si>
  <si>
    <t>=NL(,"Sales Shipment Header","Whse Associate Picked By","No.",D582)</t>
  </si>
  <si>
    <t>=NL(,"Sales Shipment Header","Whse Associate Picked By","No.",D583)</t>
  </si>
  <si>
    <t>=NL(,"Sales Shipment Header","Whse Associate Picked By","No.",D584)</t>
  </si>
  <si>
    <t>=NL(,"Sales Shipment Header","Whse Associate Picked By","No.",D585)</t>
  </si>
  <si>
    <t>=NL(,"Sales Shipment Header","Whse Associate Picked By","No.",D586)</t>
  </si>
  <si>
    <t>=NL(,"Sales Shipment Header","Whse Associate Picked By","No.",D587)</t>
  </si>
  <si>
    <t>=NL(,"Sales Shipment Header","Whse Associate Picked By","No.",D588)</t>
  </si>
  <si>
    <t>=NL(,"Sales Shipment Header","Whse Associate Picked By","No.",D589)</t>
  </si>
  <si>
    <t>=NL(,"Sales Shipment Header","Whse Associate Picked By","No.",D590)</t>
  </si>
  <si>
    <t>=NL(,"Sales Shipment Header","Whse Associate Picked By","No.",D591)</t>
  </si>
  <si>
    <t>=NL(,"Sales Shipment Header","Whse Associate Picked By","No.",D592)</t>
  </si>
  <si>
    <t>=NL(,"Sales Shipment Header","Whse Associate Picked By","No.",D593)</t>
  </si>
  <si>
    <t>=NL(,"Sales Shipment Header","Whse Associate Picked By","No.",D594)</t>
  </si>
  <si>
    <t>=NL(,"Sales Shipment Header","Whse Associate Picked By","No.",D595)</t>
  </si>
  <si>
    <t>=NL(,"Sales Shipment Header","Whse Associate Picked By","No.",D596)</t>
  </si>
  <si>
    <t>=NL(,"Sales Shipment Header","Whse Associate Picked By","No.",D597)</t>
  </si>
  <si>
    <t>=NL(,"Sales Shipment Header","Whse Associate Picked By","No.",D598)</t>
  </si>
  <si>
    <t>=NL(,"Sales Shipment Header","Whse Associate Picked By","No.",D599)</t>
  </si>
  <si>
    <t>=NL(,"Sales Shipment Header","Whse Associate Picked By","No.",D600)</t>
  </si>
  <si>
    <t>=NL(,"Sales Shipment Header","Whse Associate Picked By","No.",D601)</t>
  </si>
  <si>
    <t>=NL(,"Sales Shipment Header","Whse Associate Picked By","No.",D602)</t>
  </si>
  <si>
    <t>=NL(,"Sales Shipment Header","Whse Associate Picked By","No.",D603)</t>
  </si>
  <si>
    <t>=NL(,"Sales Shipment Header","Whse Associate Picked By","No.",D604)</t>
  </si>
  <si>
    <t>=NL(,"Sales Shipment Header","Whse Associate Picked By","No.",D605)</t>
  </si>
  <si>
    <t>=NL(,"Sales Shipment Header","Whse Associate Picked By","No.",D606)</t>
  </si>
  <si>
    <t>=NL(,"Sales Shipment Header","Whse Associate Picked By","No.",D607)</t>
  </si>
  <si>
    <t>=NL(,"Sales Shipment Header","Whse Associate Picked By","No.",D608)</t>
  </si>
  <si>
    <t>=NL(,"Sales Shipment Header","Whse Associate Picked By","No.",D609)</t>
  </si>
  <si>
    <t>=NL(,"Sales Shipment Header","Whse Associate Picked By","No.",D610)</t>
  </si>
  <si>
    <t>=NL(,"Sales Shipment Header","Whse Associate Picked By","No.",D611)</t>
  </si>
  <si>
    <t>=NL(,"Sales Shipment Header","Whse Associate Picked By","No.",D612)</t>
  </si>
  <si>
    <t>=NL(,"Sales Shipment Header","Whse Associate Picked By","No.",D613)</t>
  </si>
  <si>
    <t>=NL(,"Sales Shipment Header","Whse Associate Picked By","No.",D614)</t>
  </si>
  <si>
    <t>=NL(,"Sales Shipment Header","Whse Associate Picked By","No.",D615)</t>
  </si>
  <si>
    <t>=NL(,"Sales Shipment Header","Whse Associate Picked By","No.",D616)</t>
  </si>
  <si>
    <t>=NL(,"Sales Shipment Header","Whse Associate Picked By","No.",D617)</t>
  </si>
  <si>
    <t>=NL(,"Sales Shipment Header","Whse Associate Picked By","No.",D618)</t>
  </si>
  <si>
    <t>=NL(,"Sales Shipment Header","Whse Associate Picked By","No.",D619)</t>
  </si>
  <si>
    <t>=NL(,"Sales Shipment Header","Whse Associate Picked By","No.",D620)</t>
  </si>
  <si>
    <t>=NL(,"Sales Shipment Header","Whse Associate Picked By","No.",D621)</t>
  </si>
  <si>
    <t>=NL(,"Sales Shipment Header","Whse Associate Picked By","No.",D622)</t>
  </si>
  <si>
    <t>=NL(,"Sales Shipment Header","Whse Associate Picked By","No.",D623)</t>
  </si>
  <si>
    <t>=NL(,"Sales Shipment Header","Whse Associate Picked By","No.",D624)</t>
  </si>
  <si>
    <t>=NL(,"Sales Shipment Header","Whse Associate Picked By","No.",D625)</t>
  </si>
  <si>
    <t>=NL(,"Sales Shipment Header","Whse Associate Picked By","No.",D626)</t>
  </si>
  <si>
    <t>=NL(,"Sales Shipment Header","Whse Associate Picked By","No.",D627)</t>
  </si>
  <si>
    <t>=NL(,"Sales Shipment Header","Whse Associate Picked By","No.",D628)</t>
  </si>
  <si>
    <t>=NL(,"Sales Shipment Header","Whse Associate Picked By","No.",D629)</t>
  </si>
  <si>
    <t>=NL(,"Sales Shipment Header","Whse Associate Picked By","No.",D630)</t>
  </si>
  <si>
    <t>=NL(,"Sales Shipment Header","Whse Associate Picked By","No.",D631)</t>
  </si>
  <si>
    <t>=NL(,"Sales Shipment Header","Whse Associate Picked By","No.",D632)</t>
  </si>
  <si>
    <t>=NL(,"Sales Shipment Header","Whse Associate Picked By","No.",D633)</t>
  </si>
  <si>
    <t>=NL(,"Sales Shipment Header","Whse Associate Picked By","No.",D634)</t>
  </si>
  <si>
    <t>=NL(,"Sales Shipment Header","Whse Associate Picked By","No.",D635)</t>
  </si>
  <si>
    <t>=NL(,"Sales Shipment Header","Whse Associate Picked By","No.",D636)</t>
  </si>
  <si>
    <t>=NL(,"Sales Shipment Header","Whse Associate Picked By","No.",D637)</t>
  </si>
  <si>
    <t>=NL(,"Sales Shipment Header","Whse Associate Picked By","No.",D638)</t>
  </si>
  <si>
    <t>=NL(,"Sales Shipment Header","Whse Associate Picked By","No.",D639)</t>
  </si>
  <si>
    <t>=NL(,"Sales Shipment Header","Whse Associate Picked By","No.",D640)</t>
  </si>
  <si>
    <t>=NL(,"Sales Shipment Header","Whse Associate Picked By","No.",D641)</t>
  </si>
  <si>
    <t>=NL(,"Sales Shipment Header","Whse Associate Picked By","No.",D642)</t>
  </si>
  <si>
    <t>=NL(,"Sales Shipment Header","Whse Associate Picked By","No.",D643)</t>
  </si>
  <si>
    <t>=NL(,"Sales Shipment Header","Whse Associate Picked By","No.",D644)</t>
  </si>
  <si>
    <t>=NL(,"Sales Shipment Header","Whse Associate Picked By","No.",D645)</t>
  </si>
  <si>
    <t>=NL(,"Sales Shipment Header","Whse Associate Picked By","No.",D646)</t>
  </si>
  <si>
    <t>=NL(,"Sales Shipment Header","Whse Associate Picked By","No.",D647)</t>
  </si>
  <si>
    <t>=NL(,"Sales Shipment Header","Whse Associate Picked By","No.",D648)</t>
  </si>
  <si>
    <t>=NL(,"Sales Shipment Header","Whse Associate Picked By","No.",D649)</t>
  </si>
  <si>
    <t>=NL(,"Sales Shipment Header","Whse Associate Picked By","No.",D650)</t>
  </si>
  <si>
    <t>=NL(,"Sales Shipment Header","Whse Associate Picked By","No.",D651)</t>
  </si>
  <si>
    <t>=NL(,"Sales Shipment Header","Whse Associate Picked By","No.",D652)</t>
  </si>
  <si>
    <t>=NL(,"Sales Shipment Header","Whse Associate Picked By","No.",D653)</t>
  </si>
  <si>
    <t>=NL(,"Sales Shipment Header","Whse Associate Picked By","No.",D654)</t>
  </si>
  <si>
    <t>=NL(,"Sales Shipment Header","Whse Associate Picked By","No.",D655)</t>
  </si>
  <si>
    <t>=NL(,"Sales Shipment Header","Whse Associate Picked By","No.",D656)</t>
  </si>
  <si>
    <t>=NL(,"Sales Shipment Header","Whse Associate Picked By","No.",D657)</t>
  </si>
  <si>
    <t>=NL(,"Sales Shipment Header","Whse Associate Picked By","No.",D658)</t>
  </si>
  <si>
    <t>=NL(,"Sales Shipment Header","Whse Associate Picked By","No.",D659)</t>
  </si>
  <si>
    <t>=NL(,"Sales Shipment Header","Whse Associate Picked By","No.",D660)</t>
  </si>
  <si>
    <t>=NL(,"Sales Shipment Header","Whse Associate Picked By","No.",D661)</t>
  </si>
  <si>
    <t>=NL(,"Sales Shipment Header","Whse Associate Picked By","No.",D662)</t>
  </si>
  <si>
    <t>=NL(,"Sales Shipment Header","Whse Associate Picked By","No.",D663)</t>
  </si>
  <si>
    <t>=NL(,"Sales Shipment Header","Whse Associate Picked By","No.",D664)</t>
  </si>
  <si>
    <t>=NL(,"Sales Shipment Header","Whse Associate Picked By","No.",D665)</t>
  </si>
  <si>
    <t>=NL(,"Sales Shipment Header","Whse Associate Picked By","No.",D666)</t>
  </si>
  <si>
    <t>=NL(,"Sales Shipment Header","Whse Associate Picked By","No.",D667)</t>
  </si>
  <si>
    <t>=NL(,"Sales Shipment Header","Whse Associate Picked By","No.",D668)</t>
  </si>
  <si>
    <t>=NL(,"Sales Shipment Header","Whse Associate Picked By","No.",D669)</t>
  </si>
  <si>
    <t>=NL(,"Sales Shipment Header","Whse Associate Picked By","No.",D670)</t>
  </si>
  <si>
    <t>=NL(,"Sales Shipment Header","Whse Associate Picked By","No.",D671)</t>
  </si>
  <si>
    <t>=NL(,"Sales Shipment Header","Whse Associate Picked By","No.",D672)</t>
  </si>
  <si>
    <t>=NL(,"Sales Shipment Header","Whse Associate Picked By","No.",D673)</t>
  </si>
  <si>
    <t>=NL(,"Sales Shipment Header","Whse Associate Picked By","No.",D674)</t>
  </si>
  <si>
    <t>=NL(,"Sales Shipment Header","Whse Associate Picked By","No.",D675)</t>
  </si>
  <si>
    <t>=NL(,"Sales Shipment Header","Whse Associate Picked By","No.",D676)</t>
  </si>
  <si>
    <t>=NL(,"Sales Shipment Header","Whse Associate Picked By","No.",D677)</t>
  </si>
  <si>
    <t>=NL(,"Sales Shipment Header","Whse Associate Picked By","No.",D678)</t>
  </si>
  <si>
    <t>=NL(,"Sales Shipment Header","Whse Associate Picked By","No.",D679)</t>
  </si>
  <si>
    <t>=NL(,"Sales Shipment Header","Whse Associate Picked By","No.",D680)</t>
  </si>
  <si>
    <t>=NL(,"Sales Shipment Header","Whse Associate Picked By","No.",D681)</t>
  </si>
  <si>
    <t>=NL(,"Sales Shipment Header","Whse Associate Picked By","No.",D682)</t>
  </si>
  <si>
    <t>=NL(,"Sales Shipment Header","Whse Associate Picked By","No.",D683)</t>
  </si>
  <si>
    <t>=NL(,"Sales Shipment Header","Whse Associate Picked By","No.",D684)</t>
  </si>
  <si>
    <t>=NL(,"Sales Shipment Header","Whse Associate Picked By","No.",D685)</t>
  </si>
  <si>
    <t>=NL(,"Sales Shipment Header","Whse Associate Picked By","No.",D686)</t>
  </si>
  <si>
    <t>=NL(,"Sales Shipment Header","Whse Associate Picked By","No.",D687)</t>
  </si>
  <si>
    <t>=NL(,"Sales Shipment Header","Whse Associate Picked By","No.",D688)</t>
  </si>
  <si>
    <t>=NL(,"Sales Shipment Header","Whse Associate Picked By","No.",D689)</t>
  </si>
  <si>
    <t>=NL(,"Sales Shipment Header","Whse Associate Picked By","No.",D690)</t>
  </si>
  <si>
    <t>=NL(,"Sales Shipment Header","Whse Associate Picked By","No.",D691)</t>
  </si>
  <si>
    <t>=NL(,"Sales Shipment Header","Whse Associate Picked By","No.",D692)</t>
  </si>
  <si>
    <t>=NL(,"Sales Shipment Header","Whse Associate Picked By","No.",D693)</t>
  </si>
  <si>
    <t>=NL(,"Sales Shipment Header","Whse Associate Picked By","No.",D694)</t>
  </si>
  <si>
    <t>=NL(,"Sales Shipment Header","Whse Associate Picked By","No.",D695)</t>
  </si>
  <si>
    <t>=NL(,"Sales Shipment Header","Whse Associate Picked By","No.",D696)</t>
  </si>
  <si>
    <t>=NL(,"Sales Shipment Header","Whse Associate Picked By","No.",D697)</t>
  </si>
  <si>
    <t>=NL(,"Sales Shipment Header","Whse Associate Picked By","No.",D698)</t>
  </si>
  <si>
    <t>=NL(,"Sales Shipment Header","Whse Associate Picked By","No.",D699)</t>
  </si>
  <si>
    <t>=NL(,"Sales Shipment Header","Whse Associate Picked By","No.",D700)</t>
  </si>
  <si>
    <t>=NL(,"Sales Shipment Header","Whse Associate Picked By","No.",D701)</t>
  </si>
  <si>
    <t>=NL(,"Sales Shipment Header","Whse Associate Picked By","No.",D702)</t>
  </si>
  <si>
    <t>=NL(,"Sales Shipment Header","Whse Associate Picked By","No.",D703)</t>
  </si>
  <si>
    <t>=NL(,"Sales Shipment Header","Whse Associate Picked By","No.",D704)</t>
  </si>
  <si>
    <t>=NL(,"Sales Shipment Header","Whse Associate Picked By","No.",D705)</t>
  </si>
  <si>
    <t>=NL(,"Sales Shipment Header","Whse Associate Picked By","No.",D706)</t>
  </si>
  <si>
    <t>=NL(,"Sales Shipment Header","Whse Associate Picked By","No.",D707)</t>
  </si>
  <si>
    <t>=NL(,"Sales Shipment Header","Whse Associate Picked By","No.",D708)</t>
  </si>
  <si>
    <t>=NL(,"Sales Shipment Header","Whse Associate Picked By","No.",D709)</t>
  </si>
  <si>
    <t>=NL(,"Sales Shipment Header","Whse Associate Picked By","No.",D710)</t>
  </si>
  <si>
    <t>=NL(,"Sales Shipment Header","Whse Associate Picked By","No.",D711)</t>
  </si>
  <si>
    <t>=NL(,"Sales Shipment Header","Whse Associate Picked By","No.",D712)</t>
  </si>
  <si>
    <t>=NL(,"Sales Shipment Header","Whse Associate Picked By","No.",D713)</t>
  </si>
  <si>
    <t>=NL(,"Sales Shipment Header","Whse Associate Picked By","No.",D714)</t>
  </si>
  <si>
    <t>=NL(,"Sales Shipment Header","Whse Associate Picked By","No.",D715)</t>
  </si>
  <si>
    <t>=NL(,"Sales Shipment Header","Whse Associate Picked By","No.",D716)</t>
  </si>
  <si>
    <t>=NL(,"Sales Shipment Header","Whse Associate Picked By","No.",D717)</t>
  </si>
  <si>
    <t>=NL(,"Sales Shipment Header","Whse Associate Picked By","No.",D718)</t>
  </si>
  <si>
    <t>=NL(,"Sales Shipment Header","Whse Associate Picked By","No.",D719)</t>
  </si>
  <si>
    <t>=NL(,"Sales Shipment Header","Whse Associate Picked By","No.",D720)</t>
  </si>
  <si>
    <t>=NL(,"Sales Shipment Header","Whse Associate Picked By","No.",D721)</t>
  </si>
  <si>
    <t>=NL(,"Sales Shipment Header","Whse Associate Picked By","No.",D722)</t>
  </si>
  <si>
    <t>=NL(,"Sales Shipment Header","Whse Associate Picked By","No.",D723)</t>
  </si>
  <si>
    <t>=NL(,"Sales Shipment Header","Whse Associate Picked By","No.",D724)</t>
  </si>
  <si>
    <t>=NL(,"Sales Shipment Header","Whse Associate Picked By","No.",D725)</t>
  </si>
  <si>
    <t>=NL(,"Sales Shipment Header","Whse Associate Picked By","No.",D726)</t>
  </si>
  <si>
    <t>=NL(,"Sales Shipment Header","Whse Associate Picked By","No.",D727)</t>
  </si>
  <si>
    <t>=NL(,"Sales Shipment Header","Whse Associate Picked By","No.",D728)</t>
  </si>
  <si>
    <t>=NL(,"Sales Shipment Header","Whse Associate Picked By","No.",D729)</t>
  </si>
  <si>
    <t>=NL(,"Sales Shipment Header","Whse Associate Picked By","No.",D730)</t>
  </si>
  <si>
    <t>=NL(,"Sales Shipment Header","Whse Associate Picked By","No.",D731)</t>
  </si>
  <si>
    <t>=NL(,"Sales Shipment Header","Whse Associate Picked By","No.",D732)</t>
  </si>
  <si>
    <t>=NL(,"Sales Shipment Header","Whse Associate Picked By","No.",D733)</t>
  </si>
  <si>
    <t>=NL(,"Sales Shipment Header","Whse Associate Picked By","No.",D734)</t>
  </si>
  <si>
    <t>=NL(,"Sales Shipment Header","Whse Associate Picked By","No.",D735)</t>
  </si>
  <si>
    <t>=NL(,"Sales Shipment Header","Whse Associate Picked By","No.",D736)</t>
  </si>
  <si>
    <t>=NL(,"Sales Shipment Header","Whse Associate Picked By","No.",D737)</t>
  </si>
  <si>
    <t>=NL(,"Sales Shipment Header","Whse Associate Picked By","No.",D738)</t>
  </si>
  <si>
    <t>=NL(,"Sales Shipment Header","Whse Associate Picked By","No.",D739)</t>
  </si>
  <si>
    <t>=NL(,"Sales Shipment Header","Whse Associate Picked By","No.",D740)</t>
  </si>
  <si>
    <t>=NL(,"Sales Shipment Header","Whse Associate Picked By","No.",D741)</t>
  </si>
  <si>
    <t>=NL(,"Sales Shipment Header","Whse Associate Picked By","No.",D742)</t>
  </si>
  <si>
    <t>=NL(,"Sales Shipment Header","Whse Associate Picked By","No.",D743)</t>
  </si>
  <si>
    <t>=NL(,"Sales Shipment Header","Whse Associate Picked By","No.",D744)</t>
  </si>
  <si>
    <t>=NL(,"Sales Shipment Header","Whse Associate Picked By","No.",D745)</t>
  </si>
  <si>
    <t>=NL(,"Sales Shipment Header","Whse Associate Picked By","No.",D746)</t>
  </si>
  <si>
    <t>=NL(,"Sales Shipment Header","Whse Associate Picked By","No.",D747)</t>
  </si>
  <si>
    <t>=NL(,"Sales Shipment Header","Whse Associate Picked By","No.",D748)</t>
  </si>
  <si>
    <t>=NL(,"Sales Shipment Header","Whse Associate Picked By","No.",D749)</t>
  </si>
  <si>
    <t>=NL(,"Sales Shipment Header","Whse Associate Picked By","No.",D750)</t>
  </si>
  <si>
    <t>=NL(,"Sales Shipment Header","Whse Associate Picked By","No.",D751)</t>
  </si>
  <si>
    <t>=NL(,"Sales Shipment Header","Whse Associate Picked By","No.",D752)</t>
  </si>
  <si>
    <t>=NL(,"Sales Shipment Header","Whse Associate Picked By","No.",D753)</t>
  </si>
  <si>
    <t>=NL(,"Sales Shipment Header","Whse Associate Picked By","No.",D754)</t>
  </si>
  <si>
    <t>=NL(,"Sales Shipment Header","Whse Associate Picked By","No.",D755)</t>
  </si>
  <si>
    <t>=NL(,"Sales Shipment Header","Whse Associate Picked By","No.",D756)</t>
  </si>
  <si>
    <t>=NL(,"Sales Shipment Header","Whse Associate Picked By","No.",D757)</t>
  </si>
  <si>
    <t>=NL(,"Sales Shipment Header","Whse Associate Picked By","No.",D758)</t>
  </si>
  <si>
    <t>=NL(,"Sales Shipment Header","Whse Associate Picked By","No.",D759)</t>
  </si>
  <si>
    <t>=NL(,"Sales Shipment Header","Whse Associate Picked By","No.",D760)</t>
  </si>
  <si>
    <t>=NL(,"Sales Shipment Header","Whse Associate Picked By","No.",D761)</t>
  </si>
  <si>
    <t>=NL(,"Sales Shipment Header","Whse Associate Picked By","No.",D762)</t>
  </si>
  <si>
    <t>=NL(,"Sales Shipment Header","Whse Associate Picked By","No.",D763)</t>
  </si>
  <si>
    <t>=NL(,"Sales Shipment Header","Whse Associate Picked By","No.",D764)</t>
  </si>
  <si>
    <t>=NL(,"Sales Shipment Header","Whse Associate Picked By","No.",D765)</t>
  </si>
  <si>
    <t>=NL(,"Sales Shipment Header","Whse Associate Picked By","No.",D766)</t>
  </si>
  <si>
    <t>=NL(,"Sales Shipment Header","Whse Associate Picked By","No.",D767)</t>
  </si>
  <si>
    <t>=NL(,"Sales Shipment Header","Whse Associate Picked By","No.",D768)</t>
  </si>
  <si>
    <t>=NL(,"Sales Shipment Header","Whse Associate Picked By","No.",D769)</t>
  </si>
  <si>
    <t>=NL(,"Sales Shipment Header","Whse Associate Picked By","No.",D770)</t>
  </si>
  <si>
    <t>=NL(,"Sales Shipment Header","Whse Associate Picked By","No.",D771)</t>
  </si>
  <si>
    <t>=NL(,"Sales Shipment Header","Whse Associate Picked By","No.",D772)</t>
  </si>
  <si>
    <t>=NL(,"Sales Shipment Header","Whse Associate Picked By","No.",D773)</t>
  </si>
  <si>
    <t>=NL(,"Sales Shipment Header","Whse Associate Picked By","No.",D774)</t>
  </si>
  <si>
    <t>=NL(,"Sales Shipment Header","Whse Associate Picked By","No.",D775)</t>
  </si>
  <si>
    <t>=NL(,"Sales Shipment Header","Whse Associate Picked By","No.",D776)</t>
  </si>
  <si>
    <t>=NL(,"Sales Shipment Header","Whse Associate Picked By","No.",D777)</t>
  </si>
  <si>
    <t>=NL(,"Sales Shipment Header","Whse Associate Picked By","No.",D778)</t>
  </si>
  <si>
    <t>=NL(,"Sales Shipment Header","Whse Associate Picked By","No.",D779)</t>
  </si>
  <si>
    <t>=NL(,"Sales Shipment Header","Whse Associate Picked By","No.",D780)</t>
  </si>
  <si>
    <t>=NL(,"Sales Shipment Header","Whse Associate Picked By","No.",D781)</t>
  </si>
  <si>
    <t>=NL(,"Sales Shipment Header","Whse Associate Picked By","No.",D782)</t>
  </si>
  <si>
    <t>=NL(,"Sales Shipment Header","Whse Associate Picked By","No.",D783)</t>
  </si>
  <si>
    <t>=NL(,"Sales Shipment Header","Whse Associate Picked By","No.",D784)</t>
  </si>
  <si>
    <t>=NL(,"Sales Shipment Header","Whse Associate Picked By","No.",D785)</t>
  </si>
  <si>
    <t>=NL(,"Sales Shipment Header","Whse Associate Picked By","No.",D786)</t>
  </si>
  <si>
    <t>=NL(,"Sales Shipment Header","Whse Associate Picked By","No.",D787)</t>
  </si>
  <si>
    <t>=NL(,"Sales Shipment Header","Whse Associate Picked By","No.",D788)</t>
  </si>
  <si>
    <t>=NL(,"Sales Shipment Header","Whse Associate Picked By","No.",D789)</t>
  </si>
  <si>
    <t>=NL(,"Sales Shipment Header","Whse Associate Picked By","No.",D790)</t>
  </si>
  <si>
    <t>=NL(,"Sales Shipment Header","Whse Associate Picked By","No.",D791)</t>
  </si>
  <si>
    <t>=NL(,"Sales Shipment Header","Whse Associate Picked By","No.",D792)</t>
  </si>
  <si>
    <t>=NL(,"Sales Shipment Header","Whse Associate Picked By","No.",D793)</t>
  </si>
  <si>
    <t>=NL(,"Sales Shipment Header","Whse Associate Picked By","No.",D794)</t>
  </si>
  <si>
    <t>=NL(,"Sales Shipment Header","Whse Associate Picked By","No.",D795)</t>
  </si>
  <si>
    <t>=NL(,"Sales Shipment Header","Whse Associate Picked By","No.",D796)</t>
  </si>
  <si>
    <t>=NL(,"Sales Shipment Header","Whse Associate Picked By","No.",D797)</t>
  </si>
  <si>
    <t>=NL(,"Sales Shipment Header","Whse Associate Picked By","No.",D798)</t>
  </si>
  <si>
    <t>=NL(,"Sales Shipment Header","Whse Associate Picked By","No.",D799)</t>
  </si>
  <si>
    <t>=NL(,"Sales Shipment Header","Whse Associate Picked By","No.",D800)</t>
  </si>
  <si>
    <t>=NL(,"Sales Shipment Header","Whse Associate Picked By","No.",D801)</t>
  </si>
  <si>
    <t>=NL(,"Sales Shipment Header","Whse Associate Picked By","No.",D802)</t>
  </si>
  <si>
    <t>=NL(,"Sales Shipment Header","Whse Associate Picked By","No.",D803)</t>
  </si>
  <si>
    <t>=NL(,"Sales Shipment Header","Whse Associate Picked By","No.",D804)</t>
  </si>
  <si>
    <t>=NL(,"Sales Shipment Header","Whse Associate Picked By","No.",D805)</t>
  </si>
  <si>
    <t>=NL(,"Sales Shipment Header","Whse Associate Picked By","No.",D806)</t>
  </si>
  <si>
    <t>=NL(,"Sales Shipment Header","Whse Associate Picked By","No.",D807)</t>
  </si>
  <si>
    <t>=NL(,"Sales Shipment Header","Whse Associate Picked By","No.",D808)</t>
  </si>
  <si>
    <t>=NL(,"Sales Shipment Header","Whse Associate Picked By","No.",D809)</t>
  </si>
  <si>
    <t>=NL(,"Sales Shipment Header","Whse Associate Picked By","No.",D810)</t>
  </si>
  <si>
    <t>=NL(,"Sales Shipment Header","Whse Associate Picked By","No.",D811)</t>
  </si>
  <si>
    <t>=NL(,"Sales Shipment Header","Whse Associate Picked By","No.",D812)</t>
  </si>
  <si>
    <t>=NL(,"Sales Shipment Header","Whse Associate Picked By","No.",D813)</t>
  </si>
  <si>
    <t>=NL(,"Sales Shipment Header","Whse Associate Picked By","No.",D814)</t>
  </si>
  <si>
    <t>=NL(,"Sales Shipment Header","Whse Associate Picked By","No.",D815)</t>
  </si>
  <si>
    <t>=NL(,"Sales Shipment Header","Whse Associate Picked By","No.",D816)</t>
  </si>
  <si>
    <t>=NL(,"Sales Shipment Header","Whse Associate Picked By","No.",D817)</t>
  </si>
  <si>
    <t>=NL(,"Sales Shipment Header","Whse Associate Picked By","No.",D818)</t>
  </si>
  <si>
    <t>=NL(,"Sales Shipment Header","Whse Associate Picked By","No.",D819)</t>
  </si>
  <si>
    <t>=NL(,"Sales Shipment Header","Whse Associate Picked By","No.",D820)</t>
  </si>
  <si>
    <t>=NL(,"Sales Shipment Header","Whse Associate Picked By","No.",D821)</t>
  </si>
  <si>
    <t>=NL(,"Sales Shipment Header","Whse Associate Picked By","No.",D822)</t>
  </si>
  <si>
    <t>=NL(,"Sales Shipment Header","Whse Associate Picked By","No.",D823)</t>
  </si>
  <si>
    <t>=NL(,"Sales Shipment Header","Whse Associate Picked By","No.",D824)</t>
  </si>
  <si>
    <t>=NL(,"Sales Shipment Header","Whse Associate Picked By","No.",D825)</t>
  </si>
  <si>
    <t>=NL(,"Sales Shipment Header","Whse Associate Picked By","No.",D826)</t>
  </si>
  <si>
    <t>=NL(,"Sales Shipment Header","Whse Associate Picked By","No.",D827)</t>
  </si>
  <si>
    <t>=NL(,"Sales Shipment Header","Whse Associate Picked By","No.",D828)</t>
  </si>
  <si>
    <t>=NL(,"Sales Shipment Header","Whse Associate Picked By","No.",D829)</t>
  </si>
  <si>
    <t>=NL(,"Sales Shipment Header","Whse Associate Picked By","No.",D830)</t>
  </si>
  <si>
    <t>=NL(,"Sales Shipment Header","Whse Associate Picked By","No.",D831)</t>
  </si>
  <si>
    <t>=NL(,"Sales Shipment Header","Whse Associate Picked By","No.",D832)</t>
  </si>
  <si>
    <t>=NL(,"Sales Shipment Header","Whse Associate Picked By","No.",D833)</t>
  </si>
  <si>
    <t>=NL(,"Sales Shipment Header","Whse Associate Picked By","No.",D834)</t>
  </si>
  <si>
    <t>=NL(,"Sales Shipment Header","Whse Associate Picked By","No.",D835)</t>
  </si>
  <si>
    <t>=NL(,"Sales Shipment Header","Whse Associate Picked By","No.",D836)</t>
  </si>
  <si>
    <t>=NL(,"Sales Shipment Header","Whse Associate Picked By","No.",D837)</t>
  </si>
  <si>
    <t>=NL(,"Sales Shipment Header","Whse Associate Picked By","No.",D838)</t>
  </si>
  <si>
    <t>=NL(,"Sales Shipment Header","Whse Associate Picked By","No.",D839)</t>
  </si>
  <si>
    <t>=NL(,"Sales Shipment Header","Whse Associate Picked By","No.",D840)</t>
  </si>
  <si>
    <t>=NL(,"Sales Shipment Header","Whse Associate Picked By","No.",D841)</t>
  </si>
  <si>
    <t>=NL(,"Sales Shipment Header","Whse Associate Picked By","No.",D842)</t>
  </si>
  <si>
    <t>=NL(,"Sales Shipment Header","Whse Associate Picked By","No.",D843)</t>
  </si>
  <si>
    <t>=NL(,"Sales Shipment Header","Whse Associate Picked By","No.",D844)</t>
  </si>
  <si>
    <t>=NL(,"Sales Shipment Header","Whse Associate Picked By","No.",D845)</t>
  </si>
  <si>
    <t>=NL(,"Sales Shipment Header","Whse Associate Picked By","No.",D846)</t>
  </si>
  <si>
    <t>=NL(,"Sales Shipment Header","Whse Associate Picked By","No.",D847)</t>
  </si>
  <si>
    <t>=NL(,"Sales Shipment Header","Whse Associate Picked By","No.",D848)</t>
  </si>
  <si>
    <t>=NL(,"Sales Shipment Header","Whse Associate Picked By","No.",D849)</t>
  </si>
  <si>
    <t>=NL(,"Sales Shipment Header","Whse Associate Picked By","No.",D850)</t>
  </si>
  <si>
    <t>=NL(,"Sales Shipment Header","Whse Associate Picked By","No.",D851)</t>
  </si>
  <si>
    <t>=NL(,"Sales Shipment Header","Whse Associate Picked By","No.",D852)</t>
  </si>
  <si>
    <t>=NL(,"Sales Shipment Header","Whse Associate Picked By","No.",D853)</t>
  </si>
  <si>
    <t>=NL(,"Sales Shipment Header","Whse Associate Picked By","No.",D854)</t>
  </si>
  <si>
    <t>=NL(,"Sales Shipment Header","Whse Associate Picked By","No.",D855)</t>
  </si>
  <si>
    <t>=NL(,"Sales Shipment Header","Whse Associate Picked By","No.",D856)</t>
  </si>
  <si>
    <t>=NL(,"Sales Shipment Header","Whse Associate Picked By","No.",D857)</t>
  </si>
  <si>
    <t>=NL(,"Sales Shipment Header","Whse Associate Picked By","No.",D858)</t>
  </si>
  <si>
    <t>=NL(,"Sales Shipment Header","Whse Associate Picked By","No.",D859)</t>
  </si>
  <si>
    <t>=NL(,"Sales Shipment Header","Whse Associate Picked By","No.",D860)</t>
  </si>
  <si>
    <t>=NL(,"Sales Shipment Header","Whse Associate Picked By","No.",D861)</t>
  </si>
  <si>
    <t>=NL(,"Sales Shipment Header","Whse Associate Picked By","No.",D862)</t>
  </si>
  <si>
    <t>=NL(,"Sales Shipment Header","Whse Associate Picked By","No.",D863)</t>
  </si>
  <si>
    <t>=NL(,"Sales Shipment Header","Whse Associate Picked By","No.",D864)</t>
  </si>
  <si>
    <t>=NL(,"Sales Shipment Header","Whse Associate Picked By","No.",D865)</t>
  </si>
  <si>
    <t>=NL(,"Sales Shipment Header","Whse Associate Picked By","No.",D866)</t>
  </si>
  <si>
    <t>=NL(,"Sales Shipment Header","Whse Associate Picked By","No.",D867)</t>
  </si>
  <si>
    <t>=NL(,"Sales Shipment Header","Whse Associate Picked By","No.",D868)</t>
  </si>
  <si>
    <t>=NL(,"Sales Shipment Header","Whse Associate Picked By","No.",D869)</t>
  </si>
  <si>
    <t>=NL(,"Sales Shipment Header","Whse Associate Picked By","No.",D870)</t>
  </si>
  <si>
    <t>=NL(,"Sales Shipment Header","Whse Associate Picked By","No.",D871)</t>
  </si>
  <si>
    <t>=NL(,"Sales Shipment Header","Whse Associate Picked By","No.",D872)</t>
  </si>
  <si>
    <t>=NL(,"Sales Shipment Header","Whse Associate Picked By","No.",D873)</t>
  </si>
  <si>
    <t>=NL(,"Sales Shipment Header","Whse Associate Picked By","No.",D874)</t>
  </si>
  <si>
    <t>=NL(,"Sales Shipment Header","Whse Associate Picked By","No.",D875)</t>
  </si>
  <si>
    <t>=NL(,"Sales Shipment Header","Whse Associate Picked By","No.",D876)</t>
  </si>
  <si>
    <t>=NL(,"Sales Shipment Header","Whse Associate Picked By","No.",D877)</t>
  </si>
  <si>
    <t>=NL(,"Sales Shipment Header","Whse Associate Picked By","No.",D878)</t>
  </si>
  <si>
    <t>=NL(,"Sales Shipment Header","Whse Associate Picked By","No.",D879)</t>
  </si>
  <si>
    <t>=NL(,"Sales Shipment Header","Whse Associate Picked By","No.",D880)</t>
  </si>
  <si>
    <t>=NL(,"Sales Shipment Header","Whse Associate Picked By","No.",D881)</t>
  </si>
  <si>
    <t>=NL(,"Sales Shipment Header","Whse Associate Picked By","No.",D882)</t>
  </si>
  <si>
    <t>=NL(,"Sales Shipment Header","Whse Associate Picked By","No.",D883)</t>
  </si>
  <si>
    <t>=NL(,"Sales Shipment Header","Whse Associate Picked By","No.",D884)</t>
  </si>
  <si>
    <t>=NL(,"Sales Shipment Header","Whse Associate Picked By","No.",D885)</t>
  </si>
  <si>
    <t>=NL(,"Sales Shipment Header","Whse Associate Picked By","No.",D886)</t>
  </si>
  <si>
    <t>=NL(,"Sales Shipment Header","Whse Associate Picked By","No.",D887)</t>
  </si>
  <si>
    <t>=NL(,"Sales Shipment Header","Whse Associate Picked By","No.",D888)</t>
  </si>
  <si>
    <t>=NL(,"Sales Shipment Header","Whse Associate Picked By","No.",D889)</t>
  </si>
  <si>
    <t>=NL(,"Sales Shipment Header","Whse Associate Picked By","No.",D890)</t>
  </si>
  <si>
    <t>=NL(,"Sales Shipment Header","Whse Associate Picked By","No.",D891)</t>
  </si>
  <si>
    <t>=NL(,"Sales Shipment Header","Whse Associate Picked By","No.",D892)</t>
  </si>
  <si>
    <t>=NL(,"Sales Shipment Header","Whse Associate Picked By","No.",D893)</t>
  </si>
  <si>
    <t>=NL(,"Sales Shipment Header","Whse Associate Picked By","No.",D894)</t>
  </si>
  <si>
    <t>=NL(,"Sales Shipment Header","Whse Associate Picked By","No.",D895)</t>
  </si>
  <si>
    <t>=NL(,"Sales Shipment Header","Whse Associate Picked By","No.",D896)</t>
  </si>
  <si>
    <t>=NL(,"Sales Shipment Header","Whse Associate Picked By","No.",D897)</t>
  </si>
  <si>
    <t>=NL(,"Sales Shipment Header","Whse Associate Picked By","No.",D898)</t>
  </si>
  <si>
    <t>=NL(,"Sales Shipment Header","Whse Associate Picked By","No.",D899)</t>
  </si>
  <si>
    <t>=NL(,"Sales Shipment Header","Whse Associate Picked By","No.",D900)</t>
  </si>
  <si>
    <t>=NL(,"Sales Shipment Header","Whse Associate Picked By","No.",D901)</t>
  </si>
  <si>
    <t>=NL(,"Sales Shipment Header","Whse Associate Picked By","No.",D902)</t>
  </si>
  <si>
    <t>=NL(,"Sales Shipment Header","Whse Associate Picked By","No.",D903)</t>
  </si>
  <si>
    <t>=NL(,"Sales Shipment Header","Whse Associate Picked By","No.",D904)</t>
  </si>
  <si>
    <t>=NL(,"Sales Shipment Header","Whse Associate Picked By","No.",D905)</t>
  </si>
  <si>
    <t>=NL(,"Sales Shipment Header","Whse Associate Picked By","No.",D906)</t>
  </si>
  <si>
    <t>=NL(,"Sales Shipment Header","Whse Associate Picked By","No.",D907)</t>
  </si>
  <si>
    <t>=NL(,"Sales Shipment Header","Whse Associate Picked By","No.",D908)</t>
  </si>
  <si>
    <t>=NL(,"Sales Shipment Header","Whse Associate Picked By","No.",D909)</t>
  </si>
  <si>
    <t>=NL(,"Sales Shipment Header","Whse Associate Picked By","No.",D910)</t>
  </si>
  <si>
    <t>=NL(,"Sales Shipment Header","Whse Associate Picked By","No.",D911)</t>
  </si>
  <si>
    <t>=NL(,"Sales Shipment Header","Whse Associate Picked By","No.",D912)</t>
  </si>
  <si>
    <t>=NL(,"Sales Shipment Header","Whse Associate Picked By","No.",D913)</t>
  </si>
  <si>
    <t>=NL(,"Sales Shipment Header","Whse Associate Picked By","No.",D914)</t>
  </si>
  <si>
    <t>=NL(,"Sales Shipment Header","Whse Associate Picked By","No.",D915)</t>
  </si>
  <si>
    <t>=NL(,"Sales Shipment Header","Whse Associate Picked By","No.",D916)</t>
  </si>
  <si>
    <t>=NL(,"Sales Shipment Header","Whse Associate Picked By","No.",D917)</t>
  </si>
  <si>
    <t>=NL(,"Sales Shipment Header","Whse Associate Picked By","No.",D918)</t>
  </si>
  <si>
    <t>=NL(,"Sales Shipment Header","Whse Associate Picked By","No.",D919)</t>
  </si>
  <si>
    <t>=NL(,"Sales Shipment Header","Whse Associate Picked By","No.",D920)</t>
  </si>
  <si>
    <t>=NL(,"Sales Shipment Header","Whse Associate Picked By","No.",D921)</t>
  </si>
  <si>
    <t>=NL(,"Sales Shipment Header","Whse Associate Picked By","No.",D922)</t>
  </si>
  <si>
    <t>=NL(,"Sales Shipment Header","Whse Associate Picked By","No.",D923)</t>
  </si>
  <si>
    <t>=NL(,"Sales Shipment Header","Whse Associate Picked By","No.",D924)</t>
  </si>
  <si>
    <t>=NL(,"Sales Shipment Header","Whse Associate Picked By","No.",D925)</t>
  </si>
  <si>
    <t>=NL(,"Sales Shipment Header","Whse Associate Picked By","No.",D926)</t>
  </si>
  <si>
    <t>=NL(,"Sales Shipment Header","Whse Associate Picked By","No.",D927)</t>
  </si>
  <si>
    <t>=NL(,"Sales Shipment Header","Whse Associate Picked By","No.",D928)</t>
  </si>
  <si>
    <t>=NL(,"Sales Shipment Header","Whse Associate Picked By","No.",D929)</t>
  </si>
  <si>
    <t>=NL(,"Sales Shipment Header","Whse Associate Picked By","No.",D930)</t>
  </si>
  <si>
    <t>=NL(,"Sales Shipment Header","Whse Associate Picked By","No.",D931)</t>
  </si>
  <si>
    <t>=NL(,"Sales Shipment Header","Whse Associate Picked By","No.",D932)</t>
  </si>
  <si>
    <t>=NL(,"Sales Shipment Header","Whse Associate Picked By","No.",D933)</t>
  </si>
  <si>
    <t>=NL(,"Sales Shipment Header","Whse Associate Picked By","No.",D934)</t>
  </si>
  <si>
    <t>=NL(,"Sales Shipment Header","Whse Associate Picked By","No.",D935)</t>
  </si>
  <si>
    <t>=NL(,"Sales Shipment Header","Whse Associate Picked By","No.",D936)</t>
  </si>
  <si>
    <t>=NL(,"Sales Shipment Header","Whse Associate Picked By","No.",D937)</t>
  </si>
  <si>
    <t>=NL(,"Sales Shipment Header","Whse Associate Picked By","No.",D938)</t>
  </si>
  <si>
    <t>=NL(,"Sales Shipment Header","Whse Associate Picked By","No.",D939)</t>
  </si>
  <si>
    <t>=NL(,"Sales Shipment Header","Whse Associate Picked By","No.",D940)</t>
  </si>
  <si>
    <t>=NL(,"Sales Shipment Header","Whse Associate Picked By","No.",D941)</t>
  </si>
  <si>
    <t>=NL(,"Sales Shipment Header","Whse Associate Picked By","No.",D942)</t>
  </si>
  <si>
    <t>=NL(,"Sales Shipment Header","Whse Associate Picked By","No.",D943)</t>
  </si>
  <si>
    <t>=NL(,"Sales Shipment Header","Whse Associate Picked By","No.",D944)</t>
  </si>
  <si>
    <t>=NL(,"Sales Shipment Header","Whse Associate Picked By","No.",D945)</t>
  </si>
  <si>
    <t>=NL(,"Sales Shipment Header","Whse Associate Picked By","No.",D946)</t>
  </si>
  <si>
    <t>=NL(,"Sales Shipment Header","Whse Associate Picked By","No.",D947)</t>
  </si>
  <si>
    <t>=NL(,"Sales Shipment Header","Whse Associate Picked By","No.",D948)</t>
  </si>
  <si>
    <t>=NL(,"Sales Shipment Header","Whse Associate Picked By","No.",D949)</t>
  </si>
  <si>
    <t>=NL(,"Sales Shipment Header","Whse Associate Picked By","No.",D950)</t>
  </si>
  <si>
    <t>=NL(,"Sales Shipment Header","Whse Associate Picked By","No.",D951)</t>
  </si>
  <si>
    <t>=NL(,"Sales Shipment Header","Whse Associate Picked By","No.",D952)</t>
  </si>
  <si>
    <t>=NL(,"Sales Shipment Header","Whse Associate Picked By","No.",D953)</t>
  </si>
  <si>
    <t>=NL(,"Sales Shipment Header","Whse Associate Picked By","No.",D954)</t>
  </si>
  <si>
    <t>=NL(,"Sales Shipment Header","Whse Associate Picked By","No.",D955)</t>
  </si>
  <si>
    <t>=NL(,"Sales Shipment Header","Whse Associate Picked By","No.",D956)</t>
  </si>
  <si>
    <t>=NF(B4,"Quantity Case")</t>
  </si>
  <si>
    <t>=NF(B5,"Quantity Case")</t>
  </si>
  <si>
    <t>=NF(B6,"Quantity Case")</t>
  </si>
  <si>
    <t>=NF(B7,"Quantity Case")</t>
  </si>
  <si>
    <t>=NF(B8,"Quantity Case")</t>
  </si>
  <si>
    <t>=NF(B9,"Quantity Case")</t>
  </si>
  <si>
    <t>=NF(B10,"Quantity Case")</t>
  </si>
  <si>
    <t>=NF(B11,"Quantity Case")</t>
  </si>
  <si>
    <t>=NF(B12,"Quantity Case")</t>
  </si>
  <si>
    <t>=NF(B13,"Quantity Case")</t>
  </si>
  <si>
    <t>=NF(B14,"Quantity Case")</t>
  </si>
  <si>
    <t>=NF(B15,"Quantity Case")</t>
  </si>
  <si>
    <t>=NF(B16,"Quantity Case")</t>
  </si>
  <si>
    <t>=NF(B17,"Quantity Case")</t>
  </si>
  <si>
    <t>=NF(B18,"Quantity Case")</t>
  </si>
  <si>
    <t>=NF(B19,"Quantity Case")</t>
  </si>
  <si>
    <t>=NF(B20,"Quantity Case")</t>
  </si>
  <si>
    <t>=NF(B21,"Quantity Case")</t>
  </si>
  <si>
    <t>=NF(B22,"Quantity Case")</t>
  </si>
  <si>
    <t>=NF(B23,"Quantity Case")</t>
  </si>
  <si>
    <t>=NF(B24,"Quantity Case")</t>
  </si>
  <si>
    <t>=NF(B25,"Quantity Case")</t>
  </si>
  <si>
    <t>=NF(B26,"Quantity Case")</t>
  </si>
  <si>
    <t>=NF(B27,"Quantity Case")</t>
  </si>
  <si>
    <t>=NF(B28,"Quantity Case")</t>
  </si>
  <si>
    <t>=NF(B29,"Quantity Case")</t>
  </si>
  <si>
    <t>=NF(B30,"Quantity Case")</t>
  </si>
  <si>
    <t>=NF(B31,"Quantity Case")</t>
  </si>
  <si>
    <t>=NF(B32,"Quantity Case")</t>
  </si>
  <si>
    <t>=NF(B33,"Quantity Case")</t>
  </si>
  <si>
    <t>=NF(B34,"Quantity Case")</t>
  </si>
  <si>
    <t>=NF(B35,"Quantity Case")</t>
  </si>
  <si>
    <t>=NF(B36,"Quantity Case")</t>
  </si>
  <si>
    <t>=NF(B37,"Quantity Case")</t>
  </si>
  <si>
    <t>=NF(B38,"Quantity Case")</t>
  </si>
  <si>
    <t>=NF(B39,"Quantity Case")</t>
  </si>
  <si>
    <t>=NF(B40,"Quantity Case")</t>
  </si>
  <si>
    <t>=NF(B41,"Quantity Case")</t>
  </si>
  <si>
    <t>=NF(B42,"Quantity Case")</t>
  </si>
  <si>
    <t>=NF(B43,"Quantity Case")</t>
  </si>
  <si>
    <t>=NF(B44,"Quantity Case")</t>
  </si>
  <si>
    <t>=NF(B45,"Quantity Case")</t>
  </si>
  <si>
    <t>=NF(B46,"Quantity Case")</t>
  </si>
  <si>
    <t>=NF(B47,"Quantity Case")</t>
  </si>
  <si>
    <t>=NF(B48,"Quantity Case")</t>
  </si>
  <si>
    <t>=NF(B49,"Quantity Case")</t>
  </si>
  <si>
    <t>=NF(B50,"Quantity Case")</t>
  </si>
  <si>
    <t>=NF(B51,"Quantity Case")</t>
  </si>
  <si>
    <t>=NF(B52,"Quantity Case")</t>
  </si>
  <si>
    <t>=NF(B53,"Quantity Case")</t>
  </si>
  <si>
    <t>=NF(B54,"Quantity Case")</t>
  </si>
  <si>
    <t>=NF(B55,"Quantity Case")</t>
  </si>
  <si>
    <t>=NF(B56,"Quantity Case")</t>
  </si>
  <si>
    <t>=NF(B57,"Quantity Case")</t>
  </si>
  <si>
    <t>=NF(B58,"Quantity Case")</t>
  </si>
  <si>
    <t>=NF(B59,"Quantity Case")</t>
  </si>
  <si>
    <t>=NF(B60,"Quantity Case")</t>
  </si>
  <si>
    <t>=NF(B61,"Quantity Case")</t>
  </si>
  <si>
    <t>=NF(B62,"Quantity Case")</t>
  </si>
  <si>
    <t>=NF(B63,"Quantity Case")</t>
  </si>
  <si>
    <t>=NF(B64,"Quantity Case")</t>
  </si>
  <si>
    <t>=NF(B65,"Quantity Case")</t>
  </si>
  <si>
    <t>=NF(B66,"Quantity Case")</t>
  </si>
  <si>
    <t>=NF(B67,"Quantity Case")</t>
  </si>
  <si>
    <t>=NF(B68,"Quantity Case")</t>
  </si>
  <si>
    <t>=NF(B69,"Quantity Case")</t>
  </si>
  <si>
    <t>=NF(B70,"Quantity Case")</t>
  </si>
  <si>
    <t>=NF(B71,"Quantity Case")</t>
  </si>
  <si>
    <t>=NF(B72,"Quantity Case")</t>
  </si>
  <si>
    <t>=NF(B73,"Quantity Case")</t>
  </si>
  <si>
    <t>=NF(B74,"Quantity Case")</t>
  </si>
  <si>
    <t>=NF(B75,"Quantity Case")</t>
  </si>
  <si>
    <t>=NF(B76,"Quantity Case")</t>
  </si>
  <si>
    <t>=NF(B77,"Quantity Case")</t>
  </si>
  <si>
    <t>=NF(B78,"Quantity Case")</t>
  </si>
  <si>
    <t>=NF(B79,"Quantity Case")</t>
  </si>
  <si>
    <t>=NF(B80,"Quantity Case")</t>
  </si>
  <si>
    <t>=NF(B81,"Quantity Case")</t>
  </si>
  <si>
    <t>=NF(B82,"Quantity Case")</t>
  </si>
  <si>
    <t>=NF(B83,"Quantity Case")</t>
  </si>
  <si>
    <t>=NF(B84,"Quantity Case")</t>
  </si>
  <si>
    <t>=NF(B85,"Quantity Case")</t>
  </si>
  <si>
    <t>=NF(B86,"Quantity Case")</t>
  </si>
  <si>
    <t>=NF(B87,"Quantity Case")</t>
  </si>
  <si>
    <t>=NF(B88,"Quantity Case")</t>
  </si>
  <si>
    <t>=NF(B89,"Quantity Case")</t>
  </si>
  <si>
    <t>=NF(B90,"Quantity Case")</t>
  </si>
  <si>
    <t>=NF(B91,"Quantity Case")</t>
  </si>
  <si>
    <t>=NF(B92,"Quantity Case")</t>
  </si>
  <si>
    <t>=NF(B93,"Quantity Case")</t>
  </si>
  <si>
    <t>=NF(B94,"Quantity Case")</t>
  </si>
  <si>
    <t>=NF(B95,"Quantity Case")</t>
  </si>
  <si>
    <t>=NF(B96,"Quantity Case")</t>
  </si>
  <si>
    <t>=NF(B97,"Quantity Case")</t>
  </si>
  <si>
    <t>=NF(B98,"Quantity Case")</t>
  </si>
  <si>
    <t>=NF(B99,"Quantity Case")</t>
  </si>
  <si>
    <t>=NF(B100,"Quantity Case")</t>
  </si>
  <si>
    <t>=NF(B101,"Quantity Case")</t>
  </si>
  <si>
    <t>=NF(B102,"Quantity Case")</t>
  </si>
  <si>
    <t>=NF(B103,"Quantity Case")</t>
  </si>
  <si>
    <t>=NF(B104,"Quantity Case")</t>
  </si>
  <si>
    <t>=NF(B105,"Quantity Case")</t>
  </si>
  <si>
    <t>=NF(B106,"Quantity Case")</t>
  </si>
  <si>
    <t>=NF(B107,"Quantity Case")</t>
  </si>
  <si>
    <t>=NF(B108,"Quantity Case")</t>
  </si>
  <si>
    <t>=NF(B109,"Quantity Case")</t>
  </si>
  <si>
    <t>=NF(B110,"Quantity Case")</t>
  </si>
  <si>
    <t>=NF(B111,"Quantity Case")</t>
  </si>
  <si>
    <t>=NF(B112,"Quantity Case")</t>
  </si>
  <si>
    <t>=NF(B113,"Quantity Case")</t>
  </si>
  <si>
    <t>=NF(B114,"Quantity Case")</t>
  </si>
  <si>
    <t>=NF(B115,"Quantity Case")</t>
  </si>
  <si>
    <t>=NF(B116,"Quantity Case")</t>
  </si>
  <si>
    <t>=NF(B117,"Quantity Case")</t>
  </si>
  <si>
    <t>=NF(B118,"Quantity Case")</t>
  </si>
  <si>
    <t>=NF(B119,"Quantity Case")</t>
  </si>
  <si>
    <t>=NF(B120,"Quantity Case")</t>
  </si>
  <si>
    <t>=NF(B121,"Quantity Case")</t>
  </si>
  <si>
    <t>=NF(B122,"Quantity Case")</t>
  </si>
  <si>
    <t>=NF(B123,"Quantity Case")</t>
  </si>
  <si>
    <t>=NF(B124,"Quantity Case")</t>
  </si>
  <si>
    <t>=NF(B125,"Quantity Case")</t>
  </si>
  <si>
    <t>=NF(B126,"Quantity Case")</t>
  </si>
  <si>
    <t>=NF(B127,"Quantity Case")</t>
  </si>
  <si>
    <t>=NF(B128,"Quantity Case")</t>
  </si>
  <si>
    <t>=NF(B129,"Quantity Case")</t>
  </si>
  <si>
    <t>=NF(B130,"Quantity Case")</t>
  </si>
  <si>
    <t>=NF(B131,"Quantity Case")</t>
  </si>
  <si>
    <t>=NF(B132,"Quantity Case")</t>
  </si>
  <si>
    <t>=NF(B133,"Quantity Case")</t>
  </si>
  <si>
    <t>=NF(B134,"Quantity Case")</t>
  </si>
  <si>
    <t>=NF(B135,"Quantity Case")</t>
  </si>
  <si>
    <t>=NF(B136,"Quantity Case")</t>
  </si>
  <si>
    <t>=NF(B137,"Quantity Case")</t>
  </si>
  <si>
    <t>=NF(B138,"Quantity Case")</t>
  </si>
  <si>
    <t>=NF(B139,"Quantity Case")</t>
  </si>
  <si>
    <t>=NF(B140,"Quantity Case")</t>
  </si>
  <si>
    <t>=NF(B141,"Quantity Case")</t>
  </si>
  <si>
    <t>=NF(B142,"Quantity Case")</t>
  </si>
  <si>
    <t>=NF(B143,"Quantity Case")</t>
  </si>
  <si>
    <t>=NF(B144,"Quantity Case")</t>
  </si>
  <si>
    <t>=NF(B145,"Quantity Case")</t>
  </si>
  <si>
    <t>=NF(B146,"Quantity Case")</t>
  </si>
  <si>
    <t>=NF(B147,"Quantity Case")</t>
  </si>
  <si>
    <t>=NF(B148,"Quantity Case")</t>
  </si>
  <si>
    <t>=NF(B149,"Quantity Case")</t>
  </si>
  <si>
    <t>=NF(B150,"Quantity Case")</t>
  </si>
  <si>
    <t>=NF(B151,"Quantity Case")</t>
  </si>
  <si>
    <t>=NF(B152,"Quantity Case")</t>
  </si>
  <si>
    <t>=NF(B153,"Quantity Case")</t>
  </si>
  <si>
    <t>=NF(B154,"Quantity Case")</t>
  </si>
  <si>
    <t>=NF(B155,"Quantity Case")</t>
  </si>
  <si>
    <t>=NF(B156,"Quantity Case")</t>
  </si>
  <si>
    <t>=NF(B157,"Quantity Case")</t>
  </si>
  <si>
    <t>=NF(B158,"Quantity Case")</t>
  </si>
  <si>
    <t>=NF(B159,"Quantity Case")</t>
  </si>
  <si>
    <t>=NF(B160,"Quantity Case")</t>
  </si>
  <si>
    <t>=NF(B161,"Quantity Case")</t>
  </si>
  <si>
    <t>=NF(B162,"Quantity Case")</t>
  </si>
  <si>
    <t>=NF(B163,"Quantity Case")</t>
  </si>
  <si>
    <t>=NF(B164,"Quantity Case")</t>
  </si>
  <si>
    <t>=NF(B165,"Quantity Case")</t>
  </si>
  <si>
    <t>=NF(B166,"Quantity Case")</t>
  </si>
  <si>
    <t>=NF(B167,"Quantity Case")</t>
  </si>
  <si>
    <t>=NF(B168,"Quantity Case")</t>
  </si>
  <si>
    <t>=NF(B169,"Quantity Case")</t>
  </si>
  <si>
    <t>=NF(B170,"Quantity Case")</t>
  </si>
  <si>
    <t>=NF(B171,"Quantity Case")</t>
  </si>
  <si>
    <t>=NF(B172,"Quantity Case")</t>
  </si>
  <si>
    <t>=NF(B173,"Quantity Case")</t>
  </si>
  <si>
    <t>=NF(B174,"Quantity Case")</t>
  </si>
  <si>
    <t>=NF(B175,"Quantity Case")</t>
  </si>
  <si>
    <t>=NF(B176,"Quantity Case")</t>
  </si>
  <si>
    <t>=NF(B177,"Quantity Case")</t>
  </si>
  <si>
    <t>=NF(B178,"Quantity Case")</t>
  </si>
  <si>
    <t>=NF(B179,"Quantity Case")</t>
  </si>
  <si>
    <t>=NF(B180,"Quantity Case")</t>
  </si>
  <si>
    <t>=NF(B181,"Quantity Case")</t>
  </si>
  <si>
    <t>=NF(B182,"Quantity Case")</t>
  </si>
  <si>
    <t>=NF(B183,"Quantity Case")</t>
  </si>
  <si>
    <t>=NF(B184,"Quantity Case")</t>
  </si>
  <si>
    <t>=NF(B185,"Quantity Case")</t>
  </si>
  <si>
    <t>=NF(B186,"Quantity Case")</t>
  </si>
  <si>
    <t>=NF(B187,"Quantity Case")</t>
  </si>
  <si>
    <t>=NF(B188,"Quantity Case")</t>
  </si>
  <si>
    <t>=NF(B189,"Quantity Case")</t>
  </si>
  <si>
    <t>=NF(B190,"Quantity Case")</t>
  </si>
  <si>
    <t>=NF(B191,"Quantity Case")</t>
  </si>
  <si>
    <t>=NF(B192,"Quantity Case")</t>
  </si>
  <si>
    <t>=NF(B193,"Quantity Case")</t>
  </si>
  <si>
    <t>=NF(B194,"Quantity Case")</t>
  </si>
  <si>
    <t>=NF(B195,"Quantity Case")</t>
  </si>
  <si>
    <t>=NF(B196,"Quantity Case")</t>
  </si>
  <si>
    <t>=NF(B197,"Quantity Case")</t>
  </si>
  <si>
    <t>=NF(B198,"Quantity Case")</t>
  </si>
  <si>
    <t>=NF(B199,"Quantity Case")</t>
  </si>
  <si>
    <t>=NF(B200,"Quantity Case")</t>
  </si>
  <si>
    <t>=NF(B201,"Quantity Case")</t>
  </si>
  <si>
    <t>=NF(B202,"Quantity Case")</t>
  </si>
  <si>
    <t>=NF(B203,"Quantity Case")</t>
  </si>
  <si>
    <t>=NF(B204,"Quantity Case")</t>
  </si>
  <si>
    <t>=NF(B205,"Quantity Case")</t>
  </si>
  <si>
    <t>=NF(B206,"Quantity Case")</t>
  </si>
  <si>
    <t>=NF(B207,"Quantity Case")</t>
  </si>
  <si>
    <t>=NF(B208,"Quantity Case")</t>
  </si>
  <si>
    <t>=NF(B209,"Quantity Case")</t>
  </si>
  <si>
    <t>=NF(B210,"Quantity Case")</t>
  </si>
  <si>
    <t>=NF(B211,"Quantity Case")</t>
  </si>
  <si>
    <t>=NF(B212,"Quantity Case")</t>
  </si>
  <si>
    <t>=NF(B213,"Quantity Case")</t>
  </si>
  <si>
    <t>=NF(B214,"Quantity Case")</t>
  </si>
  <si>
    <t>=NF(B215,"Quantity Case")</t>
  </si>
  <si>
    <t>=NF(B216,"Quantity Case")</t>
  </si>
  <si>
    <t>=NF(B217,"Quantity Case")</t>
  </si>
  <si>
    <t>=NF(B218,"Quantity Case")</t>
  </si>
  <si>
    <t>=NF(B219,"Quantity Case")</t>
  </si>
  <si>
    <t>=NF(B220,"Quantity Case")</t>
  </si>
  <si>
    <t>=NF(B221,"Quantity Case")</t>
  </si>
  <si>
    <t>=NF(B222,"Quantity Case")</t>
  </si>
  <si>
    <t>=NF(B223,"Quantity Case")</t>
  </si>
  <si>
    <t>=NF(B224,"Quantity Case")</t>
  </si>
  <si>
    <t>=NF(B225,"Quantity Case")</t>
  </si>
  <si>
    <t>=NF(B226,"Quantity Case")</t>
  </si>
  <si>
    <t>=NF(B227,"Quantity Case")</t>
  </si>
  <si>
    <t>=NF(B228,"Quantity Case")</t>
  </si>
  <si>
    <t>=NF(B229,"Quantity Case")</t>
  </si>
  <si>
    <t>=NF(B230,"Quantity Case")</t>
  </si>
  <si>
    <t>=NF(B231,"Quantity Case")</t>
  </si>
  <si>
    <t>=NF(B232,"Quantity Case")</t>
  </si>
  <si>
    <t>=NF(B233,"Quantity Case")</t>
  </si>
  <si>
    <t>=NF(B234,"Quantity Case")</t>
  </si>
  <si>
    <t>=NF(B235,"Quantity Case")</t>
  </si>
  <si>
    <t>=NF(B236,"Quantity Case")</t>
  </si>
  <si>
    <t>=NF(B237,"Quantity Case")</t>
  </si>
  <si>
    <t>=NF(B238,"Quantity Case")</t>
  </si>
  <si>
    <t>=NF(B239,"Quantity Case")</t>
  </si>
  <si>
    <t>=NF(B240,"Quantity Case")</t>
  </si>
  <si>
    <t>=NF(B241,"Quantity Case")</t>
  </si>
  <si>
    <t>=NF(B242,"Quantity Case")</t>
  </si>
  <si>
    <t>=NF(B243,"Quantity Case")</t>
  </si>
  <si>
    <t>=NF(B244,"Quantity Case")</t>
  </si>
  <si>
    <t>=NF(B245,"Quantity Case")</t>
  </si>
  <si>
    <t>=NF(B246,"Quantity Case")</t>
  </si>
  <si>
    <t>=NF(B247,"Quantity Case")</t>
  </si>
  <si>
    <t>=NF(B248,"Quantity Case")</t>
  </si>
  <si>
    <t>=NF(B249,"Quantity Case")</t>
  </si>
  <si>
    <t>=NF(B250,"Quantity Case")</t>
  </si>
  <si>
    <t>=NF(B251,"Quantity Case")</t>
  </si>
  <si>
    <t>=NF(B252,"Quantity Case")</t>
  </si>
  <si>
    <t>=NF(B253,"Quantity Case")</t>
  </si>
  <si>
    <t>=NF(B254,"Quantity Case")</t>
  </si>
  <si>
    <t>=NF(B255,"Quantity Case")</t>
  </si>
  <si>
    <t>=NF(B256,"Quantity Case")</t>
  </si>
  <si>
    <t>=NF(B257,"Quantity Case")</t>
  </si>
  <si>
    <t>=NF(B258,"Quantity Case")</t>
  </si>
  <si>
    <t>=NF(B259,"Quantity Case")</t>
  </si>
  <si>
    <t>=NF(B260,"Quantity Case")</t>
  </si>
  <si>
    <t>=NF(B261,"Quantity Case")</t>
  </si>
  <si>
    <t>=NF(B262,"Quantity Case")</t>
  </si>
  <si>
    <t>=NF(B263,"Quantity Case")</t>
  </si>
  <si>
    <t>=NF(B264,"Quantity Case")</t>
  </si>
  <si>
    <t>=NF(B265,"Quantity Case")</t>
  </si>
  <si>
    <t>=NF(B266,"Quantity Case")</t>
  </si>
  <si>
    <t>=NF(B267,"Quantity Case")</t>
  </si>
  <si>
    <t>=NF(B268,"Quantity Case")</t>
  </si>
  <si>
    <t>=NF(B269,"Quantity Case")</t>
  </si>
  <si>
    <t>=NF(B270,"Quantity Case")</t>
  </si>
  <si>
    <t>=NF(B271,"Quantity Case")</t>
  </si>
  <si>
    <t>=NF(B272,"Quantity Case")</t>
  </si>
  <si>
    <t>=NF(B273,"Quantity Case")</t>
  </si>
  <si>
    <t>=NF(B274,"Quantity Case")</t>
  </si>
  <si>
    <t>=NF(B275,"Quantity Case")</t>
  </si>
  <si>
    <t>=NF(B276,"Quantity Case")</t>
  </si>
  <si>
    <t>=NF(B277,"Quantity Case")</t>
  </si>
  <si>
    <t>=NF(B278,"Quantity Case")</t>
  </si>
  <si>
    <t>=NF(B279,"Quantity Case")</t>
  </si>
  <si>
    <t>=NF(B280,"Quantity Case")</t>
  </si>
  <si>
    <t>=NF(B281,"Quantity Case")</t>
  </si>
  <si>
    <t>=NF(B282,"Quantity Case")</t>
  </si>
  <si>
    <t>=NF(B283,"Quantity Case")</t>
  </si>
  <si>
    <t>=NF(B284,"Quantity Case")</t>
  </si>
  <si>
    <t>=NF(B285,"Quantity Case")</t>
  </si>
  <si>
    <t>=NF(B286,"Quantity Case")</t>
  </si>
  <si>
    <t>=NF(B287,"Quantity Case")</t>
  </si>
  <si>
    <t>=NF(B288,"Quantity Case")</t>
  </si>
  <si>
    <t>=NF(B289,"Quantity Case")</t>
  </si>
  <si>
    <t>=NF(B290,"Quantity Case")</t>
  </si>
  <si>
    <t>=NF(B291,"Quantity Case")</t>
  </si>
  <si>
    <t>=NF(B292,"Quantity Case")</t>
  </si>
  <si>
    <t>=NF(B293,"Quantity Case")</t>
  </si>
  <si>
    <t>=NF(B294,"Quantity Case")</t>
  </si>
  <si>
    <t>=NF(B295,"Quantity Case")</t>
  </si>
  <si>
    <t>=NF(B296,"Quantity Case")</t>
  </si>
  <si>
    <t>=NF(B297,"Quantity Case")</t>
  </si>
  <si>
    <t>=NF(B298,"Quantity Case")</t>
  </si>
  <si>
    <t>=NF(B299,"Quantity Case")</t>
  </si>
  <si>
    <t>=NF(B300,"Quantity Case")</t>
  </si>
  <si>
    <t>=NF(B301,"Quantity Case")</t>
  </si>
  <si>
    <t>=NF(B302,"Quantity Case")</t>
  </si>
  <si>
    <t>=NF(B303,"Quantity Case")</t>
  </si>
  <si>
    <t>=NF(B304,"Quantity Case")</t>
  </si>
  <si>
    <t>=NF(B305,"Quantity Case")</t>
  </si>
  <si>
    <t>=NF(B306,"Quantity Case")</t>
  </si>
  <si>
    <t>=NF(B307,"Quantity Case")</t>
  </si>
  <si>
    <t>=NF(B308,"Quantity Case")</t>
  </si>
  <si>
    <t>=NF(B309,"Quantity Case")</t>
  </si>
  <si>
    <t>=NF(B310,"Quantity Case")</t>
  </si>
  <si>
    <t>=NF(B311,"Quantity Case")</t>
  </si>
  <si>
    <t>=NF(B312,"Quantity Case")</t>
  </si>
  <si>
    <t>=NF(B313,"Quantity Case")</t>
  </si>
  <si>
    <t>=NF(B314,"Quantity Case")</t>
  </si>
  <si>
    <t>=NF(B315,"Quantity Case")</t>
  </si>
  <si>
    <t>=NF(B316,"Quantity Case")</t>
  </si>
  <si>
    <t>=NF(B317,"Quantity Case")</t>
  </si>
  <si>
    <t>=NF(B318,"Quantity Case")</t>
  </si>
  <si>
    <t>=NF(B319,"Quantity Case")</t>
  </si>
  <si>
    <t>=NF(B320,"Quantity Case")</t>
  </si>
  <si>
    <t>=NF(B321,"Quantity Case")</t>
  </si>
  <si>
    <t>=NF(B322,"Quantity Case")</t>
  </si>
  <si>
    <t>=NF(B323,"Quantity Case")</t>
  </si>
  <si>
    <t>=NF(B324,"Quantity Case")</t>
  </si>
  <si>
    <t>=NF(B325,"Quantity Case")</t>
  </si>
  <si>
    <t>=NF(B326,"Quantity Case")</t>
  </si>
  <si>
    <t>=NF(B327,"Quantity Case")</t>
  </si>
  <si>
    <t>=NF(B328,"Quantity Case")</t>
  </si>
  <si>
    <t>=NF(B329,"Quantity Case")</t>
  </si>
  <si>
    <t>=NF(B330,"Quantity Case")</t>
  </si>
  <si>
    <t>=NF(B331,"Quantity Case")</t>
  </si>
  <si>
    <t>=NF(B332,"Quantity Case")</t>
  </si>
  <si>
    <t>=NF(B333,"Quantity Case")</t>
  </si>
  <si>
    <t>=NF(B334,"Quantity Case")</t>
  </si>
  <si>
    <t>=NF(B335,"Quantity Case")</t>
  </si>
  <si>
    <t>=NF(B336,"Quantity Case")</t>
  </si>
  <si>
    <t>=NF(B337,"Quantity Case")</t>
  </si>
  <si>
    <t>=NF(B338,"Quantity Case")</t>
  </si>
  <si>
    <t>=NF(B339,"Quantity Case")</t>
  </si>
  <si>
    <t>=NF(B340,"Quantity Case")</t>
  </si>
  <si>
    <t>=NF(B341,"Quantity Case")</t>
  </si>
  <si>
    <t>=NF(B342,"Quantity Case")</t>
  </si>
  <si>
    <t>=NF(B343,"Quantity Case")</t>
  </si>
  <si>
    <t>=NF(B344,"Quantity Case")</t>
  </si>
  <si>
    <t>=NF(B345,"Quantity Case")</t>
  </si>
  <si>
    <t>=NF(B346,"Quantity Case")</t>
  </si>
  <si>
    <t>=NF(B347,"Quantity Case")</t>
  </si>
  <si>
    <t>=NF(B348,"Quantity Case")</t>
  </si>
  <si>
    <t>=NF(B349,"Quantity Case")</t>
  </si>
  <si>
    <t>=NF(B350,"Quantity Case")</t>
  </si>
  <si>
    <t>=NF(B351,"Quantity Case")</t>
  </si>
  <si>
    <t>=NF(B352,"Quantity Case")</t>
  </si>
  <si>
    <t>=NF(B353,"Quantity Case")</t>
  </si>
  <si>
    <t>=NF(B354,"Quantity Case")</t>
  </si>
  <si>
    <t>=NF(B355,"Quantity Case")</t>
  </si>
  <si>
    <t>=NF(B356,"Quantity Case")</t>
  </si>
  <si>
    <t>=NF(B357,"Quantity Case")</t>
  </si>
  <si>
    <t>=NF(B358,"Quantity Case")</t>
  </si>
  <si>
    <t>=NF(B359,"Quantity Case")</t>
  </si>
  <si>
    <t>=NF(B360,"Quantity Case")</t>
  </si>
  <si>
    <t>=NF(B361,"Quantity Case")</t>
  </si>
  <si>
    <t>=NF(B362,"Quantity Case")</t>
  </si>
  <si>
    <t>=NF(B363,"Quantity Case")</t>
  </si>
  <si>
    <t>=NF(B364,"Quantity Case")</t>
  </si>
  <si>
    <t>=NF(B365,"Quantity Case")</t>
  </si>
  <si>
    <t>=NF(B366,"Quantity Case")</t>
  </si>
  <si>
    <t>=NF(B367,"Quantity Case")</t>
  </si>
  <si>
    <t>=NF(B368,"Quantity Case")</t>
  </si>
  <si>
    <t>=NF(B369,"Quantity Case")</t>
  </si>
  <si>
    <t>=NF(B370,"Quantity Case")</t>
  </si>
  <si>
    <t>=NF(B371,"Quantity Case")</t>
  </si>
  <si>
    <t>=NF(B372,"Quantity Case")</t>
  </si>
  <si>
    <t>=NF(B373,"Quantity Case")</t>
  </si>
  <si>
    <t>=NF(B374,"Quantity Case")</t>
  </si>
  <si>
    <t>=NF(B375,"Quantity Case")</t>
  </si>
  <si>
    <t>=NF(B376,"Quantity Case")</t>
  </si>
  <si>
    <t>=NF(B377,"Quantity Case")</t>
  </si>
  <si>
    <t>=NF(B378,"Quantity Case")</t>
  </si>
  <si>
    <t>=NF(B379,"Quantity Case")</t>
  </si>
  <si>
    <t>=NF(B380,"Quantity Case")</t>
  </si>
  <si>
    <t>=NF(B381,"Quantity Case")</t>
  </si>
  <si>
    <t>=NF(B382,"Quantity Case")</t>
  </si>
  <si>
    <t>=NF(B383,"Quantity Case")</t>
  </si>
  <si>
    <t>=NF(B384,"Quantity Case")</t>
  </si>
  <si>
    <t>=NF(B385,"Quantity Case")</t>
  </si>
  <si>
    <t>=NF(B386,"Quantity Case")</t>
  </si>
  <si>
    <t>=NF(B387,"Quantity Case")</t>
  </si>
  <si>
    <t>=NF(B388,"Quantity Case")</t>
  </si>
  <si>
    <t>=NF(B389,"Quantity Case")</t>
  </si>
  <si>
    <t>=NF(B390,"Quantity Case")</t>
  </si>
  <si>
    <t>=NF(B391,"Quantity Case")</t>
  </si>
  <si>
    <t>=NF(B392,"Quantity Case")</t>
  </si>
  <si>
    <t>=NF(B393,"Quantity Case")</t>
  </si>
  <si>
    <t>=NF(B394,"Quantity Case")</t>
  </si>
  <si>
    <t>=NF(B395,"Quantity Case")</t>
  </si>
  <si>
    <t>=NF(B396,"Quantity Case")</t>
  </si>
  <si>
    <t>=NF(B397,"Quantity Case")</t>
  </si>
  <si>
    <t>=NF(B398,"Quantity Case")</t>
  </si>
  <si>
    <t>=NF(B399,"Quantity Case")</t>
  </si>
  <si>
    <t>=NF(B400,"Quantity Case")</t>
  </si>
  <si>
    <t>=NF(B401,"Quantity Case")</t>
  </si>
  <si>
    <t>=NF(B402,"Quantity Case")</t>
  </si>
  <si>
    <t>=NF(B403,"Quantity Case")</t>
  </si>
  <si>
    <t>=NF(B404,"Quantity Case")</t>
  </si>
  <si>
    <t>=NF(B405,"Quantity Case")</t>
  </si>
  <si>
    <t>=NF(B406,"Quantity Case")</t>
  </si>
  <si>
    <t>=NF(B407,"Quantity Case")</t>
  </si>
  <si>
    <t>=NF(B408,"Quantity Case")</t>
  </si>
  <si>
    <t>=NF(B409,"Quantity Case")</t>
  </si>
  <si>
    <t>=NF(B410,"Quantity Case")</t>
  </si>
  <si>
    <t>=NF(B411,"Quantity Case")</t>
  </si>
  <si>
    <t>=NF(B412,"Quantity Case")</t>
  </si>
  <si>
    <t>=NF(B413,"Quantity Case")</t>
  </si>
  <si>
    <t>=NF(B414,"Quantity Case")</t>
  </si>
  <si>
    <t>=NF(B415,"Quantity Case")</t>
  </si>
  <si>
    <t>=NF(B416,"Quantity Case")</t>
  </si>
  <si>
    <t>=NF(B417,"Quantity Case")</t>
  </si>
  <si>
    <t>=NF(B418,"Quantity Case")</t>
  </si>
  <si>
    <t>=NF(B419,"Quantity Case")</t>
  </si>
  <si>
    <t>=NF(B420,"Quantity Case")</t>
  </si>
  <si>
    <t>=NF(B421,"Quantity Case")</t>
  </si>
  <si>
    <t>=NF(B422,"Quantity Case")</t>
  </si>
  <si>
    <t>=NF(B423,"Quantity Case")</t>
  </si>
  <si>
    <t>=NF(B424,"Quantity Case")</t>
  </si>
  <si>
    <t>=NF(B425,"Quantity Case")</t>
  </si>
  <si>
    <t>=NF(B426,"Quantity Case")</t>
  </si>
  <si>
    <t>=NF(B427,"Quantity Case")</t>
  </si>
  <si>
    <t>=NF(B428,"Quantity Case")</t>
  </si>
  <si>
    <t>=NF(B429,"Quantity Case")</t>
  </si>
  <si>
    <t>=NF(B430,"Quantity Case")</t>
  </si>
  <si>
    <t>=NF(B431,"Quantity Case")</t>
  </si>
  <si>
    <t>=NF(B432,"Quantity Case")</t>
  </si>
  <si>
    <t>=NF(B433,"Quantity Case")</t>
  </si>
  <si>
    <t>=NF(B434,"Quantity Case")</t>
  </si>
  <si>
    <t>=NF(B435,"Quantity Case")</t>
  </si>
  <si>
    <t>=NF(B436,"Quantity Case")</t>
  </si>
  <si>
    <t>=NF(B437,"Quantity Case")</t>
  </si>
  <si>
    <t>=NF(B438,"Quantity Case")</t>
  </si>
  <si>
    <t>=NF(B439,"Quantity Case")</t>
  </si>
  <si>
    <t>=NF(B440,"Quantity Case")</t>
  </si>
  <si>
    <t>=NF(B441,"Quantity Case")</t>
  </si>
  <si>
    <t>=NF(B442,"Quantity Case")</t>
  </si>
  <si>
    <t>=NF(B443,"Quantity Case")</t>
  </si>
  <si>
    <t>=NF(B444,"Quantity Case")</t>
  </si>
  <si>
    <t>=NF(B445,"Quantity Case")</t>
  </si>
  <si>
    <t>=NF(B446,"Quantity Case")</t>
  </si>
  <si>
    <t>=NF(B447,"Quantity Case")</t>
  </si>
  <si>
    <t>=NF(B448,"Quantity Case")</t>
  </si>
  <si>
    <t>=NF(B449,"Quantity Case")</t>
  </si>
  <si>
    <t>=NF(B450,"Quantity Case")</t>
  </si>
  <si>
    <t>=NF(B451,"Quantity Case")</t>
  </si>
  <si>
    <t>=NF(B452,"Quantity Case")</t>
  </si>
  <si>
    <t>=NF(B453,"Quantity Case")</t>
  </si>
  <si>
    <t>=NF(B454,"Quantity Case")</t>
  </si>
  <si>
    <t>=NF(B455,"Quantity Case")</t>
  </si>
  <si>
    <t>=NF(B456,"Quantity Case")</t>
  </si>
  <si>
    <t>=NF(B457,"Quantity Case")</t>
  </si>
  <si>
    <t>=NF(B458,"Quantity Case")</t>
  </si>
  <si>
    <t>=NF(B459,"Quantity Case")</t>
  </si>
  <si>
    <t>=NF(B460,"Quantity Case")</t>
  </si>
  <si>
    <t>=NF(B461,"Quantity Case")</t>
  </si>
  <si>
    <t>=NF(B462,"Quantity Case")</t>
  </si>
  <si>
    <t>=NF(B463,"Quantity Case")</t>
  </si>
  <si>
    <t>=NF(B464,"Quantity Case")</t>
  </si>
  <si>
    <t>=NF(B465,"Quantity Case")</t>
  </si>
  <si>
    <t>=NF(B466,"Quantity Case")</t>
  </si>
  <si>
    <t>=NF(B467,"Quantity Case")</t>
  </si>
  <si>
    <t>=NF(B468,"Quantity Case")</t>
  </si>
  <si>
    <t>=NF(B469,"Quantity Case")</t>
  </si>
  <si>
    <t>=NF(B470,"Quantity Case")</t>
  </si>
  <si>
    <t>=NF(B471,"Quantity Case")</t>
  </si>
  <si>
    <t>=NF(B472,"Quantity Case")</t>
  </si>
  <si>
    <t>=NF(B473,"Quantity Case")</t>
  </si>
  <si>
    <t>=NF(B474,"Quantity Case")</t>
  </si>
  <si>
    <t>=NF(B475,"Quantity Case")</t>
  </si>
  <si>
    <t>=NF(B476,"Quantity Case")</t>
  </si>
  <si>
    <t>=NF(B477,"Quantity Case")</t>
  </si>
  <si>
    <t>=NF(B478,"Quantity Case")</t>
  </si>
  <si>
    <t>=NF(B479,"Quantity Case")</t>
  </si>
  <si>
    <t>=NF(B480,"Quantity Case")</t>
  </si>
  <si>
    <t>=NF(B481,"Quantity Case")</t>
  </si>
  <si>
    <t>=NF(B482,"Quantity Case")</t>
  </si>
  <si>
    <t>=NF(B483,"Quantity Case")</t>
  </si>
  <si>
    <t>=NF(B484,"Quantity Case")</t>
  </si>
  <si>
    <t>=NF(B485,"Quantity Case")</t>
  </si>
  <si>
    <t>=NF(B486,"Quantity Case")</t>
  </si>
  <si>
    <t>=NF(B487,"Quantity Case")</t>
  </si>
  <si>
    <t>=NF(B488,"Quantity Case")</t>
  </si>
  <si>
    <t>=NF(B489,"Quantity Case")</t>
  </si>
  <si>
    <t>=NF(B490,"Quantity Case")</t>
  </si>
  <si>
    <t>=NF(B491,"Quantity Case")</t>
  </si>
  <si>
    <t>=NF(B492,"Quantity Case")</t>
  </si>
  <si>
    <t>=NF(B493,"Quantity Case")</t>
  </si>
  <si>
    <t>=NF(B494,"Quantity Case")</t>
  </si>
  <si>
    <t>=NF(B495,"Quantity Case")</t>
  </si>
  <si>
    <t>=NF(B496,"Quantity Case")</t>
  </si>
  <si>
    <t>=NF(B497,"Quantity Case")</t>
  </si>
  <si>
    <t>=NF(B498,"Quantity Case")</t>
  </si>
  <si>
    <t>=NF(B499,"Quantity Case")</t>
  </si>
  <si>
    <t>=NF(B500,"Quantity Case")</t>
  </si>
  <si>
    <t>=NF(B501,"Quantity Case")</t>
  </si>
  <si>
    <t>=NF(B502,"Quantity Case")</t>
  </si>
  <si>
    <t>=NF(B503,"Quantity Case")</t>
  </si>
  <si>
    <t>=NF(B504,"Quantity Case")</t>
  </si>
  <si>
    <t>=NF(B505,"Quantity Case")</t>
  </si>
  <si>
    <t>=NF(B506,"Quantity Case")</t>
  </si>
  <si>
    <t>=NF(B507,"Quantity Case")</t>
  </si>
  <si>
    <t>=NF(B508,"Quantity Case")</t>
  </si>
  <si>
    <t>=NF(B509,"Quantity Case")</t>
  </si>
  <si>
    <t>=NF(B510,"Quantity Case")</t>
  </si>
  <si>
    <t>=NF(B511,"Quantity Case")</t>
  </si>
  <si>
    <t>=NF(B512,"Quantity Case")</t>
  </si>
  <si>
    <t>=NF(B513,"Quantity Case")</t>
  </si>
  <si>
    <t>=NF(B514,"Quantity Case")</t>
  </si>
  <si>
    <t>=NF(B515,"Quantity Case")</t>
  </si>
  <si>
    <t>=NF(B516,"Quantity Case")</t>
  </si>
  <si>
    <t>=NF(B517,"Quantity Case")</t>
  </si>
  <si>
    <t>=NF(B518,"Quantity Case")</t>
  </si>
  <si>
    <t>=NF(B519,"Quantity Case")</t>
  </si>
  <si>
    <t>=NF(B520,"Quantity Case")</t>
  </si>
  <si>
    <t>=NF(B521,"Quantity Case")</t>
  </si>
  <si>
    <t>=NF(B522,"Quantity Case")</t>
  </si>
  <si>
    <t>=NF(B523,"Quantity Case")</t>
  </si>
  <si>
    <t>=NF(B524,"Quantity Case")</t>
  </si>
  <si>
    <t>=NF(B525,"Quantity Case")</t>
  </si>
  <si>
    <t>=NF(B526,"Quantity Case")</t>
  </si>
  <si>
    <t>=NF(B527,"Quantity Case")</t>
  </si>
  <si>
    <t>=NF(B528,"Quantity Case")</t>
  </si>
  <si>
    <t>=NF(B529,"Quantity Case")</t>
  </si>
  <si>
    <t>=NF(B530,"Quantity Case")</t>
  </si>
  <si>
    <t>=NF(B531,"Quantity Case")</t>
  </si>
  <si>
    <t>=NF(B532,"Quantity Case")</t>
  </si>
  <si>
    <t>=NF(B533,"Quantity Case")</t>
  </si>
  <si>
    <t>=NF(B534,"Quantity Case")</t>
  </si>
  <si>
    <t>=NF(B535,"Quantity Case")</t>
  </si>
  <si>
    <t>=NF(B536,"Quantity Case")</t>
  </si>
  <si>
    <t>=NF(B537,"Quantity Case")</t>
  </si>
  <si>
    <t>=NF(B538,"Quantity Case")</t>
  </si>
  <si>
    <t>=NF(B539,"Quantity Case")</t>
  </si>
  <si>
    <t>=NF(B540,"Quantity Case")</t>
  </si>
  <si>
    <t>=NF(B541,"Quantity Case")</t>
  </si>
  <si>
    <t>=NF(B542,"Quantity Case")</t>
  </si>
  <si>
    <t>=NF(B543,"Quantity Case")</t>
  </si>
  <si>
    <t>=NF(B544,"Quantity Case")</t>
  </si>
  <si>
    <t>=NF(B545,"Quantity Case")</t>
  </si>
  <si>
    <t>=NF(B546,"Quantity Case")</t>
  </si>
  <si>
    <t>=NF(B547,"Quantity Case")</t>
  </si>
  <si>
    <t>=NF(B548,"Quantity Case")</t>
  </si>
  <si>
    <t>=NF(B549,"Quantity Case")</t>
  </si>
  <si>
    <t>=NF(B550,"Quantity Case")</t>
  </si>
  <si>
    <t>=NF(B551,"Quantity Case")</t>
  </si>
  <si>
    <t>=NF(B552,"Quantity Case")</t>
  </si>
  <si>
    <t>=NF(B553,"Quantity Case")</t>
  </si>
  <si>
    <t>=NF(B554,"Quantity Case")</t>
  </si>
  <si>
    <t>=NF(B555,"Quantity Case")</t>
  </si>
  <si>
    <t>=NF(B556,"Quantity Case")</t>
  </si>
  <si>
    <t>=NF(B557,"Quantity Case")</t>
  </si>
  <si>
    <t>=NF(B558,"Quantity Case")</t>
  </si>
  <si>
    <t>=NF(B559,"Quantity Case")</t>
  </si>
  <si>
    <t>=NF(B560,"Quantity Case")</t>
  </si>
  <si>
    <t>=NF(B561,"Quantity Case")</t>
  </si>
  <si>
    <t>=NF(B562,"Quantity Case")</t>
  </si>
  <si>
    <t>=NF(B563,"Quantity Case")</t>
  </si>
  <si>
    <t>=NF(B564,"Quantity Case")</t>
  </si>
  <si>
    <t>=NF(B565,"Quantity Case")</t>
  </si>
  <si>
    <t>=NF(B566,"Quantity Case")</t>
  </si>
  <si>
    <t>=NF(B567,"Quantity Case")</t>
  </si>
  <si>
    <t>=NF(B568,"Quantity Case")</t>
  </si>
  <si>
    <t>=NF(B569,"Quantity Case")</t>
  </si>
  <si>
    <t>=NF(B570,"Quantity Case")</t>
  </si>
  <si>
    <t>=NF(B571,"Quantity Case")</t>
  </si>
  <si>
    <t>=NF(B572,"Quantity Case")</t>
  </si>
  <si>
    <t>=NF(B573,"Quantity Case")</t>
  </si>
  <si>
    <t>=NF(B574,"Quantity Case")</t>
  </si>
  <si>
    <t>=NF(B575,"Quantity Case")</t>
  </si>
  <si>
    <t>=NF(B576,"Quantity Case")</t>
  </si>
  <si>
    <t>=NF(B577,"Quantity Case")</t>
  </si>
  <si>
    <t>=NF(B578,"Quantity Case")</t>
  </si>
  <si>
    <t>=NF(B579,"Quantity Case")</t>
  </si>
  <si>
    <t>=NF(B580,"Quantity Case")</t>
  </si>
  <si>
    <t>=NF(B581,"Quantity Case")</t>
  </si>
  <si>
    <t>=NF(B582,"Quantity Case")</t>
  </si>
  <si>
    <t>=NF(B583,"Quantity Case")</t>
  </si>
  <si>
    <t>=NF(B584,"Quantity Case")</t>
  </si>
  <si>
    <t>=NF(B585,"Quantity Case")</t>
  </si>
  <si>
    <t>=NF(B586,"Quantity Case")</t>
  </si>
  <si>
    <t>=NF(B587,"Quantity Case")</t>
  </si>
  <si>
    <t>=NF(B588,"Quantity Case")</t>
  </si>
  <si>
    <t>=NF(B589,"Quantity Case")</t>
  </si>
  <si>
    <t>=NF(B590,"Quantity Case")</t>
  </si>
  <si>
    <t>=NF(B591,"Quantity Case")</t>
  </si>
  <si>
    <t>=NF(B592,"Quantity Case")</t>
  </si>
  <si>
    <t>=NF(B593,"Quantity Case")</t>
  </si>
  <si>
    <t>=NF(B594,"Quantity Case")</t>
  </si>
  <si>
    <t>=NF(B595,"Quantity Case")</t>
  </si>
  <si>
    <t>=NF(B596,"Quantity Case")</t>
  </si>
  <si>
    <t>=NF(B597,"Quantity Case")</t>
  </si>
  <si>
    <t>=NF(B598,"Quantity Case")</t>
  </si>
  <si>
    <t>=NF(B599,"Quantity Case")</t>
  </si>
  <si>
    <t>=NF(B600,"Quantity Case")</t>
  </si>
  <si>
    <t>=NF(B601,"Quantity Case")</t>
  </si>
  <si>
    <t>=NF(B602,"Quantity Case")</t>
  </si>
  <si>
    <t>=NF(B603,"Quantity Case")</t>
  </si>
  <si>
    <t>=NF(B604,"Quantity Case")</t>
  </si>
  <si>
    <t>=NF(B605,"Quantity Case")</t>
  </si>
  <si>
    <t>=NF(B606,"Quantity Case")</t>
  </si>
  <si>
    <t>=NF(B607,"Quantity Case")</t>
  </si>
  <si>
    <t>=NF(B608,"Quantity Case")</t>
  </si>
  <si>
    <t>=NF(B609,"Quantity Case")</t>
  </si>
  <si>
    <t>=NF(B610,"Quantity Case")</t>
  </si>
  <si>
    <t>=NF(B611,"Quantity Case")</t>
  </si>
  <si>
    <t>=NF(B612,"Quantity Case")</t>
  </si>
  <si>
    <t>=NF(B613,"Quantity Case")</t>
  </si>
  <si>
    <t>=NF(B614,"Quantity Case")</t>
  </si>
  <si>
    <t>=NF(B615,"Quantity Case")</t>
  </si>
  <si>
    <t>=NF(B616,"Quantity Case")</t>
  </si>
  <si>
    <t>=NF(B617,"Quantity Case")</t>
  </si>
  <si>
    <t>=NF(B618,"Quantity Case")</t>
  </si>
  <si>
    <t>=NF(B619,"Quantity Case")</t>
  </si>
  <si>
    <t>=NF(B620,"Quantity Case")</t>
  </si>
  <si>
    <t>=NF(B621,"Quantity Case")</t>
  </si>
  <si>
    <t>=NF(B622,"Quantity Case")</t>
  </si>
  <si>
    <t>=NF(B623,"Quantity Case")</t>
  </si>
  <si>
    <t>=NF(B624,"Quantity Case")</t>
  </si>
  <si>
    <t>=NF(B625,"Quantity Case")</t>
  </si>
  <si>
    <t>=NF(B626,"Quantity Case")</t>
  </si>
  <si>
    <t>=NF(B627,"Quantity Case")</t>
  </si>
  <si>
    <t>=NF(B628,"Quantity Case")</t>
  </si>
  <si>
    <t>=NF(B629,"Quantity Case")</t>
  </si>
  <si>
    <t>=NF(B630,"Quantity Case")</t>
  </si>
  <si>
    <t>=NF(B631,"Quantity Case")</t>
  </si>
  <si>
    <t>=NF(B632,"Quantity Case")</t>
  </si>
  <si>
    <t>=NF(B633,"Quantity Case")</t>
  </si>
  <si>
    <t>=NF(B634,"Quantity Case")</t>
  </si>
  <si>
    <t>=NF(B635,"Quantity Case")</t>
  </si>
  <si>
    <t>=NF(B636,"Quantity Case")</t>
  </si>
  <si>
    <t>=NF(B637,"Quantity Case")</t>
  </si>
  <si>
    <t>=NF(B638,"Quantity Case")</t>
  </si>
  <si>
    <t>=NF(B639,"Quantity Case")</t>
  </si>
  <si>
    <t>=NF(B640,"Quantity Case")</t>
  </si>
  <si>
    <t>=NF(B641,"Quantity Case")</t>
  </si>
  <si>
    <t>=NF(B642,"Quantity Case")</t>
  </si>
  <si>
    <t>=NF(B643,"Quantity Case")</t>
  </si>
  <si>
    <t>=NF(B644,"Quantity Case")</t>
  </si>
  <si>
    <t>=NF(B645,"Quantity Case")</t>
  </si>
  <si>
    <t>=NF(B646,"Quantity Case")</t>
  </si>
  <si>
    <t>=NF(B647,"Quantity Case")</t>
  </si>
  <si>
    <t>=NF(B648,"Quantity Case")</t>
  </si>
  <si>
    <t>=NF(B649,"Quantity Case")</t>
  </si>
  <si>
    <t>=NF(B650,"Quantity Case")</t>
  </si>
  <si>
    <t>=NF(B651,"Quantity Case")</t>
  </si>
  <si>
    <t>=NF(B652,"Quantity Case")</t>
  </si>
  <si>
    <t>=NF(B653,"Quantity Case")</t>
  </si>
  <si>
    <t>=NF(B654,"Quantity Case")</t>
  </si>
  <si>
    <t>=NF(B655,"Quantity Case")</t>
  </si>
  <si>
    <t>=NF(B656,"Quantity Case")</t>
  </si>
  <si>
    <t>=NF(B657,"Quantity Case")</t>
  </si>
  <si>
    <t>=NF(B658,"Quantity Case")</t>
  </si>
  <si>
    <t>=NF(B659,"Quantity Case")</t>
  </si>
  <si>
    <t>=NF(B660,"Quantity Case")</t>
  </si>
  <si>
    <t>=NF(B661,"Quantity Case")</t>
  </si>
  <si>
    <t>=NF(B662,"Quantity Case")</t>
  </si>
  <si>
    <t>=NF(B663,"Quantity Case")</t>
  </si>
  <si>
    <t>=NF(B664,"Quantity Case")</t>
  </si>
  <si>
    <t>=NF(B665,"Quantity Case")</t>
  </si>
  <si>
    <t>=NF(B666,"Quantity Case")</t>
  </si>
  <si>
    <t>=NF(B667,"Quantity Case")</t>
  </si>
  <si>
    <t>=NF(B668,"Quantity Case")</t>
  </si>
  <si>
    <t>=NF(B669,"Quantity Case")</t>
  </si>
  <si>
    <t>=NF(B670,"Quantity Case")</t>
  </si>
  <si>
    <t>=NF(B671,"Quantity Case")</t>
  </si>
  <si>
    <t>=NF(B672,"Quantity Case")</t>
  </si>
  <si>
    <t>=NF(B673,"Quantity Case")</t>
  </si>
  <si>
    <t>=NF(B674,"Quantity Case")</t>
  </si>
  <si>
    <t>=NF(B675,"Quantity Case")</t>
  </si>
  <si>
    <t>=NF(B676,"Quantity Case")</t>
  </si>
  <si>
    <t>=NF(B677,"Quantity Case")</t>
  </si>
  <si>
    <t>=NF(B678,"Quantity Case")</t>
  </si>
  <si>
    <t>=NF(B679,"Quantity Case")</t>
  </si>
  <si>
    <t>=NF(B680,"Quantity Case")</t>
  </si>
  <si>
    <t>=NF(B681,"Quantity Case")</t>
  </si>
  <si>
    <t>=NF(B682,"Quantity Case")</t>
  </si>
  <si>
    <t>=NF(B683,"Quantity Case")</t>
  </si>
  <si>
    <t>=NF(B684,"Quantity Case")</t>
  </si>
  <si>
    <t>=NF(B685,"Quantity Case")</t>
  </si>
  <si>
    <t>=NF(B686,"Quantity Case")</t>
  </si>
  <si>
    <t>=NF(B687,"Quantity Case")</t>
  </si>
  <si>
    <t>=NF(B688,"Quantity Case")</t>
  </si>
  <si>
    <t>=NF(B689,"Quantity Case")</t>
  </si>
  <si>
    <t>=NF(B690,"Quantity Case")</t>
  </si>
  <si>
    <t>=NF(B691,"Quantity Case")</t>
  </si>
  <si>
    <t>=NF(B692,"Quantity Case")</t>
  </si>
  <si>
    <t>=NF(B693,"Quantity Case")</t>
  </si>
  <si>
    <t>=NF(B694,"Quantity Case")</t>
  </si>
  <si>
    <t>=NF(B695,"Quantity Case")</t>
  </si>
  <si>
    <t>=NF(B696,"Quantity Case")</t>
  </si>
  <si>
    <t>=NF(B697,"Quantity Case")</t>
  </si>
  <si>
    <t>=NF(B698,"Quantity Case")</t>
  </si>
  <si>
    <t>=NF(B699,"Quantity Case")</t>
  </si>
  <si>
    <t>=NF(B700,"Quantity Case")</t>
  </si>
  <si>
    <t>=NF(B701,"Quantity Case")</t>
  </si>
  <si>
    <t>=NF(B702,"Quantity Case")</t>
  </si>
  <si>
    <t>=NF(B703,"Quantity Case")</t>
  </si>
  <si>
    <t>=NF(B704,"Quantity Case")</t>
  </si>
  <si>
    <t>=NF(B705,"Quantity Case")</t>
  </si>
  <si>
    <t>=NF(B706,"Quantity Case")</t>
  </si>
  <si>
    <t>=NF(B707,"Quantity Case")</t>
  </si>
  <si>
    <t>=NF(B708,"Quantity Case")</t>
  </si>
  <si>
    <t>=NF(B709,"Quantity Case")</t>
  </si>
  <si>
    <t>=NF(B710,"Quantity Case")</t>
  </si>
  <si>
    <t>=NF(B711,"Quantity Case")</t>
  </si>
  <si>
    <t>=NF(B712,"Quantity Case")</t>
  </si>
  <si>
    <t>=NF(B713,"Quantity Case")</t>
  </si>
  <si>
    <t>=NF(B714,"Quantity Case")</t>
  </si>
  <si>
    <t>=NF(B715,"Quantity Case")</t>
  </si>
  <si>
    <t>=NF(B716,"Quantity Case")</t>
  </si>
  <si>
    <t>=NF(B717,"Quantity Case")</t>
  </si>
  <si>
    <t>=NF(B718,"Quantity Case")</t>
  </si>
  <si>
    <t>=NF(B719,"Quantity Case")</t>
  </si>
  <si>
    <t>=NF(B720,"Quantity Case")</t>
  </si>
  <si>
    <t>=NF(B721,"Quantity Case")</t>
  </si>
  <si>
    <t>=NF(B722,"Quantity Case")</t>
  </si>
  <si>
    <t>=NF(B723,"Quantity Case")</t>
  </si>
  <si>
    <t>=NF(B724,"Quantity Case")</t>
  </si>
  <si>
    <t>=NF(B725,"Quantity Case")</t>
  </si>
  <si>
    <t>=NF(B726,"Quantity Case")</t>
  </si>
  <si>
    <t>=NF(B727,"Quantity Case")</t>
  </si>
  <si>
    <t>=NF(B728,"Quantity Case")</t>
  </si>
  <si>
    <t>=NF(B729,"Quantity Case")</t>
  </si>
  <si>
    <t>=NF(B730,"Quantity Case")</t>
  </si>
  <si>
    <t>=NF(B731,"Quantity Case")</t>
  </si>
  <si>
    <t>=NF(B732,"Quantity Case")</t>
  </si>
  <si>
    <t>=NF(B733,"Quantity Case")</t>
  </si>
  <si>
    <t>=NF(B734,"Quantity Case")</t>
  </si>
  <si>
    <t>=NF(B735,"Quantity Case")</t>
  </si>
  <si>
    <t>=NF(B736,"Quantity Case")</t>
  </si>
  <si>
    <t>=NF(B737,"Quantity Case")</t>
  </si>
  <si>
    <t>=NF(B738,"Quantity Case")</t>
  </si>
  <si>
    <t>=NF(B739,"Quantity Case")</t>
  </si>
  <si>
    <t>=NF(B740,"Quantity Case")</t>
  </si>
  <si>
    <t>=NF(B741,"Quantity Case")</t>
  </si>
  <si>
    <t>=NF(B742,"Quantity Case")</t>
  </si>
  <si>
    <t>=NF(B743,"Quantity Case")</t>
  </si>
  <si>
    <t>=NF(B744,"Quantity Case")</t>
  </si>
  <si>
    <t>=NF(B745,"Quantity Case")</t>
  </si>
  <si>
    <t>=NF(B746,"Quantity Case")</t>
  </si>
  <si>
    <t>=NF(B747,"Quantity Case")</t>
  </si>
  <si>
    <t>=NF(B748,"Quantity Case")</t>
  </si>
  <si>
    <t>=NF(B749,"Quantity Case")</t>
  </si>
  <si>
    <t>=NF(B750,"Quantity Case")</t>
  </si>
  <si>
    <t>=NF(B751,"Quantity Case")</t>
  </si>
  <si>
    <t>=NF(B752,"Quantity Case")</t>
  </si>
  <si>
    <t>=NF(B753,"Quantity Case")</t>
  </si>
  <si>
    <t>=NF(B754,"Quantity Case")</t>
  </si>
  <si>
    <t>=NF(B755,"Quantity Case")</t>
  </si>
  <si>
    <t>=NF(B756,"Quantity Case")</t>
  </si>
  <si>
    <t>=NF(B757,"Quantity Case")</t>
  </si>
  <si>
    <t>=NF(B758,"Quantity Case")</t>
  </si>
  <si>
    <t>=NF(B759,"Quantity Case")</t>
  </si>
  <si>
    <t>=NF(B760,"Quantity Case")</t>
  </si>
  <si>
    <t>=NF(B761,"Quantity Case")</t>
  </si>
  <si>
    <t>=NF(B762,"Quantity Case")</t>
  </si>
  <si>
    <t>=NF(B763,"Quantity Case")</t>
  </si>
  <si>
    <t>=NF(B764,"Quantity Case")</t>
  </si>
  <si>
    <t>=NF(B765,"Quantity Case")</t>
  </si>
  <si>
    <t>=NF(B766,"Quantity Case")</t>
  </si>
  <si>
    <t>=NF(B767,"Quantity Case")</t>
  </si>
  <si>
    <t>=NF(B768,"Quantity Case")</t>
  </si>
  <si>
    <t>=NF(B769,"Quantity Case")</t>
  </si>
  <si>
    <t>=NF(B770,"Quantity Case")</t>
  </si>
  <si>
    <t>=NF(B771,"Quantity Case")</t>
  </si>
  <si>
    <t>=NF(B772,"Quantity Case")</t>
  </si>
  <si>
    <t>=NF(B773,"Quantity Case")</t>
  </si>
  <si>
    <t>=NF(B774,"Quantity Case")</t>
  </si>
  <si>
    <t>=NF(B775,"Quantity Case")</t>
  </si>
  <si>
    <t>=NF(B776,"Quantity Case")</t>
  </si>
  <si>
    <t>=NF(B777,"Quantity Case")</t>
  </si>
  <si>
    <t>=NF(B778,"Quantity Case")</t>
  </si>
  <si>
    <t>=NF(B779,"Quantity Case")</t>
  </si>
  <si>
    <t>=NF(B780,"Quantity Case")</t>
  </si>
  <si>
    <t>=NF(B781,"Quantity Case")</t>
  </si>
  <si>
    <t>=NF(B782,"Quantity Case")</t>
  </si>
  <si>
    <t>=NF(B783,"Quantity Case")</t>
  </si>
  <si>
    <t>=NF(B784,"Quantity Case")</t>
  </si>
  <si>
    <t>=NF(B785,"Quantity Case")</t>
  </si>
  <si>
    <t>=NF(B786,"Quantity Case")</t>
  </si>
  <si>
    <t>=NF(B787,"Quantity Case")</t>
  </si>
  <si>
    <t>=NF(B788,"Quantity Case")</t>
  </si>
  <si>
    <t>=NF(B789,"Quantity Case")</t>
  </si>
  <si>
    <t>=NF(B790,"Quantity Case")</t>
  </si>
  <si>
    <t>=NF(B791,"Quantity Case")</t>
  </si>
  <si>
    <t>=NF(B792,"Quantity Case")</t>
  </si>
  <si>
    <t>=NF(B793,"Quantity Case")</t>
  </si>
  <si>
    <t>=NF(B794,"Quantity Case")</t>
  </si>
  <si>
    <t>=NF(B795,"Quantity Case")</t>
  </si>
  <si>
    <t>=NF(B796,"Quantity Case")</t>
  </si>
  <si>
    <t>=NF(B797,"Quantity Case")</t>
  </si>
  <si>
    <t>=NF(B798,"Quantity Case")</t>
  </si>
  <si>
    <t>=NF(B799,"Quantity Case")</t>
  </si>
  <si>
    <t>=NF(B800,"Quantity Case")</t>
  </si>
  <si>
    <t>=NF(B801,"Quantity Case")</t>
  </si>
  <si>
    <t>=NF(B802,"Quantity Case")</t>
  </si>
  <si>
    <t>=NF(B803,"Quantity Case")</t>
  </si>
  <si>
    <t>=NF(B804,"Quantity Case")</t>
  </si>
  <si>
    <t>=NF(B805,"Quantity Case")</t>
  </si>
  <si>
    <t>=NF(B806,"Quantity Case")</t>
  </si>
  <si>
    <t>=NF(B807,"Quantity Case")</t>
  </si>
  <si>
    <t>=NF(B808,"Quantity Case")</t>
  </si>
  <si>
    <t>=NF(B809,"Quantity Case")</t>
  </si>
  <si>
    <t>=NF(B810,"Quantity Case")</t>
  </si>
  <si>
    <t>=NF(B811,"Quantity Case")</t>
  </si>
  <si>
    <t>=NF(B812,"Quantity Case")</t>
  </si>
  <si>
    <t>=NF(B813,"Quantity Case")</t>
  </si>
  <si>
    <t>=NF(B814,"Quantity Case")</t>
  </si>
  <si>
    <t>=NF(B815,"Quantity Case")</t>
  </si>
  <si>
    <t>=NF(B816,"Quantity Case")</t>
  </si>
  <si>
    <t>=NF(B817,"Quantity Case")</t>
  </si>
  <si>
    <t>=NF(B818,"Quantity Case")</t>
  </si>
  <si>
    <t>=NF(B819,"Quantity Case")</t>
  </si>
  <si>
    <t>=NF(B820,"Quantity Case")</t>
  </si>
  <si>
    <t>=NF(B821,"Quantity Case")</t>
  </si>
  <si>
    <t>=NF(B822,"Quantity Case")</t>
  </si>
  <si>
    <t>=NF(B823,"Quantity Case")</t>
  </si>
  <si>
    <t>=NF(B824,"Quantity Case")</t>
  </si>
  <si>
    <t>=NF(B825,"Quantity Case")</t>
  </si>
  <si>
    <t>=NF(B826,"Quantity Case")</t>
  </si>
  <si>
    <t>=NF(B827,"Quantity Case")</t>
  </si>
  <si>
    <t>=NF(B828,"Quantity Case")</t>
  </si>
  <si>
    <t>=NF(B829,"Quantity Case")</t>
  </si>
  <si>
    <t>=NF(B830,"Quantity Case")</t>
  </si>
  <si>
    <t>=NF(B831,"Quantity Case")</t>
  </si>
  <si>
    <t>=NF(B832,"Quantity Case")</t>
  </si>
  <si>
    <t>=NF(B833,"Quantity Case")</t>
  </si>
  <si>
    <t>=NF(B834,"Quantity Case")</t>
  </si>
  <si>
    <t>=NF(B835,"Quantity Case")</t>
  </si>
  <si>
    <t>=NF(B836,"Quantity Case")</t>
  </si>
  <si>
    <t>=NF(B837,"Quantity Case")</t>
  </si>
  <si>
    <t>=NF(B838,"Quantity Case")</t>
  </si>
  <si>
    <t>=NF(B839,"Quantity Case")</t>
  </si>
  <si>
    <t>=NF(B840,"Quantity Case")</t>
  </si>
  <si>
    <t>=NF(B841,"Quantity Case")</t>
  </si>
  <si>
    <t>=NF(B842,"Quantity Case")</t>
  </si>
  <si>
    <t>=NF(B843,"Quantity Case")</t>
  </si>
  <si>
    <t>=NF(B844,"Quantity Case")</t>
  </si>
  <si>
    <t>=NF(B845,"Quantity Case")</t>
  </si>
  <si>
    <t>=NF(B846,"Quantity Case")</t>
  </si>
  <si>
    <t>=NF(B847,"Quantity Case")</t>
  </si>
  <si>
    <t>=NF(B848,"Quantity Case")</t>
  </si>
  <si>
    <t>=NF(B849,"Quantity Case")</t>
  </si>
  <si>
    <t>=NF(B850,"Quantity Case")</t>
  </si>
  <si>
    <t>=NF(B851,"Quantity Case")</t>
  </si>
  <si>
    <t>=NF(B852,"Quantity Case")</t>
  </si>
  <si>
    <t>=NF(B853,"Quantity Case")</t>
  </si>
  <si>
    <t>=NF(B854,"Quantity Case")</t>
  </si>
  <si>
    <t>=NF(B855,"Quantity Case")</t>
  </si>
  <si>
    <t>=NF(B856,"Quantity Case")</t>
  </si>
  <si>
    <t>=NF(B857,"Quantity Case")</t>
  </si>
  <si>
    <t>=NF(B858,"Quantity Case")</t>
  </si>
  <si>
    <t>=NF(B859,"Quantity Case")</t>
  </si>
  <si>
    <t>=NF(B860,"Quantity Case")</t>
  </si>
  <si>
    <t>=NF(B861,"Quantity Case")</t>
  </si>
  <si>
    <t>=NF(B862,"Quantity Case")</t>
  </si>
  <si>
    <t>=NF(B863,"Quantity Case")</t>
  </si>
  <si>
    <t>=NF(B864,"Quantity Case")</t>
  </si>
  <si>
    <t>=NF(B865,"Quantity Case")</t>
  </si>
  <si>
    <t>=NF(B866,"Quantity Case")</t>
  </si>
  <si>
    <t>=NF(B867,"Quantity Case")</t>
  </si>
  <si>
    <t>=NF(B868,"Quantity Case")</t>
  </si>
  <si>
    <t>=NF(B869,"Quantity Case")</t>
  </si>
  <si>
    <t>=NF(B870,"Quantity Case")</t>
  </si>
  <si>
    <t>=NF(B871,"Quantity Case")</t>
  </si>
  <si>
    <t>=NF(B872,"Quantity Case")</t>
  </si>
  <si>
    <t>=NF(B873,"Quantity Case")</t>
  </si>
  <si>
    <t>=NF(B874,"Quantity Case")</t>
  </si>
  <si>
    <t>=NF(B875,"Quantity Case")</t>
  </si>
  <si>
    <t>=NF(B876,"Quantity Case")</t>
  </si>
  <si>
    <t>=NF(B877,"Quantity Case")</t>
  </si>
  <si>
    <t>=NF(B878,"Quantity Case")</t>
  </si>
  <si>
    <t>=NF(B879,"Quantity Case")</t>
  </si>
  <si>
    <t>=NF(B880,"Quantity Case")</t>
  </si>
  <si>
    <t>=NF(B881,"Quantity Case")</t>
  </si>
  <si>
    <t>=NF(B882,"Quantity Case")</t>
  </si>
  <si>
    <t>=NF(B883,"Quantity Case")</t>
  </si>
  <si>
    <t>=NF(B884,"Quantity Case")</t>
  </si>
  <si>
    <t>=NF(B885,"Quantity Case")</t>
  </si>
  <si>
    <t>=NF(B886,"Quantity Case")</t>
  </si>
  <si>
    <t>=NF(B887,"Quantity Case")</t>
  </si>
  <si>
    <t>=NF(B888,"Quantity Case")</t>
  </si>
  <si>
    <t>=NF(B889,"Quantity Case")</t>
  </si>
  <si>
    <t>=NF(B890,"Quantity Case")</t>
  </si>
  <si>
    <t>=NF(B891,"Quantity Case")</t>
  </si>
  <si>
    <t>=NF(B892,"Quantity Case")</t>
  </si>
  <si>
    <t>=NF(B893,"Quantity Case")</t>
  </si>
  <si>
    <t>=NF(B894,"Quantity Case")</t>
  </si>
  <si>
    <t>=NF(B895,"Quantity Case")</t>
  </si>
  <si>
    <t>=NF(B896,"Quantity Case")</t>
  </si>
  <si>
    <t>=NF(B897,"Quantity Case")</t>
  </si>
  <si>
    <t>=NF(B898,"Quantity Case")</t>
  </si>
  <si>
    <t>=NF(B899,"Quantity Case")</t>
  </si>
  <si>
    <t>=NF(B900,"Quantity Case")</t>
  </si>
  <si>
    <t>=NF(B901,"Quantity Case")</t>
  </si>
  <si>
    <t>=NF(B902,"Quantity Case")</t>
  </si>
  <si>
    <t>=NF(B903,"Quantity Case")</t>
  </si>
  <si>
    <t>=NF(B904,"Quantity Case")</t>
  </si>
  <si>
    <t>=NF(B905,"Quantity Case")</t>
  </si>
  <si>
    <t>=NF(B906,"Quantity Case")</t>
  </si>
  <si>
    <t>=NF(B907,"Quantity Case")</t>
  </si>
  <si>
    <t>=NF(B908,"Quantity Case")</t>
  </si>
  <si>
    <t>=NF(B909,"Quantity Case")</t>
  </si>
  <si>
    <t>=NF(B910,"Quantity Case")</t>
  </si>
  <si>
    <t>=NF(B911,"Quantity Case")</t>
  </si>
  <si>
    <t>=NF(B912,"Quantity Case")</t>
  </si>
  <si>
    <t>=NF(B913,"Quantity Case")</t>
  </si>
  <si>
    <t>=NF(B914,"Quantity Case")</t>
  </si>
  <si>
    <t>=NF(B915,"Quantity Case")</t>
  </si>
  <si>
    <t>=NF(B916,"Quantity Case")</t>
  </si>
  <si>
    <t>=NF(B917,"Quantity Case")</t>
  </si>
  <si>
    <t>=NF(B918,"Quantity Case")</t>
  </si>
  <si>
    <t>=NF(B919,"Quantity Case")</t>
  </si>
  <si>
    <t>=NF(B920,"Quantity Case")</t>
  </si>
  <si>
    <t>=NF(B921,"Quantity Case")</t>
  </si>
  <si>
    <t>=NF(B922,"Quantity Case")</t>
  </si>
  <si>
    <t>=NF(B923,"Quantity Case")</t>
  </si>
  <si>
    <t>=NF(B924,"Quantity Case")</t>
  </si>
  <si>
    <t>=NF(B925,"Quantity Case")</t>
  </si>
  <si>
    <t>=NF(B926,"Quantity Case")</t>
  </si>
  <si>
    <t>=NF(B927,"Quantity Case")</t>
  </si>
  <si>
    <t>=NF(B928,"Quantity Case")</t>
  </si>
  <si>
    <t>=NF(B929,"Quantity Case")</t>
  </si>
  <si>
    <t>=NF(B930,"Quantity Case")</t>
  </si>
  <si>
    <t>=NF(B931,"Quantity Case")</t>
  </si>
  <si>
    <t>=NF(B932,"Quantity Case")</t>
  </si>
  <si>
    <t>=NF(B933,"Quantity Case")</t>
  </si>
  <si>
    <t>=NF(B934,"Quantity Case")</t>
  </si>
  <si>
    <t>=NF(B935,"Quantity Case")</t>
  </si>
  <si>
    <t>=NF(B936,"Quantity Case")</t>
  </si>
  <si>
    <t>=NF(B937,"Quantity Case")</t>
  </si>
  <si>
    <t>=NF(B938,"Quantity Case")</t>
  </si>
  <si>
    <t>=NF(B939,"Quantity Case")</t>
  </si>
  <si>
    <t>=NF(B940,"Quantity Case")</t>
  </si>
  <si>
    <t>=NF(B941,"Quantity Case")</t>
  </si>
  <si>
    <t>=NF(B942,"Quantity Case")</t>
  </si>
  <si>
    <t>=NF(B943,"Quantity Case")</t>
  </si>
  <si>
    <t>=NF(B944,"Quantity Case")</t>
  </si>
  <si>
    <t>=NF(B945,"Quantity Case")</t>
  </si>
  <si>
    <t>=NF(B946,"Quantity Case")</t>
  </si>
  <si>
    <t>=NF(B947,"Quantity Case")</t>
  </si>
  <si>
    <t>=NF(B948,"Quantity Case")</t>
  </si>
  <si>
    <t>=NF(B949,"Quantity Case")</t>
  </si>
  <si>
    <t>=NF(B950,"Quantity Case")</t>
  </si>
  <si>
    <t>=NF(B951,"Quantity Case")</t>
  </si>
  <si>
    <t>=NF(B952,"Quantity Case")</t>
  </si>
  <si>
    <t>=NF(B953,"Quantity Case")</t>
  </si>
  <si>
    <t>=NF(B954,"Quantity Case")</t>
  </si>
  <si>
    <t>=NF(B955,"Quantity Case")</t>
  </si>
  <si>
    <t>=NF(B956,"Quantity Case")</t>
  </si>
  <si>
    <t>=NF(B4,"Quantity Pallet")</t>
  </si>
  <si>
    <t>=NF(B5,"Quantity Pallet")</t>
  </si>
  <si>
    <t>=NF(B6,"Quantity Pallet")</t>
  </si>
  <si>
    <t>=NF(B7,"Quantity Pallet")</t>
  </si>
  <si>
    <t>=NF(B8,"Quantity Pallet")</t>
  </si>
  <si>
    <t>=NF(B9,"Quantity Pallet")</t>
  </si>
  <si>
    <t>=NF(B10,"Quantity Pallet")</t>
  </si>
  <si>
    <t>=NF(B11,"Quantity Pallet")</t>
  </si>
  <si>
    <t>=NF(B12,"Quantity Pallet")</t>
  </si>
  <si>
    <t>=NF(B13,"Quantity Pallet")</t>
  </si>
  <si>
    <t>=NF(B14,"Quantity Pallet")</t>
  </si>
  <si>
    <t>=NF(B15,"Quantity Pallet")</t>
  </si>
  <si>
    <t>=NF(B16,"Quantity Pallet")</t>
  </si>
  <si>
    <t>=NF(B17,"Quantity Pallet")</t>
  </si>
  <si>
    <t>=NF(B18,"Quantity Pallet")</t>
  </si>
  <si>
    <t>=NF(B19,"Quantity Pallet")</t>
  </si>
  <si>
    <t>=NF(B20,"Quantity Pallet")</t>
  </si>
  <si>
    <t>=NF(B21,"Quantity Pallet")</t>
  </si>
  <si>
    <t>=NF(B22,"Quantity Pallet")</t>
  </si>
  <si>
    <t>=NF(B23,"Quantity Pallet")</t>
  </si>
  <si>
    <t>=NF(B24,"Quantity Pallet")</t>
  </si>
  <si>
    <t>=NF(B25,"Quantity Pallet")</t>
  </si>
  <si>
    <t>=NF(B26,"Quantity Pallet")</t>
  </si>
  <si>
    <t>=NF(B27,"Quantity Pallet")</t>
  </si>
  <si>
    <t>=NF(B28,"Quantity Pallet")</t>
  </si>
  <si>
    <t>=NF(B29,"Quantity Pallet")</t>
  </si>
  <si>
    <t>=NF(B30,"Quantity Pallet")</t>
  </si>
  <si>
    <t>=NF(B31,"Quantity Pallet")</t>
  </si>
  <si>
    <t>=NF(B32,"Quantity Pallet")</t>
  </si>
  <si>
    <t>=NF(B33,"Quantity Pallet")</t>
  </si>
  <si>
    <t>=NF(B34,"Quantity Pallet")</t>
  </si>
  <si>
    <t>=NF(B35,"Quantity Pallet")</t>
  </si>
  <si>
    <t>=NF(B36,"Quantity Pallet")</t>
  </si>
  <si>
    <t>=NF(B37,"Quantity Pallet")</t>
  </si>
  <si>
    <t>=NF(B38,"Quantity Pallet")</t>
  </si>
  <si>
    <t>=NF(B39,"Quantity Pallet")</t>
  </si>
  <si>
    <t>=NF(B40,"Quantity Pallet")</t>
  </si>
  <si>
    <t>=NF(B41,"Quantity Pallet")</t>
  </si>
  <si>
    <t>=NF(B42,"Quantity Pallet")</t>
  </si>
  <si>
    <t>=NF(B43,"Quantity Pallet")</t>
  </si>
  <si>
    <t>=NF(B44,"Quantity Pallet")</t>
  </si>
  <si>
    <t>=NF(B45,"Quantity Pallet")</t>
  </si>
  <si>
    <t>=NF(B46,"Quantity Pallet")</t>
  </si>
  <si>
    <t>=NF(B47,"Quantity Pallet")</t>
  </si>
  <si>
    <t>=NF(B48,"Quantity Pallet")</t>
  </si>
  <si>
    <t>=NF(B49,"Quantity Pallet")</t>
  </si>
  <si>
    <t>=NF(B50,"Quantity Pallet")</t>
  </si>
  <si>
    <t>=NF(B51,"Quantity Pallet")</t>
  </si>
  <si>
    <t>=NF(B52,"Quantity Pallet")</t>
  </si>
  <si>
    <t>=NF(B53,"Quantity Pallet")</t>
  </si>
  <si>
    <t>=NF(B54,"Quantity Pallet")</t>
  </si>
  <si>
    <t>=NF(B55,"Quantity Pallet")</t>
  </si>
  <si>
    <t>=NF(B56,"Quantity Pallet")</t>
  </si>
  <si>
    <t>=NF(B57,"Quantity Pallet")</t>
  </si>
  <si>
    <t>=NF(B58,"Quantity Pallet")</t>
  </si>
  <si>
    <t>=NF(B59,"Quantity Pallet")</t>
  </si>
  <si>
    <t>=NF(B60,"Quantity Pallet")</t>
  </si>
  <si>
    <t>=NF(B61,"Quantity Pallet")</t>
  </si>
  <si>
    <t>=NF(B62,"Quantity Pallet")</t>
  </si>
  <si>
    <t>=NF(B63,"Quantity Pallet")</t>
  </si>
  <si>
    <t>=NF(B64,"Quantity Pallet")</t>
  </si>
  <si>
    <t>=NF(B65,"Quantity Pallet")</t>
  </si>
  <si>
    <t>=NF(B66,"Quantity Pallet")</t>
  </si>
  <si>
    <t>=NF(B67,"Quantity Pallet")</t>
  </si>
  <si>
    <t>=NF(B68,"Quantity Pallet")</t>
  </si>
  <si>
    <t>=NF(B69,"Quantity Pallet")</t>
  </si>
  <si>
    <t>=NF(B70,"Quantity Pallet")</t>
  </si>
  <si>
    <t>=NF(B71,"Quantity Pallet")</t>
  </si>
  <si>
    <t>=NF(B72,"Quantity Pallet")</t>
  </si>
  <si>
    <t>=NF(B73,"Quantity Pallet")</t>
  </si>
  <si>
    <t>=NF(B74,"Quantity Pallet")</t>
  </si>
  <si>
    <t>=NF(B75,"Quantity Pallet")</t>
  </si>
  <si>
    <t>=NF(B76,"Quantity Pallet")</t>
  </si>
  <si>
    <t>=NF(B77,"Quantity Pallet")</t>
  </si>
  <si>
    <t>=NF(B78,"Quantity Pallet")</t>
  </si>
  <si>
    <t>=NF(B79,"Quantity Pallet")</t>
  </si>
  <si>
    <t>=NF(B80,"Quantity Pallet")</t>
  </si>
  <si>
    <t>=NF(B81,"Quantity Pallet")</t>
  </si>
  <si>
    <t>=NF(B82,"Quantity Pallet")</t>
  </si>
  <si>
    <t>=NF(B83,"Quantity Pallet")</t>
  </si>
  <si>
    <t>=NF(B84,"Quantity Pallet")</t>
  </si>
  <si>
    <t>=NF(B85,"Quantity Pallet")</t>
  </si>
  <si>
    <t>=NF(B86,"Quantity Pallet")</t>
  </si>
  <si>
    <t>=NF(B87,"Quantity Pallet")</t>
  </si>
  <si>
    <t>=NF(B88,"Quantity Pallet")</t>
  </si>
  <si>
    <t>=NF(B89,"Quantity Pallet")</t>
  </si>
  <si>
    <t>=NF(B90,"Quantity Pallet")</t>
  </si>
  <si>
    <t>=NF(B91,"Quantity Pallet")</t>
  </si>
  <si>
    <t>=NF(B92,"Quantity Pallet")</t>
  </si>
  <si>
    <t>=NF(B93,"Quantity Pallet")</t>
  </si>
  <si>
    <t>=NF(B94,"Quantity Pallet")</t>
  </si>
  <si>
    <t>=NF(B95,"Quantity Pallet")</t>
  </si>
  <si>
    <t>=NF(B96,"Quantity Pallet")</t>
  </si>
  <si>
    <t>=NF(B97,"Quantity Pallet")</t>
  </si>
  <si>
    <t>=NF(B98,"Quantity Pallet")</t>
  </si>
  <si>
    <t>=NF(B99,"Quantity Pallet")</t>
  </si>
  <si>
    <t>=NF(B100,"Quantity Pallet")</t>
  </si>
  <si>
    <t>=NF(B101,"Quantity Pallet")</t>
  </si>
  <si>
    <t>=NF(B102,"Quantity Pallet")</t>
  </si>
  <si>
    <t>=NF(B103,"Quantity Pallet")</t>
  </si>
  <si>
    <t>=NF(B104,"Quantity Pallet")</t>
  </si>
  <si>
    <t>=NF(B105,"Quantity Pallet")</t>
  </si>
  <si>
    <t>=NF(B106,"Quantity Pallet")</t>
  </si>
  <si>
    <t>=NF(B107,"Quantity Pallet")</t>
  </si>
  <si>
    <t>=NF(B108,"Quantity Pallet")</t>
  </si>
  <si>
    <t>=NF(B109,"Quantity Pallet")</t>
  </si>
  <si>
    <t>=NF(B110,"Quantity Pallet")</t>
  </si>
  <si>
    <t>=NF(B111,"Quantity Pallet")</t>
  </si>
  <si>
    <t>=NF(B112,"Quantity Pallet")</t>
  </si>
  <si>
    <t>=NF(B113,"Quantity Pallet")</t>
  </si>
  <si>
    <t>=NF(B114,"Quantity Pallet")</t>
  </si>
  <si>
    <t>=NF(B115,"Quantity Pallet")</t>
  </si>
  <si>
    <t>=NF(B116,"Quantity Pallet")</t>
  </si>
  <si>
    <t>=NF(B117,"Quantity Pallet")</t>
  </si>
  <si>
    <t>=NF(B118,"Quantity Pallet")</t>
  </si>
  <si>
    <t>=NF(B119,"Quantity Pallet")</t>
  </si>
  <si>
    <t>=NF(B120,"Quantity Pallet")</t>
  </si>
  <si>
    <t>=NF(B121,"Quantity Pallet")</t>
  </si>
  <si>
    <t>=NF(B122,"Quantity Pallet")</t>
  </si>
  <si>
    <t>=NF(B123,"Quantity Pallet")</t>
  </si>
  <si>
    <t>=NF(B124,"Quantity Pallet")</t>
  </si>
  <si>
    <t>=NF(B125,"Quantity Pallet")</t>
  </si>
  <si>
    <t>=NF(B126,"Quantity Pallet")</t>
  </si>
  <si>
    <t>=NF(B127,"Quantity Pallet")</t>
  </si>
  <si>
    <t>=NF(B128,"Quantity Pallet")</t>
  </si>
  <si>
    <t>=NF(B129,"Quantity Pallet")</t>
  </si>
  <si>
    <t>=NF(B130,"Quantity Pallet")</t>
  </si>
  <si>
    <t>=NF(B131,"Quantity Pallet")</t>
  </si>
  <si>
    <t>=NF(B132,"Quantity Pallet")</t>
  </si>
  <si>
    <t>=NF(B133,"Quantity Pallet")</t>
  </si>
  <si>
    <t>=NF(B134,"Quantity Pallet")</t>
  </si>
  <si>
    <t>=NF(B135,"Quantity Pallet")</t>
  </si>
  <si>
    <t>=NF(B136,"Quantity Pallet")</t>
  </si>
  <si>
    <t>=NF(B137,"Quantity Pallet")</t>
  </si>
  <si>
    <t>=NF(B138,"Quantity Pallet")</t>
  </si>
  <si>
    <t>=NF(B139,"Quantity Pallet")</t>
  </si>
  <si>
    <t>=NF(B140,"Quantity Pallet")</t>
  </si>
  <si>
    <t>=NF(B141,"Quantity Pallet")</t>
  </si>
  <si>
    <t>=NF(B142,"Quantity Pallet")</t>
  </si>
  <si>
    <t>=NF(B143,"Quantity Pallet")</t>
  </si>
  <si>
    <t>=NF(B144,"Quantity Pallet")</t>
  </si>
  <si>
    <t>=NF(B145,"Quantity Pallet")</t>
  </si>
  <si>
    <t>=NF(B146,"Quantity Pallet")</t>
  </si>
  <si>
    <t>=NF(B147,"Quantity Pallet")</t>
  </si>
  <si>
    <t>=NF(B148,"Quantity Pallet")</t>
  </si>
  <si>
    <t>=NF(B149,"Quantity Pallet")</t>
  </si>
  <si>
    <t>=NF(B150,"Quantity Pallet")</t>
  </si>
  <si>
    <t>=NF(B151,"Quantity Pallet")</t>
  </si>
  <si>
    <t>=NF(B152,"Quantity Pallet")</t>
  </si>
  <si>
    <t>=NF(B153,"Quantity Pallet")</t>
  </si>
  <si>
    <t>=NF(B154,"Quantity Pallet")</t>
  </si>
  <si>
    <t>=NF(B155,"Quantity Pallet")</t>
  </si>
  <si>
    <t>=NF(B156,"Quantity Pallet")</t>
  </si>
  <si>
    <t>=NF(B157,"Quantity Pallet")</t>
  </si>
  <si>
    <t>=NF(B158,"Quantity Pallet")</t>
  </si>
  <si>
    <t>=NF(B159,"Quantity Pallet")</t>
  </si>
  <si>
    <t>=NF(B160,"Quantity Pallet")</t>
  </si>
  <si>
    <t>=NF(B161,"Quantity Pallet")</t>
  </si>
  <si>
    <t>=NF(B162,"Quantity Pallet")</t>
  </si>
  <si>
    <t>=NF(B163,"Quantity Pallet")</t>
  </si>
  <si>
    <t>=NF(B164,"Quantity Pallet")</t>
  </si>
  <si>
    <t>=NF(B165,"Quantity Pallet")</t>
  </si>
  <si>
    <t>=NF(B166,"Quantity Pallet")</t>
  </si>
  <si>
    <t>=NF(B167,"Quantity Pallet")</t>
  </si>
  <si>
    <t>=NF(B168,"Quantity Pallet")</t>
  </si>
  <si>
    <t>=NF(B169,"Quantity Pallet")</t>
  </si>
  <si>
    <t>=NF(B170,"Quantity Pallet")</t>
  </si>
  <si>
    <t>=NF(B171,"Quantity Pallet")</t>
  </si>
  <si>
    <t>=NF(B172,"Quantity Pallet")</t>
  </si>
  <si>
    <t>=NF(B173,"Quantity Pallet")</t>
  </si>
  <si>
    <t>=NF(B174,"Quantity Pallet")</t>
  </si>
  <si>
    <t>=NF(B175,"Quantity Pallet")</t>
  </si>
  <si>
    <t>=NF(B176,"Quantity Pallet")</t>
  </si>
  <si>
    <t>=NF(B177,"Quantity Pallet")</t>
  </si>
  <si>
    <t>=NF(B178,"Quantity Pallet")</t>
  </si>
  <si>
    <t>=NF(B179,"Quantity Pallet")</t>
  </si>
  <si>
    <t>=NF(B180,"Quantity Pallet")</t>
  </si>
  <si>
    <t>=NF(B181,"Quantity Pallet")</t>
  </si>
  <si>
    <t>=NF(B182,"Quantity Pallet")</t>
  </si>
  <si>
    <t>=NF(B183,"Quantity Pallet")</t>
  </si>
  <si>
    <t>=NF(B184,"Quantity Pallet")</t>
  </si>
  <si>
    <t>=NF(B185,"Quantity Pallet")</t>
  </si>
  <si>
    <t>=NF(B186,"Quantity Pallet")</t>
  </si>
  <si>
    <t>=NF(B187,"Quantity Pallet")</t>
  </si>
  <si>
    <t>=NF(B188,"Quantity Pallet")</t>
  </si>
  <si>
    <t>=NF(B189,"Quantity Pallet")</t>
  </si>
  <si>
    <t>=NF(B190,"Quantity Pallet")</t>
  </si>
  <si>
    <t>=NF(B191,"Quantity Pallet")</t>
  </si>
  <si>
    <t>=NF(B192,"Quantity Pallet")</t>
  </si>
  <si>
    <t>=NF(B193,"Quantity Pallet")</t>
  </si>
  <si>
    <t>=NF(B194,"Quantity Pallet")</t>
  </si>
  <si>
    <t>=NF(B195,"Quantity Pallet")</t>
  </si>
  <si>
    <t>=NF(B196,"Quantity Pallet")</t>
  </si>
  <si>
    <t>=NF(B197,"Quantity Pallet")</t>
  </si>
  <si>
    <t>=NF(B198,"Quantity Pallet")</t>
  </si>
  <si>
    <t>=NF(B199,"Quantity Pallet")</t>
  </si>
  <si>
    <t>=NF(B200,"Quantity Pallet")</t>
  </si>
  <si>
    <t>=NF(B201,"Quantity Pallet")</t>
  </si>
  <si>
    <t>=NF(B202,"Quantity Pallet")</t>
  </si>
  <si>
    <t>=NF(B203,"Quantity Pallet")</t>
  </si>
  <si>
    <t>=NF(B204,"Quantity Pallet")</t>
  </si>
  <si>
    <t>=NF(B205,"Quantity Pallet")</t>
  </si>
  <si>
    <t>=NF(B206,"Quantity Pallet")</t>
  </si>
  <si>
    <t>=NF(B207,"Quantity Pallet")</t>
  </si>
  <si>
    <t>=NF(B208,"Quantity Pallet")</t>
  </si>
  <si>
    <t>=NF(B209,"Quantity Pallet")</t>
  </si>
  <si>
    <t>=NF(B210,"Quantity Pallet")</t>
  </si>
  <si>
    <t>=NF(B211,"Quantity Pallet")</t>
  </si>
  <si>
    <t>=NF(B212,"Quantity Pallet")</t>
  </si>
  <si>
    <t>=NF(B213,"Quantity Pallet")</t>
  </si>
  <si>
    <t>=NF(B214,"Quantity Pallet")</t>
  </si>
  <si>
    <t>=NF(B215,"Quantity Pallet")</t>
  </si>
  <si>
    <t>=NF(B216,"Quantity Pallet")</t>
  </si>
  <si>
    <t>=NF(B217,"Quantity Pallet")</t>
  </si>
  <si>
    <t>=NF(B218,"Quantity Pallet")</t>
  </si>
  <si>
    <t>=NF(B219,"Quantity Pallet")</t>
  </si>
  <si>
    <t>=NF(B220,"Quantity Pallet")</t>
  </si>
  <si>
    <t>=NF(B221,"Quantity Pallet")</t>
  </si>
  <si>
    <t>=NF(B222,"Quantity Pallet")</t>
  </si>
  <si>
    <t>=NF(B223,"Quantity Pallet")</t>
  </si>
  <si>
    <t>=NF(B224,"Quantity Pallet")</t>
  </si>
  <si>
    <t>=NF(B225,"Quantity Pallet")</t>
  </si>
  <si>
    <t>=NF(B226,"Quantity Pallet")</t>
  </si>
  <si>
    <t>=NF(B227,"Quantity Pallet")</t>
  </si>
  <si>
    <t>=NF(B228,"Quantity Pallet")</t>
  </si>
  <si>
    <t>=NF(B229,"Quantity Pallet")</t>
  </si>
  <si>
    <t>=NF(B230,"Quantity Pallet")</t>
  </si>
  <si>
    <t>=NF(B231,"Quantity Pallet")</t>
  </si>
  <si>
    <t>=NF(B232,"Quantity Pallet")</t>
  </si>
  <si>
    <t>=NF(B233,"Quantity Pallet")</t>
  </si>
  <si>
    <t>=NF(B234,"Quantity Pallet")</t>
  </si>
  <si>
    <t>=NF(B235,"Quantity Pallet")</t>
  </si>
  <si>
    <t>=NF(B236,"Quantity Pallet")</t>
  </si>
  <si>
    <t>=NF(B237,"Quantity Pallet")</t>
  </si>
  <si>
    <t>=NF(B238,"Quantity Pallet")</t>
  </si>
  <si>
    <t>=NF(B239,"Quantity Pallet")</t>
  </si>
  <si>
    <t>=NF(B240,"Quantity Pallet")</t>
  </si>
  <si>
    <t>=NF(B241,"Quantity Pallet")</t>
  </si>
  <si>
    <t>=NF(B242,"Quantity Pallet")</t>
  </si>
  <si>
    <t>=NF(B243,"Quantity Pallet")</t>
  </si>
  <si>
    <t>=NF(B244,"Quantity Pallet")</t>
  </si>
  <si>
    <t>=NF(B245,"Quantity Pallet")</t>
  </si>
  <si>
    <t>=NF(B246,"Quantity Pallet")</t>
  </si>
  <si>
    <t>=NF(B247,"Quantity Pallet")</t>
  </si>
  <si>
    <t>=NF(B248,"Quantity Pallet")</t>
  </si>
  <si>
    <t>=NF(B249,"Quantity Pallet")</t>
  </si>
  <si>
    <t>=NF(B250,"Quantity Pallet")</t>
  </si>
  <si>
    <t>=NF(B251,"Quantity Pallet")</t>
  </si>
  <si>
    <t>=NF(B252,"Quantity Pallet")</t>
  </si>
  <si>
    <t>=NF(B253,"Quantity Pallet")</t>
  </si>
  <si>
    <t>=NF(B254,"Quantity Pallet")</t>
  </si>
  <si>
    <t>=NF(B255,"Quantity Pallet")</t>
  </si>
  <si>
    <t>=NF(B256,"Quantity Pallet")</t>
  </si>
  <si>
    <t>=NF(B257,"Quantity Pallet")</t>
  </si>
  <si>
    <t>=NF(B258,"Quantity Pallet")</t>
  </si>
  <si>
    <t>=NF(B259,"Quantity Pallet")</t>
  </si>
  <si>
    <t>=NF(B260,"Quantity Pallet")</t>
  </si>
  <si>
    <t>=NF(B261,"Quantity Pallet")</t>
  </si>
  <si>
    <t>=NF(B262,"Quantity Pallet")</t>
  </si>
  <si>
    <t>=NF(B263,"Quantity Pallet")</t>
  </si>
  <si>
    <t>=NF(B264,"Quantity Pallet")</t>
  </si>
  <si>
    <t>=NF(B265,"Quantity Pallet")</t>
  </si>
  <si>
    <t>=NF(B266,"Quantity Pallet")</t>
  </si>
  <si>
    <t>=NF(B267,"Quantity Pallet")</t>
  </si>
  <si>
    <t>=NF(B268,"Quantity Pallet")</t>
  </si>
  <si>
    <t>=NF(B269,"Quantity Pallet")</t>
  </si>
  <si>
    <t>=NF(B270,"Quantity Pallet")</t>
  </si>
  <si>
    <t>=NF(B271,"Quantity Pallet")</t>
  </si>
  <si>
    <t>=NF(B272,"Quantity Pallet")</t>
  </si>
  <si>
    <t>=NF(B273,"Quantity Pallet")</t>
  </si>
  <si>
    <t>=NF(B274,"Quantity Pallet")</t>
  </si>
  <si>
    <t>=NF(B275,"Quantity Pallet")</t>
  </si>
  <si>
    <t>=NF(B276,"Quantity Pallet")</t>
  </si>
  <si>
    <t>=NF(B277,"Quantity Pallet")</t>
  </si>
  <si>
    <t>=NF(B278,"Quantity Pallet")</t>
  </si>
  <si>
    <t>=NF(B279,"Quantity Pallet")</t>
  </si>
  <si>
    <t>=NF(B280,"Quantity Pallet")</t>
  </si>
  <si>
    <t>=NF(B281,"Quantity Pallet")</t>
  </si>
  <si>
    <t>=NF(B282,"Quantity Pallet")</t>
  </si>
  <si>
    <t>=NF(B283,"Quantity Pallet")</t>
  </si>
  <si>
    <t>=NF(B284,"Quantity Pallet")</t>
  </si>
  <si>
    <t>=NF(B285,"Quantity Pallet")</t>
  </si>
  <si>
    <t>=NF(B286,"Quantity Pallet")</t>
  </si>
  <si>
    <t>=NF(B287,"Quantity Pallet")</t>
  </si>
  <si>
    <t>=NF(B288,"Quantity Pallet")</t>
  </si>
  <si>
    <t>=NF(B289,"Quantity Pallet")</t>
  </si>
  <si>
    <t>=NF(B290,"Quantity Pallet")</t>
  </si>
  <si>
    <t>=NF(B291,"Quantity Pallet")</t>
  </si>
  <si>
    <t>=NF(B292,"Quantity Pallet")</t>
  </si>
  <si>
    <t>=NF(B293,"Quantity Pallet")</t>
  </si>
  <si>
    <t>=NF(B294,"Quantity Pallet")</t>
  </si>
  <si>
    <t>=NF(B295,"Quantity Pallet")</t>
  </si>
  <si>
    <t>=NF(B296,"Quantity Pallet")</t>
  </si>
  <si>
    <t>=NF(B297,"Quantity Pallet")</t>
  </si>
  <si>
    <t>=NF(B298,"Quantity Pallet")</t>
  </si>
  <si>
    <t>=NF(B299,"Quantity Pallet")</t>
  </si>
  <si>
    <t>=NF(B300,"Quantity Pallet")</t>
  </si>
  <si>
    <t>=NF(B301,"Quantity Pallet")</t>
  </si>
  <si>
    <t>=NF(B302,"Quantity Pallet")</t>
  </si>
  <si>
    <t>=NF(B303,"Quantity Pallet")</t>
  </si>
  <si>
    <t>=NF(B304,"Quantity Pallet")</t>
  </si>
  <si>
    <t>=NF(B305,"Quantity Pallet")</t>
  </si>
  <si>
    <t>=NF(B306,"Quantity Pallet")</t>
  </si>
  <si>
    <t>=NF(B307,"Quantity Pallet")</t>
  </si>
  <si>
    <t>=NF(B308,"Quantity Pallet")</t>
  </si>
  <si>
    <t>=NF(B309,"Quantity Pallet")</t>
  </si>
  <si>
    <t>=NF(B310,"Quantity Pallet")</t>
  </si>
  <si>
    <t>=NF(B311,"Quantity Pallet")</t>
  </si>
  <si>
    <t>=NF(B312,"Quantity Pallet")</t>
  </si>
  <si>
    <t>=NF(B313,"Quantity Pallet")</t>
  </si>
  <si>
    <t>=NF(B314,"Quantity Pallet")</t>
  </si>
  <si>
    <t>=NF(B315,"Quantity Pallet")</t>
  </si>
  <si>
    <t>=NF(B316,"Quantity Pallet")</t>
  </si>
  <si>
    <t>=NF(B317,"Quantity Pallet")</t>
  </si>
  <si>
    <t>=NF(B318,"Quantity Pallet")</t>
  </si>
  <si>
    <t>=NF(B319,"Quantity Pallet")</t>
  </si>
  <si>
    <t>=NF(B320,"Quantity Pallet")</t>
  </si>
  <si>
    <t>=NF(B321,"Quantity Pallet")</t>
  </si>
  <si>
    <t>=NF(B322,"Quantity Pallet")</t>
  </si>
  <si>
    <t>=NF(B323,"Quantity Pallet")</t>
  </si>
  <si>
    <t>=NF(B324,"Quantity Pallet")</t>
  </si>
  <si>
    <t>=NF(B325,"Quantity Pallet")</t>
  </si>
  <si>
    <t>=NF(B326,"Quantity Pallet")</t>
  </si>
  <si>
    <t>=NF(B327,"Quantity Pallet")</t>
  </si>
  <si>
    <t>=NF(B328,"Quantity Pallet")</t>
  </si>
  <si>
    <t>=NF(B329,"Quantity Pallet")</t>
  </si>
  <si>
    <t>=NF(B330,"Quantity Pallet")</t>
  </si>
  <si>
    <t>=NF(B331,"Quantity Pallet")</t>
  </si>
  <si>
    <t>=NF(B332,"Quantity Pallet")</t>
  </si>
  <si>
    <t>=NF(B333,"Quantity Pallet")</t>
  </si>
  <si>
    <t>=NF(B334,"Quantity Pallet")</t>
  </si>
  <si>
    <t>=NF(B335,"Quantity Pallet")</t>
  </si>
  <si>
    <t>=NF(B336,"Quantity Pallet")</t>
  </si>
  <si>
    <t>=NF(B337,"Quantity Pallet")</t>
  </si>
  <si>
    <t>=NF(B338,"Quantity Pallet")</t>
  </si>
  <si>
    <t>=NF(B339,"Quantity Pallet")</t>
  </si>
  <si>
    <t>=NF(B340,"Quantity Pallet")</t>
  </si>
  <si>
    <t>=NF(B341,"Quantity Pallet")</t>
  </si>
  <si>
    <t>=NF(B342,"Quantity Pallet")</t>
  </si>
  <si>
    <t>=NF(B343,"Quantity Pallet")</t>
  </si>
  <si>
    <t>=NF(B344,"Quantity Pallet")</t>
  </si>
  <si>
    <t>=NF(B345,"Quantity Pallet")</t>
  </si>
  <si>
    <t>=NF(B346,"Quantity Pallet")</t>
  </si>
  <si>
    <t>=NF(B347,"Quantity Pallet")</t>
  </si>
  <si>
    <t>=NF(B348,"Quantity Pallet")</t>
  </si>
  <si>
    <t>=NF(B349,"Quantity Pallet")</t>
  </si>
  <si>
    <t>=NF(B350,"Quantity Pallet")</t>
  </si>
  <si>
    <t>=NF(B351,"Quantity Pallet")</t>
  </si>
  <si>
    <t>=NF(B352,"Quantity Pallet")</t>
  </si>
  <si>
    <t>=NF(B353,"Quantity Pallet")</t>
  </si>
  <si>
    <t>=NF(B354,"Quantity Pallet")</t>
  </si>
  <si>
    <t>=NF(B355,"Quantity Pallet")</t>
  </si>
  <si>
    <t>=NF(B356,"Quantity Pallet")</t>
  </si>
  <si>
    <t>=NF(B357,"Quantity Pallet")</t>
  </si>
  <si>
    <t>=NF(B358,"Quantity Pallet")</t>
  </si>
  <si>
    <t>=NF(B359,"Quantity Pallet")</t>
  </si>
  <si>
    <t>=NF(B360,"Quantity Pallet")</t>
  </si>
  <si>
    <t>=NF(B361,"Quantity Pallet")</t>
  </si>
  <si>
    <t>=NF(B362,"Quantity Pallet")</t>
  </si>
  <si>
    <t>=NF(B363,"Quantity Pallet")</t>
  </si>
  <si>
    <t>=NF(B364,"Quantity Pallet")</t>
  </si>
  <si>
    <t>=NF(B365,"Quantity Pallet")</t>
  </si>
  <si>
    <t>=NF(B366,"Quantity Pallet")</t>
  </si>
  <si>
    <t>=NF(B367,"Quantity Pallet")</t>
  </si>
  <si>
    <t>=NF(B368,"Quantity Pallet")</t>
  </si>
  <si>
    <t>=NF(B369,"Quantity Pallet")</t>
  </si>
  <si>
    <t>=NF(B370,"Quantity Pallet")</t>
  </si>
  <si>
    <t>=NF(B371,"Quantity Pallet")</t>
  </si>
  <si>
    <t>=NF(B372,"Quantity Pallet")</t>
  </si>
  <si>
    <t>=NF(B373,"Quantity Pallet")</t>
  </si>
  <si>
    <t>=NF(B374,"Quantity Pallet")</t>
  </si>
  <si>
    <t>=NF(B375,"Quantity Pallet")</t>
  </si>
  <si>
    <t>=NF(B376,"Quantity Pallet")</t>
  </si>
  <si>
    <t>=NF(B377,"Quantity Pallet")</t>
  </si>
  <si>
    <t>=NF(B378,"Quantity Pallet")</t>
  </si>
  <si>
    <t>=NF(B379,"Quantity Pallet")</t>
  </si>
  <si>
    <t>=NF(B380,"Quantity Pallet")</t>
  </si>
  <si>
    <t>=NF(B381,"Quantity Pallet")</t>
  </si>
  <si>
    <t>=NF(B382,"Quantity Pallet")</t>
  </si>
  <si>
    <t>=NF(B383,"Quantity Pallet")</t>
  </si>
  <si>
    <t>=NF(B384,"Quantity Pallet")</t>
  </si>
  <si>
    <t>=NF(B385,"Quantity Pallet")</t>
  </si>
  <si>
    <t>=NF(B386,"Quantity Pallet")</t>
  </si>
  <si>
    <t>=NF(B387,"Quantity Pallet")</t>
  </si>
  <si>
    <t>=NF(B388,"Quantity Pallet")</t>
  </si>
  <si>
    <t>=NF(B389,"Quantity Pallet")</t>
  </si>
  <si>
    <t>=NF(B390,"Quantity Pallet")</t>
  </si>
  <si>
    <t>=NF(B391,"Quantity Pallet")</t>
  </si>
  <si>
    <t>=NF(B392,"Quantity Pallet")</t>
  </si>
  <si>
    <t>=NF(B393,"Quantity Pallet")</t>
  </si>
  <si>
    <t>=NF(B394,"Quantity Pallet")</t>
  </si>
  <si>
    <t>=NF(B395,"Quantity Pallet")</t>
  </si>
  <si>
    <t>=NF(B396,"Quantity Pallet")</t>
  </si>
  <si>
    <t>=NF(B397,"Quantity Pallet")</t>
  </si>
  <si>
    <t>=NF(B398,"Quantity Pallet")</t>
  </si>
  <si>
    <t>=NF(B399,"Quantity Pallet")</t>
  </si>
  <si>
    <t>=NF(B400,"Quantity Pallet")</t>
  </si>
  <si>
    <t>=NF(B401,"Quantity Pallet")</t>
  </si>
  <si>
    <t>=NF(B402,"Quantity Pallet")</t>
  </si>
  <si>
    <t>=NF(B403,"Quantity Pallet")</t>
  </si>
  <si>
    <t>=NF(B404,"Quantity Pallet")</t>
  </si>
  <si>
    <t>=NF(B405,"Quantity Pallet")</t>
  </si>
  <si>
    <t>=NF(B406,"Quantity Pallet")</t>
  </si>
  <si>
    <t>=NF(B407,"Quantity Pallet")</t>
  </si>
  <si>
    <t>=NF(B408,"Quantity Pallet")</t>
  </si>
  <si>
    <t>=NF(B409,"Quantity Pallet")</t>
  </si>
  <si>
    <t>=NF(B410,"Quantity Pallet")</t>
  </si>
  <si>
    <t>=NF(B411,"Quantity Pallet")</t>
  </si>
  <si>
    <t>=NF(B412,"Quantity Pallet")</t>
  </si>
  <si>
    <t>=NF(B413,"Quantity Pallet")</t>
  </si>
  <si>
    <t>=NF(B414,"Quantity Pallet")</t>
  </si>
  <si>
    <t>=NF(B415,"Quantity Pallet")</t>
  </si>
  <si>
    <t>=NF(B416,"Quantity Pallet")</t>
  </si>
  <si>
    <t>=NF(B417,"Quantity Pallet")</t>
  </si>
  <si>
    <t>=NF(B418,"Quantity Pallet")</t>
  </si>
  <si>
    <t>=NF(B419,"Quantity Pallet")</t>
  </si>
  <si>
    <t>=NF(B420,"Quantity Pallet")</t>
  </si>
  <si>
    <t>=NF(B421,"Quantity Pallet")</t>
  </si>
  <si>
    <t>=NF(B422,"Quantity Pallet")</t>
  </si>
  <si>
    <t>=NF(B423,"Quantity Pallet")</t>
  </si>
  <si>
    <t>=NF(B424,"Quantity Pallet")</t>
  </si>
  <si>
    <t>=NF(B425,"Quantity Pallet")</t>
  </si>
  <si>
    <t>=NF(B426,"Quantity Pallet")</t>
  </si>
  <si>
    <t>=NF(B427,"Quantity Pallet")</t>
  </si>
  <si>
    <t>=NF(B428,"Quantity Pallet")</t>
  </si>
  <si>
    <t>=NF(B429,"Quantity Pallet")</t>
  </si>
  <si>
    <t>=NF(B430,"Quantity Pallet")</t>
  </si>
  <si>
    <t>=NF(B431,"Quantity Pallet")</t>
  </si>
  <si>
    <t>=NF(B432,"Quantity Pallet")</t>
  </si>
  <si>
    <t>=NF(B433,"Quantity Pallet")</t>
  </si>
  <si>
    <t>=NF(B434,"Quantity Pallet")</t>
  </si>
  <si>
    <t>=NF(B435,"Quantity Pallet")</t>
  </si>
  <si>
    <t>=NF(B436,"Quantity Pallet")</t>
  </si>
  <si>
    <t>=NF(B437,"Quantity Pallet")</t>
  </si>
  <si>
    <t>=NF(B438,"Quantity Pallet")</t>
  </si>
  <si>
    <t>=NF(B439,"Quantity Pallet")</t>
  </si>
  <si>
    <t>=NF(B440,"Quantity Pallet")</t>
  </si>
  <si>
    <t>=NF(B441,"Quantity Pallet")</t>
  </si>
  <si>
    <t>=NF(B442,"Quantity Pallet")</t>
  </si>
  <si>
    <t>=NF(B443,"Quantity Pallet")</t>
  </si>
  <si>
    <t>=NF(B444,"Quantity Pallet")</t>
  </si>
  <si>
    <t>=NF(B445,"Quantity Pallet")</t>
  </si>
  <si>
    <t>=NF(B446,"Quantity Pallet")</t>
  </si>
  <si>
    <t>=NF(B447,"Quantity Pallet")</t>
  </si>
  <si>
    <t>=NF(B448,"Quantity Pallet")</t>
  </si>
  <si>
    <t>=NF(B449,"Quantity Pallet")</t>
  </si>
  <si>
    <t>=NF(B450,"Quantity Pallet")</t>
  </si>
  <si>
    <t>=NF(B451,"Quantity Pallet")</t>
  </si>
  <si>
    <t>=NF(B452,"Quantity Pallet")</t>
  </si>
  <si>
    <t>=NF(B453,"Quantity Pallet")</t>
  </si>
  <si>
    <t>=NF(B454,"Quantity Pallet")</t>
  </si>
  <si>
    <t>=NF(B455,"Quantity Pallet")</t>
  </si>
  <si>
    <t>=NF(B456,"Quantity Pallet")</t>
  </si>
  <si>
    <t>=NF(B457,"Quantity Pallet")</t>
  </si>
  <si>
    <t>=NF(B458,"Quantity Pallet")</t>
  </si>
  <si>
    <t>=NF(B459,"Quantity Pallet")</t>
  </si>
  <si>
    <t>=NF(B460,"Quantity Pallet")</t>
  </si>
  <si>
    <t>=NF(B461,"Quantity Pallet")</t>
  </si>
  <si>
    <t>=NF(B462,"Quantity Pallet")</t>
  </si>
  <si>
    <t>=NF(B463,"Quantity Pallet")</t>
  </si>
  <si>
    <t>=NF(B464,"Quantity Pallet")</t>
  </si>
  <si>
    <t>=NF(B465,"Quantity Pallet")</t>
  </si>
  <si>
    <t>=NF(B466,"Quantity Pallet")</t>
  </si>
  <si>
    <t>=NF(B467,"Quantity Pallet")</t>
  </si>
  <si>
    <t>=NF(B468,"Quantity Pallet")</t>
  </si>
  <si>
    <t>=NF(B469,"Quantity Pallet")</t>
  </si>
  <si>
    <t>=NF(B470,"Quantity Pallet")</t>
  </si>
  <si>
    <t>=NF(B471,"Quantity Pallet")</t>
  </si>
  <si>
    <t>=NF(B472,"Quantity Pallet")</t>
  </si>
  <si>
    <t>=NF(B473,"Quantity Pallet")</t>
  </si>
  <si>
    <t>=NF(B474,"Quantity Pallet")</t>
  </si>
  <si>
    <t>=NF(B475,"Quantity Pallet")</t>
  </si>
  <si>
    <t>=NF(B476,"Quantity Pallet")</t>
  </si>
  <si>
    <t>=NF(B477,"Quantity Pallet")</t>
  </si>
  <si>
    <t>=NF(B478,"Quantity Pallet")</t>
  </si>
  <si>
    <t>=NF(B479,"Quantity Pallet")</t>
  </si>
  <si>
    <t>=NF(B480,"Quantity Pallet")</t>
  </si>
  <si>
    <t>=NF(B481,"Quantity Pallet")</t>
  </si>
  <si>
    <t>=NF(B482,"Quantity Pallet")</t>
  </si>
  <si>
    <t>=NF(B483,"Quantity Pallet")</t>
  </si>
  <si>
    <t>=NF(B484,"Quantity Pallet")</t>
  </si>
  <si>
    <t>=NF(B485,"Quantity Pallet")</t>
  </si>
  <si>
    <t>=NF(B486,"Quantity Pallet")</t>
  </si>
  <si>
    <t>=NF(B487,"Quantity Pallet")</t>
  </si>
  <si>
    <t>=NF(B488,"Quantity Pallet")</t>
  </si>
  <si>
    <t>=NF(B489,"Quantity Pallet")</t>
  </si>
  <si>
    <t>=NF(B490,"Quantity Pallet")</t>
  </si>
  <si>
    <t>=NF(B491,"Quantity Pallet")</t>
  </si>
  <si>
    <t>=NF(B492,"Quantity Pallet")</t>
  </si>
  <si>
    <t>=NF(B493,"Quantity Pallet")</t>
  </si>
  <si>
    <t>=NF(B494,"Quantity Pallet")</t>
  </si>
  <si>
    <t>=NF(B495,"Quantity Pallet")</t>
  </si>
  <si>
    <t>=NF(B496,"Quantity Pallet")</t>
  </si>
  <si>
    <t>=NF(B497,"Quantity Pallet")</t>
  </si>
  <si>
    <t>=NF(B498,"Quantity Pallet")</t>
  </si>
  <si>
    <t>=NF(B499,"Quantity Pallet")</t>
  </si>
  <si>
    <t>=NF(B500,"Quantity Pallet")</t>
  </si>
  <si>
    <t>=NF(B501,"Quantity Pallet")</t>
  </si>
  <si>
    <t>=NF(B502,"Quantity Pallet")</t>
  </si>
  <si>
    <t>=NF(B503,"Quantity Pallet")</t>
  </si>
  <si>
    <t>=NF(B504,"Quantity Pallet")</t>
  </si>
  <si>
    <t>=NF(B505,"Quantity Pallet")</t>
  </si>
  <si>
    <t>=NF(B506,"Quantity Pallet")</t>
  </si>
  <si>
    <t>=NF(B507,"Quantity Pallet")</t>
  </si>
  <si>
    <t>=NF(B508,"Quantity Pallet")</t>
  </si>
  <si>
    <t>=NF(B509,"Quantity Pallet")</t>
  </si>
  <si>
    <t>=NF(B510,"Quantity Pallet")</t>
  </si>
  <si>
    <t>=NF(B511,"Quantity Pallet")</t>
  </si>
  <si>
    <t>=NF(B512,"Quantity Pallet")</t>
  </si>
  <si>
    <t>=NF(B513,"Quantity Pallet")</t>
  </si>
  <si>
    <t>=NF(B514,"Quantity Pallet")</t>
  </si>
  <si>
    <t>=NF(B515,"Quantity Pallet")</t>
  </si>
  <si>
    <t>=NF(B516,"Quantity Pallet")</t>
  </si>
  <si>
    <t>=NF(B517,"Quantity Pallet")</t>
  </si>
  <si>
    <t>=NF(B518,"Quantity Pallet")</t>
  </si>
  <si>
    <t>=NF(B519,"Quantity Pallet")</t>
  </si>
  <si>
    <t>=NF(B520,"Quantity Pallet")</t>
  </si>
  <si>
    <t>=NF(B521,"Quantity Pallet")</t>
  </si>
  <si>
    <t>=NF(B522,"Quantity Pallet")</t>
  </si>
  <si>
    <t>=NF(B523,"Quantity Pallet")</t>
  </si>
  <si>
    <t>=NF(B524,"Quantity Pallet")</t>
  </si>
  <si>
    <t>=NF(B525,"Quantity Pallet")</t>
  </si>
  <si>
    <t>=NF(B526,"Quantity Pallet")</t>
  </si>
  <si>
    <t>=NF(B527,"Quantity Pallet")</t>
  </si>
  <si>
    <t>=NF(B528,"Quantity Pallet")</t>
  </si>
  <si>
    <t>=NF(B529,"Quantity Pallet")</t>
  </si>
  <si>
    <t>=NF(B530,"Quantity Pallet")</t>
  </si>
  <si>
    <t>=NF(B531,"Quantity Pallet")</t>
  </si>
  <si>
    <t>=NF(B532,"Quantity Pallet")</t>
  </si>
  <si>
    <t>=NF(B533,"Quantity Pallet")</t>
  </si>
  <si>
    <t>=NF(B534,"Quantity Pallet")</t>
  </si>
  <si>
    <t>=NF(B535,"Quantity Pallet")</t>
  </si>
  <si>
    <t>=NF(B536,"Quantity Pallet")</t>
  </si>
  <si>
    <t>=NF(B537,"Quantity Pallet")</t>
  </si>
  <si>
    <t>=NF(B538,"Quantity Pallet")</t>
  </si>
  <si>
    <t>=NF(B539,"Quantity Pallet")</t>
  </si>
  <si>
    <t>=NF(B540,"Quantity Pallet")</t>
  </si>
  <si>
    <t>=NF(B541,"Quantity Pallet")</t>
  </si>
  <si>
    <t>=NF(B542,"Quantity Pallet")</t>
  </si>
  <si>
    <t>=NF(B543,"Quantity Pallet")</t>
  </si>
  <si>
    <t>=NF(B544,"Quantity Pallet")</t>
  </si>
  <si>
    <t>=NF(B545,"Quantity Pallet")</t>
  </si>
  <si>
    <t>=NF(B546,"Quantity Pallet")</t>
  </si>
  <si>
    <t>=NF(B547,"Quantity Pallet")</t>
  </si>
  <si>
    <t>=NF(B548,"Quantity Pallet")</t>
  </si>
  <si>
    <t>=NF(B549,"Quantity Pallet")</t>
  </si>
  <si>
    <t>=NF(B550,"Quantity Pallet")</t>
  </si>
  <si>
    <t>=NF(B551,"Quantity Pallet")</t>
  </si>
  <si>
    <t>=NF(B552,"Quantity Pallet")</t>
  </si>
  <si>
    <t>=NF(B553,"Quantity Pallet")</t>
  </si>
  <si>
    <t>=NF(B554,"Quantity Pallet")</t>
  </si>
  <si>
    <t>=NF(B555,"Quantity Pallet")</t>
  </si>
  <si>
    <t>=NF(B556,"Quantity Pallet")</t>
  </si>
  <si>
    <t>=NF(B557,"Quantity Pallet")</t>
  </si>
  <si>
    <t>=NF(B558,"Quantity Pallet")</t>
  </si>
  <si>
    <t>=NF(B559,"Quantity Pallet")</t>
  </si>
  <si>
    <t>=NF(B560,"Quantity Pallet")</t>
  </si>
  <si>
    <t>=NF(B561,"Quantity Pallet")</t>
  </si>
  <si>
    <t>=NF(B562,"Quantity Pallet")</t>
  </si>
  <si>
    <t>=NF(B563,"Quantity Pallet")</t>
  </si>
  <si>
    <t>=NF(B564,"Quantity Pallet")</t>
  </si>
  <si>
    <t>=NF(B565,"Quantity Pallet")</t>
  </si>
  <si>
    <t>=NF(B566,"Quantity Pallet")</t>
  </si>
  <si>
    <t>=NF(B567,"Quantity Pallet")</t>
  </si>
  <si>
    <t>=NF(B568,"Quantity Pallet")</t>
  </si>
  <si>
    <t>=NF(B569,"Quantity Pallet")</t>
  </si>
  <si>
    <t>=NF(B570,"Quantity Pallet")</t>
  </si>
  <si>
    <t>=NF(B571,"Quantity Pallet")</t>
  </si>
  <si>
    <t>=NF(B572,"Quantity Pallet")</t>
  </si>
  <si>
    <t>=NF(B573,"Quantity Pallet")</t>
  </si>
  <si>
    <t>=NF(B574,"Quantity Pallet")</t>
  </si>
  <si>
    <t>=NF(B575,"Quantity Pallet")</t>
  </si>
  <si>
    <t>=NF(B576,"Quantity Pallet")</t>
  </si>
  <si>
    <t>=NF(B577,"Quantity Pallet")</t>
  </si>
  <si>
    <t>=NF(B578,"Quantity Pallet")</t>
  </si>
  <si>
    <t>=NF(B579,"Quantity Pallet")</t>
  </si>
  <si>
    <t>=NF(B580,"Quantity Pallet")</t>
  </si>
  <si>
    <t>=NF(B581,"Quantity Pallet")</t>
  </si>
  <si>
    <t>=NF(B582,"Quantity Pallet")</t>
  </si>
  <si>
    <t>=NF(B583,"Quantity Pallet")</t>
  </si>
  <si>
    <t>=NF(B584,"Quantity Pallet")</t>
  </si>
  <si>
    <t>=NF(B585,"Quantity Pallet")</t>
  </si>
  <si>
    <t>=NF(B586,"Quantity Pallet")</t>
  </si>
  <si>
    <t>=NF(B587,"Quantity Pallet")</t>
  </si>
  <si>
    <t>=NF(B588,"Quantity Pallet")</t>
  </si>
  <si>
    <t>=NF(B589,"Quantity Pallet")</t>
  </si>
  <si>
    <t>=NF(B590,"Quantity Pallet")</t>
  </si>
  <si>
    <t>=NF(B591,"Quantity Pallet")</t>
  </si>
  <si>
    <t>=NF(B592,"Quantity Pallet")</t>
  </si>
  <si>
    <t>=NF(B593,"Quantity Pallet")</t>
  </si>
  <si>
    <t>=NF(B594,"Quantity Pallet")</t>
  </si>
  <si>
    <t>=NF(B595,"Quantity Pallet")</t>
  </si>
  <si>
    <t>=NF(B596,"Quantity Pallet")</t>
  </si>
  <si>
    <t>=NF(B597,"Quantity Pallet")</t>
  </si>
  <si>
    <t>=NF(B598,"Quantity Pallet")</t>
  </si>
  <si>
    <t>=NF(B599,"Quantity Pallet")</t>
  </si>
  <si>
    <t>=NF(B600,"Quantity Pallet")</t>
  </si>
  <si>
    <t>=NF(B601,"Quantity Pallet")</t>
  </si>
  <si>
    <t>=NF(B602,"Quantity Pallet")</t>
  </si>
  <si>
    <t>=NF(B603,"Quantity Pallet")</t>
  </si>
  <si>
    <t>=NF(B604,"Quantity Pallet")</t>
  </si>
  <si>
    <t>=NF(B605,"Quantity Pallet")</t>
  </si>
  <si>
    <t>=NF(B606,"Quantity Pallet")</t>
  </si>
  <si>
    <t>=NF(B607,"Quantity Pallet")</t>
  </si>
  <si>
    <t>=NF(B608,"Quantity Pallet")</t>
  </si>
  <si>
    <t>=NF(B609,"Quantity Pallet")</t>
  </si>
  <si>
    <t>=NF(B610,"Quantity Pallet")</t>
  </si>
  <si>
    <t>=NF(B611,"Quantity Pallet")</t>
  </si>
  <si>
    <t>=NF(B612,"Quantity Pallet")</t>
  </si>
  <si>
    <t>=NF(B613,"Quantity Pallet")</t>
  </si>
  <si>
    <t>=NF(B614,"Quantity Pallet")</t>
  </si>
  <si>
    <t>=NF(B615,"Quantity Pallet")</t>
  </si>
  <si>
    <t>=NF(B616,"Quantity Pallet")</t>
  </si>
  <si>
    <t>=NF(B617,"Quantity Pallet")</t>
  </si>
  <si>
    <t>=NF(B618,"Quantity Pallet")</t>
  </si>
  <si>
    <t>=NF(B619,"Quantity Pallet")</t>
  </si>
  <si>
    <t>=NF(B620,"Quantity Pallet")</t>
  </si>
  <si>
    <t>=NF(B621,"Quantity Pallet")</t>
  </si>
  <si>
    <t>=NF(B622,"Quantity Pallet")</t>
  </si>
  <si>
    <t>=NF(B623,"Quantity Pallet")</t>
  </si>
  <si>
    <t>=NF(B624,"Quantity Pallet")</t>
  </si>
  <si>
    <t>=NF(B625,"Quantity Pallet")</t>
  </si>
  <si>
    <t>=NF(B626,"Quantity Pallet")</t>
  </si>
  <si>
    <t>=NF(B627,"Quantity Pallet")</t>
  </si>
  <si>
    <t>=NF(B628,"Quantity Pallet")</t>
  </si>
  <si>
    <t>=NF(B629,"Quantity Pallet")</t>
  </si>
  <si>
    <t>=NF(B630,"Quantity Pallet")</t>
  </si>
  <si>
    <t>=NF(B631,"Quantity Pallet")</t>
  </si>
  <si>
    <t>=NF(B632,"Quantity Pallet")</t>
  </si>
  <si>
    <t>=NF(B633,"Quantity Pallet")</t>
  </si>
  <si>
    <t>=NF(B634,"Quantity Pallet")</t>
  </si>
  <si>
    <t>=NF(B635,"Quantity Pallet")</t>
  </si>
  <si>
    <t>=NF(B636,"Quantity Pallet")</t>
  </si>
  <si>
    <t>=NF(B637,"Quantity Pallet")</t>
  </si>
  <si>
    <t>=NF(B638,"Quantity Pallet")</t>
  </si>
  <si>
    <t>=NF(B639,"Quantity Pallet")</t>
  </si>
  <si>
    <t>=NF(B640,"Quantity Pallet")</t>
  </si>
  <si>
    <t>=NF(B641,"Quantity Pallet")</t>
  </si>
  <si>
    <t>=NF(B642,"Quantity Pallet")</t>
  </si>
  <si>
    <t>=NF(B643,"Quantity Pallet")</t>
  </si>
  <si>
    <t>=NF(B644,"Quantity Pallet")</t>
  </si>
  <si>
    <t>=NF(B645,"Quantity Pallet")</t>
  </si>
  <si>
    <t>=NF(B646,"Quantity Pallet")</t>
  </si>
  <si>
    <t>=NF(B647,"Quantity Pallet")</t>
  </si>
  <si>
    <t>=NF(B648,"Quantity Pallet")</t>
  </si>
  <si>
    <t>=NF(B649,"Quantity Pallet")</t>
  </si>
  <si>
    <t>=NF(B650,"Quantity Pallet")</t>
  </si>
  <si>
    <t>=NF(B651,"Quantity Pallet")</t>
  </si>
  <si>
    <t>=NF(B652,"Quantity Pallet")</t>
  </si>
  <si>
    <t>=NF(B653,"Quantity Pallet")</t>
  </si>
  <si>
    <t>=NF(B654,"Quantity Pallet")</t>
  </si>
  <si>
    <t>=NF(B655,"Quantity Pallet")</t>
  </si>
  <si>
    <t>=NF(B656,"Quantity Pallet")</t>
  </si>
  <si>
    <t>=NF(B657,"Quantity Pallet")</t>
  </si>
  <si>
    <t>=NF(B658,"Quantity Pallet")</t>
  </si>
  <si>
    <t>=NF(B659,"Quantity Pallet")</t>
  </si>
  <si>
    <t>=NF(B660,"Quantity Pallet")</t>
  </si>
  <si>
    <t>=NF(B661,"Quantity Pallet")</t>
  </si>
  <si>
    <t>=NF(B662,"Quantity Pallet")</t>
  </si>
  <si>
    <t>=NF(B663,"Quantity Pallet")</t>
  </si>
  <si>
    <t>=NF(B664,"Quantity Pallet")</t>
  </si>
  <si>
    <t>=NF(B665,"Quantity Pallet")</t>
  </si>
  <si>
    <t>=NF(B666,"Quantity Pallet")</t>
  </si>
  <si>
    <t>=NF(B667,"Quantity Pallet")</t>
  </si>
  <si>
    <t>=NF(B668,"Quantity Pallet")</t>
  </si>
  <si>
    <t>=NF(B669,"Quantity Pallet")</t>
  </si>
  <si>
    <t>=NF(B670,"Quantity Pallet")</t>
  </si>
  <si>
    <t>=NF(B671,"Quantity Pallet")</t>
  </si>
  <si>
    <t>=NF(B672,"Quantity Pallet")</t>
  </si>
  <si>
    <t>=NF(B673,"Quantity Pallet")</t>
  </si>
  <si>
    <t>=NF(B674,"Quantity Pallet")</t>
  </si>
  <si>
    <t>=NF(B675,"Quantity Pallet")</t>
  </si>
  <si>
    <t>=NF(B676,"Quantity Pallet")</t>
  </si>
  <si>
    <t>=NF(B677,"Quantity Pallet")</t>
  </si>
  <si>
    <t>=NF(B678,"Quantity Pallet")</t>
  </si>
  <si>
    <t>=NF(B679,"Quantity Pallet")</t>
  </si>
  <si>
    <t>=NF(B680,"Quantity Pallet")</t>
  </si>
  <si>
    <t>=NF(B681,"Quantity Pallet")</t>
  </si>
  <si>
    <t>=NF(B682,"Quantity Pallet")</t>
  </si>
  <si>
    <t>=NF(B683,"Quantity Pallet")</t>
  </si>
  <si>
    <t>=NF(B684,"Quantity Pallet")</t>
  </si>
  <si>
    <t>=NF(B685,"Quantity Pallet")</t>
  </si>
  <si>
    <t>=NF(B686,"Quantity Pallet")</t>
  </si>
  <si>
    <t>=NF(B687,"Quantity Pallet")</t>
  </si>
  <si>
    <t>=NF(B688,"Quantity Pallet")</t>
  </si>
  <si>
    <t>=NF(B689,"Quantity Pallet")</t>
  </si>
  <si>
    <t>=NF(B690,"Quantity Pallet")</t>
  </si>
  <si>
    <t>=NF(B691,"Quantity Pallet")</t>
  </si>
  <si>
    <t>=NF(B692,"Quantity Pallet")</t>
  </si>
  <si>
    <t>=NF(B693,"Quantity Pallet")</t>
  </si>
  <si>
    <t>=NF(B694,"Quantity Pallet")</t>
  </si>
  <si>
    <t>=NF(B695,"Quantity Pallet")</t>
  </si>
  <si>
    <t>=NF(B696,"Quantity Pallet")</t>
  </si>
  <si>
    <t>=NF(B697,"Quantity Pallet")</t>
  </si>
  <si>
    <t>=NF(B698,"Quantity Pallet")</t>
  </si>
  <si>
    <t>=NF(B699,"Quantity Pallet")</t>
  </si>
  <si>
    <t>=NF(B700,"Quantity Pallet")</t>
  </si>
  <si>
    <t>=NF(B701,"Quantity Pallet")</t>
  </si>
  <si>
    <t>=NF(B702,"Quantity Pallet")</t>
  </si>
  <si>
    <t>=NF(B703,"Quantity Pallet")</t>
  </si>
  <si>
    <t>=NF(B704,"Quantity Pallet")</t>
  </si>
  <si>
    <t>=NF(B705,"Quantity Pallet")</t>
  </si>
  <si>
    <t>=NF(B706,"Quantity Pallet")</t>
  </si>
  <si>
    <t>=NF(B707,"Quantity Pallet")</t>
  </si>
  <si>
    <t>=NF(B708,"Quantity Pallet")</t>
  </si>
  <si>
    <t>=NF(B709,"Quantity Pallet")</t>
  </si>
  <si>
    <t>=NF(B710,"Quantity Pallet")</t>
  </si>
  <si>
    <t>=NF(B711,"Quantity Pallet")</t>
  </si>
  <si>
    <t>=NF(B712,"Quantity Pallet")</t>
  </si>
  <si>
    <t>=NF(B713,"Quantity Pallet")</t>
  </si>
  <si>
    <t>=NF(B714,"Quantity Pallet")</t>
  </si>
  <si>
    <t>=NF(B715,"Quantity Pallet")</t>
  </si>
  <si>
    <t>=NF(B716,"Quantity Pallet")</t>
  </si>
  <si>
    <t>=NF(B717,"Quantity Pallet")</t>
  </si>
  <si>
    <t>=NF(B718,"Quantity Pallet")</t>
  </si>
  <si>
    <t>=NF(B719,"Quantity Pallet")</t>
  </si>
  <si>
    <t>=NF(B720,"Quantity Pallet")</t>
  </si>
  <si>
    <t>=NF(B721,"Quantity Pallet")</t>
  </si>
  <si>
    <t>=NF(B722,"Quantity Pallet")</t>
  </si>
  <si>
    <t>=NF(B723,"Quantity Pallet")</t>
  </si>
  <si>
    <t>=NF(B724,"Quantity Pallet")</t>
  </si>
  <si>
    <t>=NF(B725,"Quantity Pallet")</t>
  </si>
  <si>
    <t>=NF(B726,"Quantity Pallet")</t>
  </si>
  <si>
    <t>=NF(B727,"Quantity Pallet")</t>
  </si>
  <si>
    <t>=NF(B728,"Quantity Pallet")</t>
  </si>
  <si>
    <t>=NF(B729,"Quantity Pallet")</t>
  </si>
  <si>
    <t>=NF(B730,"Quantity Pallet")</t>
  </si>
  <si>
    <t>=NF(B731,"Quantity Pallet")</t>
  </si>
  <si>
    <t>=NF(B732,"Quantity Pallet")</t>
  </si>
  <si>
    <t>=NF(B733,"Quantity Pallet")</t>
  </si>
  <si>
    <t>=NF(B734,"Quantity Pallet")</t>
  </si>
  <si>
    <t>=NF(B735,"Quantity Pallet")</t>
  </si>
  <si>
    <t>=NF(B736,"Quantity Pallet")</t>
  </si>
  <si>
    <t>=NF(B737,"Quantity Pallet")</t>
  </si>
  <si>
    <t>=NF(B738,"Quantity Pallet")</t>
  </si>
  <si>
    <t>=NF(B739,"Quantity Pallet")</t>
  </si>
  <si>
    <t>=NF(B740,"Quantity Pallet")</t>
  </si>
  <si>
    <t>=NF(B741,"Quantity Pallet")</t>
  </si>
  <si>
    <t>=NF(B742,"Quantity Pallet")</t>
  </si>
  <si>
    <t>=NF(B743,"Quantity Pallet")</t>
  </si>
  <si>
    <t>=NF(B744,"Quantity Pallet")</t>
  </si>
  <si>
    <t>=NF(B745,"Quantity Pallet")</t>
  </si>
  <si>
    <t>=NF(B746,"Quantity Pallet")</t>
  </si>
  <si>
    <t>=NF(B747,"Quantity Pallet")</t>
  </si>
  <si>
    <t>=NF(B748,"Quantity Pallet")</t>
  </si>
  <si>
    <t>=NF(B749,"Quantity Pallet")</t>
  </si>
  <si>
    <t>=NF(B750,"Quantity Pallet")</t>
  </si>
  <si>
    <t>=NF(B751,"Quantity Pallet")</t>
  </si>
  <si>
    <t>=NF(B752,"Quantity Pallet")</t>
  </si>
  <si>
    <t>=NF(B753,"Quantity Pallet")</t>
  </si>
  <si>
    <t>=NF(B754,"Quantity Pallet")</t>
  </si>
  <si>
    <t>=NF(B755,"Quantity Pallet")</t>
  </si>
  <si>
    <t>=NF(B756,"Quantity Pallet")</t>
  </si>
  <si>
    <t>=NF(B757,"Quantity Pallet")</t>
  </si>
  <si>
    <t>=NF(B758,"Quantity Pallet")</t>
  </si>
  <si>
    <t>=NF(B759,"Quantity Pallet")</t>
  </si>
  <si>
    <t>=NF(B760,"Quantity Pallet")</t>
  </si>
  <si>
    <t>=NF(B761,"Quantity Pallet")</t>
  </si>
  <si>
    <t>=NF(B762,"Quantity Pallet")</t>
  </si>
  <si>
    <t>=NF(B763,"Quantity Pallet")</t>
  </si>
  <si>
    <t>=NF(B764,"Quantity Pallet")</t>
  </si>
  <si>
    <t>=NF(B765,"Quantity Pallet")</t>
  </si>
  <si>
    <t>=NF(B766,"Quantity Pallet")</t>
  </si>
  <si>
    <t>=NF(B767,"Quantity Pallet")</t>
  </si>
  <si>
    <t>=NF(B768,"Quantity Pallet")</t>
  </si>
  <si>
    <t>=NF(B769,"Quantity Pallet")</t>
  </si>
  <si>
    <t>=NF(B770,"Quantity Pallet")</t>
  </si>
  <si>
    <t>=NF(B771,"Quantity Pallet")</t>
  </si>
  <si>
    <t>=NF(B772,"Quantity Pallet")</t>
  </si>
  <si>
    <t>=NF(B773,"Quantity Pallet")</t>
  </si>
  <si>
    <t>=NF(B774,"Quantity Pallet")</t>
  </si>
  <si>
    <t>=NF(B775,"Quantity Pallet")</t>
  </si>
  <si>
    <t>=NF(B776,"Quantity Pallet")</t>
  </si>
  <si>
    <t>=NF(B777,"Quantity Pallet")</t>
  </si>
  <si>
    <t>=NF(B778,"Quantity Pallet")</t>
  </si>
  <si>
    <t>=NF(B779,"Quantity Pallet")</t>
  </si>
  <si>
    <t>=NF(B780,"Quantity Pallet")</t>
  </si>
  <si>
    <t>=NF(B781,"Quantity Pallet")</t>
  </si>
  <si>
    <t>=NF(B782,"Quantity Pallet")</t>
  </si>
  <si>
    <t>=NF(B783,"Quantity Pallet")</t>
  </si>
  <si>
    <t>=NF(B784,"Quantity Pallet")</t>
  </si>
  <si>
    <t>=NF(B785,"Quantity Pallet")</t>
  </si>
  <si>
    <t>=NF(B786,"Quantity Pallet")</t>
  </si>
  <si>
    <t>=NF(B787,"Quantity Pallet")</t>
  </si>
  <si>
    <t>=NF(B788,"Quantity Pallet")</t>
  </si>
  <si>
    <t>=NF(B789,"Quantity Pallet")</t>
  </si>
  <si>
    <t>=NF(B790,"Quantity Pallet")</t>
  </si>
  <si>
    <t>=NF(B791,"Quantity Pallet")</t>
  </si>
  <si>
    <t>=NF(B792,"Quantity Pallet")</t>
  </si>
  <si>
    <t>=NF(B793,"Quantity Pallet")</t>
  </si>
  <si>
    <t>=NF(B794,"Quantity Pallet")</t>
  </si>
  <si>
    <t>=NF(B795,"Quantity Pallet")</t>
  </si>
  <si>
    <t>=NF(B796,"Quantity Pallet")</t>
  </si>
  <si>
    <t>=NF(B797,"Quantity Pallet")</t>
  </si>
  <si>
    <t>=NF(B798,"Quantity Pallet")</t>
  </si>
  <si>
    <t>=NF(B799,"Quantity Pallet")</t>
  </si>
  <si>
    <t>=NF(B800,"Quantity Pallet")</t>
  </si>
  <si>
    <t>=NF(B801,"Quantity Pallet")</t>
  </si>
  <si>
    <t>=NF(B802,"Quantity Pallet")</t>
  </si>
  <si>
    <t>=NF(B803,"Quantity Pallet")</t>
  </si>
  <si>
    <t>=NF(B804,"Quantity Pallet")</t>
  </si>
  <si>
    <t>=NF(B805,"Quantity Pallet")</t>
  </si>
  <si>
    <t>=NF(B806,"Quantity Pallet")</t>
  </si>
  <si>
    <t>=NF(B807,"Quantity Pallet")</t>
  </si>
  <si>
    <t>=NF(B808,"Quantity Pallet")</t>
  </si>
  <si>
    <t>=NF(B809,"Quantity Pallet")</t>
  </si>
  <si>
    <t>=NF(B810,"Quantity Pallet")</t>
  </si>
  <si>
    <t>=NF(B811,"Quantity Pallet")</t>
  </si>
  <si>
    <t>=NF(B812,"Quantity Pallet")</t>
  </si>
  <si>
    <t>=NF(B813,"Quantity Pallet")</t>
  </si>
  <si>
    <t>=NF(B814,"Quantity Pallet")</t>
  </si>
  <si>
    <t>=NF(B815,"Quantity Pallet")</t>
  </si>
  <si>
    <t>=NF(B816,"Quantity Pallet")</t>
  </si>
  <si>
    <t>=NF(B817,"Quantity Pallet")</t>
  </si>
  <si>
    <t>=NF(B818,"Quantity Pallet")</t>
  </si>
  <si>
    <t>=NF(B819,"Quantity Pallet")</t>
  </si>
  <si>
    <t>=NF(B820,"Quantity Pallet")</t>
  </si>
  <si>
    <t>=NF(B821,"Quantity Pallet")</t>
  </si>
  <si>
    <t>=NF(B822,"Quantity Pallet")</t>
  </si>
  <si>
    <t>=NF(B823,"Quantity Pallet")</t>
  </si>
  <si>
    <t>=NF(B824,"Quantity Pallet")</t>
  </si>
  <si>
    <t>=NF(B825,"Quantity Pallet")</t>
  </si>
  <si>
    <t>=NF(B826,"Quantity Pallet")</t>
  </si>
  <si>
    <t>=NF(B827,"Quantity Pallet")</t>
  </si>
  <si>
    <t>=NF(B828,"Quantity Pallet")</t>
  </si>
  <si>
    <t>=NF(B829,"Quantity Pallet")</t>
  </si>
  <si>
    <t>=NF(B830,"Quantity Pallet")</t>
  </si>
  <si>
    <t>=NF(B831,"Quantity Pallet")</t>
  </si>
  <si>
    <t>=NF(B832,"Quantity Pallet")</t>
  </si>
  <si>
    <t>=NF(B833,"Quantity Pallet")</t>
  </si>
  <si>
    <t>=NF(B834,"Quantity Pallet")</t>
  </si>
  <si>
    <t>=NF(B835,"Quantity Pallet")</t>
  </si>
  <si>
    <t>=NF(B836,"Quantity Pallet")</t>
  </si>
  <si>
    <t>=NF(B837,"Quantity Pallet")</t>
  </si>
  <si>
    <t>=NF(B838,"Quantity Pallet")</t>
  </si>
  <si>
    <t>=NF(B839,"Quantity Pallet")</t>
  </si>
  <si>
    <t>=NF(B840,"Quantity Pallet")</t>
  </si>
  <si>
    <t>=NF(B841,"Quantity Pallet")</t>
  </si>
  <si>
    <t>=NF(B842,"Quantity Pallet")</t>
  </si>
  <si>
    <t>=NF(B843,"Quantity Pallet")</t>
  </si>
  <si>
    <t>=NF(B844,"Quantity Pallet")</t>
  </si>
  <si>
    <t>=NF(B845,"Quantity Pallet")</t>
  </si>
  <si>
    <t>=NF(B846,"Quantity Pallet")</t>
  </si>
  <si>
    <t>=NF(B847,"Quantity Pallet")</t>
  </si>
  <si>
    <t>=NF(B848,"Quantity Pallet")</t>
  </si>
  <si>
    <t>=NF(B849,"Quantity Pallet")</t>
  </si>
  <si>
    <t>=NF(B850,"Quantity Pallet")</t>
  </si>
  <si>
    <t>=NF(B851,"Quantity Pallet")</t>
  </si>
  <si>
    <t>=NF(B852,"Quantity Pallet")</t>
  </si>
  <si>
    <t>=NF(B853,"Quantity Pallet")</t>
  </si>
  <si>
    <t>=NF(B854,"Quantity Pallet")</t>
  </si>
  <si>
    <t>=NF(B855,"Quantity Pallet")</t>
  </si>
  <si>
    <t>=NF(B856,"Quantity Pallet")</t>
  </si>
  <si>
    <t>=NF(B857,"Quantity Pallet")</t>
  </si>
  <si>
    <t>=NF(B858,"Quantity Pallet")</t>
  </si>
  <si>
    <t>=NF(B859,"Quantity Pallet")</t>
  </si>
  <si>
    <t>=NF(B860,"Quantity Pallet")</t>
  </si>
  <si>
    <t>=NF(B861,"Quantity Pallet")</t>
  </si>
  <si>
    <t>=NF(B862,"Quantity Pallet")</t>
  </si>
  <si>
    <t>=NF(B863,"Quantity Pallet")</t>
  </si>
  <si>
    <t>=NF(B864,"Quantity Pallet")</t>
  </si>
  <si>
    <t>=NF(B865,"Quantity Pallet")</t>
  </si>
  <si>
    <t>=NF(B866,"Quantity Pallet")</t>
  </si>
  <si>
    <t>=NF(B867,"Quantity Pallet")</t>
  </si>
  <si>
    <t>=NF(B868,"Quantity Pallet")</t>
  </si>
  <si>
    <t>=NF(B869,"Quantity Pallet")</t>
  </si>
  <si>
    <t>=NF(B870,"Quantity Pallet")</t>
  </si>
  <si>
    <t>=NF(B871,"Quantity Pallet")</t>
  </si>
  <si>
    <t>=NF(B872,"Quantity Pallet")</t>
  </si>
  <si>
    <t>=NF(B873,"Quantity Pallet")</t>
  </si>
  <si>
    <t>=NF(B874,"Quantity Pallet")</t>
  </si>
  <si>
    <t>=NF(B875,"Quantity Pallet")</t>
  </si>
  <si>
    <t>=NF(B876,"Quantity Pallet")</t>
  </si>
  <si>
    <t>=NF(B877,"Quantity Pallet")</t>
  </si>
  <si>
    <t>=NF(B878,"Quantity Pallet")</t>
  </si>
  <si>
    <t>=NF(B879,"Quantity Pallet")</t>
  </si>
  <si>
    <t>=NF(B880,"Quantity Pallet")</t>
  </si>
  <si>
    <t>=NF(B881,"Quantity Pallet")</t>
  </si>
  <si>
    <t>=NF(B882,"Quantity Pallet")</t>
  </si>
  <si>
    <t>=NF(B883,"Quantity Pallet")</t>
  </si>
  <si>
    <t>=NF(B884,"Quantity Pallet")</t>
  </si>
  <si>
    <t>=NF(B885,"Quantity Pallet")</t>
  </si>
  <si>
    <t>=NF(B886,"Quantity Pallet")</t>
  </si>
  <si>
    <t>=NF(B887,"Quantity Pallet")</t>
  </si>
  <si>
    <t>=NF(B888,"Quantity Pallet")</t>
  </si>
  <si>
    <t>=NF(B889,"Quantity Pallet")</t>
  </si>
  <si>
    <t>=NF(B890,"Quantity Pallet")</t>
  </si>
  <si>
    <t>=NF(B891,"Quantity Pallet")</t>
  </si>
  <si>
    <t>=NF(B892,"Quantity Pallet")</t>
  </si>
  <si>
    <t>=NF(B893,"Quantity Pallet")</t>
  </si>
  <si>
    <t>=NF(B894,"Quantity Pallet")</t>
  </si>
  <si>
    <t>=NF(B895,"Quantity Pallet")</t>
  </si>
  <si>
    <t>=NF(B896,"Quantity Pallet")</t>
  </si>
  <si>
    <t>=NF(B897,"Quantity Pallet")</t>
  </si>
  <si>
    <t>=NF(B898,"Quantity Pallet")</t>
  </si>
  <si>
    <t>=NF(B899,"Quantity Pallet")</t>
  </si>
  <si>
    <t>=NF(B900,"Quantity Pallet")</t>
  </si>
  <si>
    <t>=NF(B901,"Quantity Pallet")</t>
  </si>
  <si>
    <t>=NF(B902,"Quantity Pallet")</t>
  </si>
  <si>
    <t>=NF(B903,"Quantity Pallet")</t>
  </si>
  <si>
    <t>=NF(B904,"Quantity Pallet")</t>
  </si>
  <si>
    <t>=NF(B905,"Quantity Pallet")</t>
  </si>
  <si>
    <t>=NF(B906,"Quantity Pallet")</t>
  </si>
  <si>
    <t>=NF(B907,"Quantity Pallet")</t>
  </si>
  <si>
    <t>=NF(B908,"Quantity Pallet")</t>
  </si>
  <si>
    <t>=NF(B909,"Quantity Pallet")</t>
  </si>
  <si>
    <t>=NF(B910,"Quantity Pallet")</t>
  </si>
  <si>
    <t>=NF(B911,"Quantity Pallet")</t>
  </si>
  <si>
    <t>=NF(B912,"Quantity Pallet")</t>
  </si>
  <si>
    <t>=NF(B913,"Quantity Pallet")</t>
  </si>
  <si>
    <t>=NF(B914,"Quantity Pallet")</t>
  </si>
  <si>
    <t>=NF(B915,"Quantity Pallet")</t>
  </si>
  <si>
    <t>=NF(B916,"Quantity Pallet")</t>
  </si>
  <si>
    <t>=NF(B917,"Quantity Pallet")</t>
  </si>
  <si>
    <t>=NF(B918,"Quantity Pallet")</t>
  </si>
  <si>
    <t>=NF(B919,"Quantity Pallet")</t>
  </si>
  <si>
    <t>=NF(B920,"Quantity Pallet")</t>
  </si>
  <si>
    <t>=NF(B921,"Quantity Pallet")</t>
  </si>
  <si>
    <t>=NF(B922,"Quantity Pallet")</t>
  </si>
  <si>
    <t>=NF(B923,"Quantity Pallet")</t>
  </si>
  <si>
    <t>=NF(B924,"Quantity Pallet")</t>
  </si>
  <si>
    <t>=NF(B925,"Quantity Pallet")</t>
  </si>
  <si>
    <t>=NF(B926,"Quantity Pallet")</t>
  </si>
  <si>
    <t>=NF(B927,"Quantity Pallet")</t>
  </si>
  <si>
    <t>=NF(B928,"Quantity Pallet")</t>
  </si>
  <si>
    <t>=NF(B929,"Quantity Pallet")</t>
  </si>
  <si>
    <t>=NF(B930,"Quantity Pallet")</t>
  </si>
  <si>
    <t>=NF(B931,"Quantity Pallet")</t>
  </si>
  <si>
    <t>=NF(B932,"Quantity Pallet")</t>
  </si>
  <si>
    <t>=NF(B933,"Quantity Pallet")</t>
  </si>
  <si>
    <t>=NF(B934,"Quantity Pallet")</t>
  </si>
  <si>
    <t>=NF(B935,"Quantity Pallet")</t>
  </si>
  <si>
    <t>=NF(B936,"Quantity Pallet")</t>
  </si>
  <si>
    <t>=NF(B937,"Quantity Pallet")</t>
  </si>
  <si>
    <t>=NF(B938,"Quantity Pallet")</t>
  </si>
  <si>
    <t>=NF(B939,"Quantity Pallet")</t>
  </si>
  <si>
    <t>=NF(B940,"Quantity Pallet")</t>
  </si>
  <si>
    <t>=NF(B941,"Quantity Pallet")</t>
  </si>
  <si>
    <t>=NF(B942,"Quantity Pallet")</t>
  </si>
  <si>
    <t>=NF(B943,"Quantity Pallet")</t>
  </si>
  <si>
    <t>=NF(B944,"Quantity Pallet")</t>
  </si>
  <si>
    <t>=NF(B945,"Quantity Pallet")</t>
  </si>
  <si>
    <t>=NF(B946,"Quantity Pallet")</t>
  </si>
  <si>
    <t>=NF(B947,"Quantity Pallet")</t>
  </si>
  <si>
    <t>=NF(B948,"Quantity Pallet")</t>
  </si>
  <si>
    <t>=NF(B949,"Quantity Pallet")</t>
  </si>
  <si>
    <t>=NF(B950,"Quantity Pallet")</t>
  </si>
  <si>
    <t>=NF(B951,"Quantity Pallet")</t>
  </si>
  <si>
    <t>=NF(B952,"Quantity Pallet")</t>
  </si>
  <si>
    <t>=NF(B953,"Quantity Pallet")</t>
  </si>
  <si>
    <t>=NF(B954,"Quantity Pallet")</t>
  </si>
  <si>
    <t>=NF(B955,"Quantity Pallet")</t>
  </si>
  <si>
    <t>=NF(B956,"Quantity Pallet")</t>
  </si>
  <si>
    <t>=NF(B4,"Quantity (Base)")</t>
  </si>
  <si>
    <t>=NF(B5,"Quantity (Base)")</t>
  </si>
  <si>
    <t>=NF(B6,"Quantity (Base)")</t>
  </si>
  <si>
    <t>=NF(B7,"Quantity (Base)")</t>
  </si>
  <si>
    <t>=NF(B8,"Quantity (Base)")</t>
  </si>
  <si>
    <t>=NF(B9,"Quantity (Base)")</t>
  </si>
  <si>
    <t>=NF(B10,"Quantity (Base)")</t>
  </si>
  <si>
    <t>=NF(B11,"Quantity (Base)")</t>
  </si>
  <si>
    <t>=NF(B12,"Quantity (Base)")</t>
  </si>
  <si>
    <t>=NF(B13,"Quantity (Base)")</t>
  </si>
  <si>
    <t>=NF(B14,"Quantity (Base)")</t>
  </si>
  <si>
    <t>=NF(B15,"Quantity (Base)")</t>
  </si>
  <si>
    <t>=NF(B16,"Quantity (Base)")</t>
  </si>
  <si>
    <t>=NF(B17,"Quantity (Base)")</t>
  </si>
  <si>
    <t>=NF(B18,"Quantity (Base)")</t>
  </si>
  <si>
    <t>=NF(B19,"Quantity (Base)")</t>
  </si>
  <si>
    <t>=NF(B20,"Quantity (Base)")</t>
  </si>
  <si>
    <t>=NF(B21,"Quantity (Base)")</t>
  </si>
  <si>
    <t>=NF(B22,"Quantity (Base)")</t>
  </si>
  <si>
    <t>=NF(B23,"Quantity (Base)")</t>
  </si>
  <si>
    <t>=NF(B24,"Quantity (Base)")</t>
  </si>
  <si>
    <t>=NF(B25,"Quantity (Base)")</t>
  </si>
  <si>
    <t>=NF(B26,"Quantity (Base)")</t>
  </si>
  <si>
    <t>=NF(B27,"Quantity (Base)")</t>
  </si>
  <si>
    <t>=NF(B28,"Quantity (Base)")</t>
  </si>
  <si>
    <t>=NF(B29,"Quantity (Base)")</t>
  </si>
  <si>
    <t>=NF(B30,"Quantity (Base)")</t>
  </si>
  <si>
    <t>=NF(B31,"Quantity (Base)")</t>
  </si>
  <si>
    <t>=NF(B32,"Quantity (Base)")</t>
  </si>
  <si>
    <t>=NF(B33,"Quantity (Base)")</t>
  </si>
  <si>
    <t>=NF(B34,"Quantity (Base)")</t>
  </si>
  <si>
    <t>=NF(B35,"Quantity (Base)")</t>
  </si>
  <si>
    <t>=NF(B36,"Quantity (Base)")</t>
  </si>
  <si>
    <t>=NF(B37,"Quantity (Base)")</t>
  </si>
  <si>
    <t>=NF(B38,"Quantity (Base)")</t>
  </si>
  <si>
    <t>=NF(B39,"Quantity (Base)")</t>
  </si>
  <si>
    <t>=NF(B40,"Quantity (Base)")</t>
  </si>
  <si>
    <t>=NF(B41,"Quantity (Base)")</t>
  </si>
  <si>
    <t>=NF(B42,"Quantity (Base)")</t>
  </si>
  <si>
    <t>=NF(B43,"Quantity (Base)")</t>
  </si>
  <si>
    <t>=NF(B44,"Quantity (Base)")</t>
  </si>
  <si>
    <t>=NF(B45,"Quantity (Base)")</t>
  </si>
  <si>
    <t>=NF(B46,"Quantity (Base)")</t>
  </si>
  <si>
    <t>=NF(B47,"Quantity (Base)")</t>
  </si>
  <si>
    <t>=NF(B48,"Quantity (Base)")</t>
  </si>
  <si>
    <t>=NF(B49,"Quantity (Base)")</t>
  </si>
  <si>
    <t>=NF(B50,"Quantity (Base)")</t>
  </si>
  <si>
    <t>=NF(B51,"Quantity (Base)")</t>
  </si>
  <si>
    <t>=NF(B52,"Quantity (Base)")</t>
  </si>
  <si>
    <t>=NF(B53,"Quantity (Base)")</t>
  </si>
  <si>
    <t>=NF(B54,"Quantity (Base)")</t>
  </si>
  <si>
    <t>=NF(B55,"Quantity (Base)")</t>
  </si>
  <si>
    <t>=NF(B56,"Quantity (Base)")</t>
  </si>
  <si>
    <t>=NF(B57,"Quantity (Base)")</t>
  </si>
  <si>
    <t>=NF(B58,"Quantity (Base)")</t>
  </si>
  <si>
    <t>=NF(B59,"Quantity (Base)")</t>
  </si>
  <si>
    <t>=NF(B60,"Quantity (Base)")</t>
  </si>
  <si>
    <t>=NF(B61,"Quantity (Base)")</t>
  </si>
  <si>
    <t>=NF(B62,"Quantity (Base)")</t>
  </si>
  <si>
    <t>=NF(B63,"Quantity (Base)")</t>
  </si>
  <si>
    <t>=NF(B64,"Quantity (Base)")</t>
  </si>
  <si>
    <t>=NF(B65,"Quantity (Base)")</t>
  </si>
  <si>
    <t>=NF(B66,"Quantity (Base)")</t>
  </si>
  <si>
    <t>=NF(B67,"Quantity (Base)")</t>
  </si>
  <si>
    <t>=NF(B68,"Quantity (Base)")</t>
  </si>
  <si>
    <t>=NF(B69,"Quantity (Base)")</t>
  </si>
  <si>
    <t>=NF(B70,"Quantity (Base)")</t>
  </si>
  <si>
    <t>=NF(B71,"Quantity (Base)")</t>
  </si>
  <si>
    <t>=NF(B72,"Quantity (Base)")</t>
  </si>
  <si>
    <t>=NF(B73,"Quantity (Base)")</t>
  </si>
  <si>
    <t>=NF(B74,"Quantity (Base)")</t>
  </si>
  <si>
    <t>=NF(B75,"Quantity (Base)")</t>
  </si>
  <si>
    <t>=NF(B76,"Quantity (Base)")</t>
  </si>
  <si>
    <t>=NF(B77,"Quantity (Base)")</t>
  </si>
  <si>
    <t>=NF(B78,"Quantity (Base)")</t>
  </si>
  <si>
    <t>=NF(B79,"Quantity (Base)")</t>
  </si>
  <si>
    <t>=NF(B80,"Quantity (Base)")</t>
  </si>
  <si>
    <t>=NF(B81,"Quantity (Base)")</t>
  </si>
  <si>
    <t>=NF(B82,"Quantity (Base)")</t>
  </si>
  <si>
    <t>=NF(B83,"Quantity (Base)")</t>
  </si>
  <si>
    <t>=NF(B84,"Quantity (Base)")</t>
  </si>
  <si>
    <t>=NF(B85,"Quantity (Base)")</t>
  </si>
  <si>
    <t>=NF(B86,"Quantity (Base)")</t>
  </si>
  <si>
    <t>=NF(B87,"Quantity (Base)")</t>
  </si>
  <si>
    <t>=NF(B88,"Quantity (Base)")</t>
  </si>
  <si>
    <t>=NF(B89,"Quantity (Base)")</t>
  </si>
  <si>
    <t>=NF(B90,"Quantity (Base)")</t>
  </si>
  <si>
    <t>=NF(B91,"Quantity (Base)")</t>
  </si>
  <si>
    <t>=NF(B92,"Quantity (Base)")</t>
  </si>
  <si>
    <t>=NF(B93,"Quantity (Base)")</t>
  </si>
  <si>
    <t>=NF(B94,"Quantity (Base)")</t>
  </si>
  <si>
    <t>=NF(B95,"Quantity (Base)")</t>
  </si>
  <si>
    <t>=NF(B96,"Quantity (Base)")</t>
  </si>
  <si>
    <t>=NF(B97,"Quantity (Base)")</t>
  </si>
  <si>
    <t>=NF(B98,"Quantity (Base)")</t>
  </si>
  <si>
    <t>=NF(B99,"Quantity (Base)")</t>
  </si>
  <si>
    <t>=NF(B100,"Quantity (Base)")</t>
  </si>
  <si>
    <t>=NF(B101,"Quantity (Base)")</t>
  </si>
  <si>
    <t>=NF(B102,"Quantity (Base)")</t>
  </si>
  <si>
    <t>=NF(B103,"Quantity (Base)")</t>
  </si>
  <si>
    <t>=NF(B104,"Quantity (Base)")</t>
  </si>
  <si>
    <t>=NF(B105,"Quantity (Base)")</t>
  </si>
  <si>
    <t>=NF(B106,"Quantity (Base)")</t>
  </si>
  <si>
    <t>=NF(B107,"Quantity (Base)")</t>
  </si>
  <si>
    <t>=NF(B108,"Quantity (Base)")</t>
  </si>
  <si>
    <t>=NF(B109,"Quantity (Base)")</t>
  </si>
  <si>
    <t>=NF(B110,"Quantity (Base)")</t>
  </si>
  <si>
    <t>=NF(B111,"Quantity (Base)")</t>
  </si>
  <si>
    <t>=NF(B112,"Quantity (Base)")</t>
  </si>
  <si>
    <t>=NF(B113,"Quantity (Base)")</t>
  </si>
  <si>
    <t>=NF(B114,"Quantity (Base)")</t>
  </si>
  <si>
    <t>=NF(B115,"Quantity (Base)")</t>
  </si>
  <si>
    <t>=NF(B116,"Quantity (Base)")</t>
  </si>
  <si>
    <t>=NF(B117,"Quantity (Base)")</t>
  </si>
  <si>
    <t>=NF(B118,"Quantity (Base)")</t>
  </si>
  <si>
    <t>=NF(B119,"Quantity (Base)")</t>
  </si>
  <si>
    <t>=NF(B120,"Quantity (Base)")</t>
  </si>
  <si>
    <t>=NF(B121,"Quantity (Base)")</t>
  </si>
  <si>
    <t>=NF(B122,"Quantity (Base)")</t>
  </si>
  <si>
    <t>=NF(B123,"Quantity (Base)")</t>
  </si>
  <si>
    <t>=NF(B124,"Quantity (Base)")</t>
  </si>
  <si>
    <t>=NF(B125,"Quantity (Base)")</t>
  </si>
  <si>
    <t>=NF(B126,"Quantity (Base)")</t>
  </si>
  <si>
    <t>=NF(B127,"Quantity (Base)")</t>
  </si>
  <si>
    <t>=NF(B128,"Quantity (Base)")</t>
  </si>
  <si>
    <t>=NF(B129,"Quantity (Base)")</t>
  </si>
  <si>
    <t>=NF(B130,"Quantity (Base)")</t>
  </si>
  <si>
    <t>=NF(B131,"Quantity (Base)")</t>
  </si>
  <si>
    <t>=NF(B132,"Quantity (Base)")</t>
  </si>
  <si>
    <t>=NF(B133,"Quantity (Base)")</t>
  </si>
  <si>
    <t>=NF(B134,"Quantity (Base)")</t>
  </si>
  <si>
    <t>=NF(B135,"Quantity (Base)")</t>
  </si>
  <si>
    <t>=NF(B136,"Quantity (Base)")</t>
  </si>
  <si>
    <t>=NF(B137,"Quantity (Base)")</t>
  </si>
  <si>
    <t>=NF(B138,"Quantity (Base)")</t>
  </si>
  <si>
    <t>=NF(B139,"Quantity (Base)")</t>
  </si>
  <si>
    <t>=NF(B140,"Quantity (Base)")</t>
  </si>
  <si>
    <t>=NF(B141,"Quantity (Base)")</t>
  </si>
  <si>
    <t>=NF(B142,"Quantity (Base)")</t>
  </si>
  <si>
    <t>=NF(B143,"Quantity (Base)")</t>
  </si>
  <si>
    <t>=NF(B144,"Quantity (Base)")</t>
  </si>
  <si>
    <t>=NF(B145,"Quantity (Base)")</t>
  </si>
  <si>
    <t>=NF(B146,"Quantity (Base)")</t>
  </si>
  <si>
    <t>=NF(B147,"Quantity (Base)")</t>
  </si>
  <si>
    <t>=NF(B148,"Quantity (Base)")</t>
  </si>
  <si>
    <t>=NF(B149,"Quantity (Base)")</t>
  </si>
  <si>
    <t>=NF(B150,"Quantity (Base)")</t>
  </si>
  <si>
    <t>=NF(B151,"Quantity (Base)")</t>
  </si>
  <si>
    <t>=NF(B152,"Quantity (Base)")</t>
  </si>
  <si>
    <t>=NF(B153,"Quantity (Base)")</t>
  </si>
  <si>
    <t>=NF(B154,"Quantity (Base)")</t>
  </si>
  <si>
    <t>=NF(B155,"Quantity (Base)")</t>
  </si>
  <si>
    <t>=NF(B156,"Quantity (Base)")</t>
  </si>
  <si>
    <t>=NF(B157,"Quantity (Base)")</t>
  </si>
  <si>
    <t>=NF(B158,"Quantity (Base)")</t>
  </si>
  <si>
    <t>=NF(B159,"Quantity (Base)")</t>
  </si>
  <si>
    <t>=NF(B160,"Quantity (Base)")</t>
  </si>
  <si>
    <t>=NF(B161,"Quantity (Base)")</t>
  </si>
  <si>
    <t>=NF(B162,"Quantity (Base)")</t>
  </si>
  <si>
    <t>=NF(B163,"Quantity (Base)")</t>
  </si>
  <si>
    <t>=NF(B164,"Quantity (Base)")</t>
  </si>
  <si>
    <t>=NF(B165,"Quantity (Base)")</t>
  </si>
  <si>
    <t>=NF(B166,"Quantity (Base)")</t>
  </si>
  <si>
    <t>=NF(B167,"Quantity (Base)")</t>
  </si>
  <si>
    <t>=NF(B168,"Quantity (Base)")</t>
  </si>
  <si>
    <t>=NF(B169,"Quantity (Base)")</t>
  </si>
  <si>
    <t>=NF(B170,"Quantity (Base)")</t>
  </si>
  <si>
    <t>=NF(B171,"Quantity (Base)")</t>
  </si>
  <si>
    <t>=NF(B172,"Quantity (Base)")</t>
  </si>
  <si>
    <t>=NF(B173,"Quantity (Base)")</t>
  </si>
  <si>
    <t>=NF(B174,"Quantity (Base)")</t>
  </si>
  <si>
    <t>=NF(B175,"Quantity (Base)")</t>
  </si>
  <si>
    <t>=NF(B176,"Quantity (Base)")</t>
  </si>
  <si>
    <t>=NF(B177,"Quantity (Base)")</t>
  </si>
  <si>
    <t>=NF(B178,"Quantity (Base)")</t>
  </si>
  <si>
    <t>=NF(B179,"Quantity (Base)")</t>
  </si>
  <si>
    <t>=NF(B180,"Quantity (Base)")</t>
  </si>
  <si>
    <t>=NF(B181,"Quantity (Base)")</t>
  </si>
  <si>
    <t>=NF(B182,"Quantity (Base)")</t>
  </si>
  <si>
    <t>=NF(B183,"Quantity (Base)")</t>
  </si>
  <si>
    <t>=NF(B184,"Quantity (Base)")</t>
  </si>
  <si>
    <t>=NF(B185,"Quantity (Base)")</t>
  </si>
  <si>
    <t>=NF(B186,"Quantity (Base)")</t>
  </si>
  <si>
    <t>=NF(B187,"Quantity (Base)")</t>
  </si>
  <si>
    <t>=NF(B188,"Quantity (Base)")</t>
  </si>
  <si>
    <t>=NF(B189,"Quantity (Base)")</t>
  </si>
  <si>
    <t>=NF(B190,"Quantity (Base)")</t>
  </si>
  <si>
    <t>=NF(B191,"Quantity (Base)")</t>
  </si>
  <si>
    <t>=NF(B192,"Quantity (Base)")</t>
  </si>
  <si>
    <t>=NF(B193,"Quantity (Base)")</t>
  </si>
  <si>
    <t>=NF(B194,"Quantity (Base)")</t>
  </si>
  <si>
    <t>=NF(B195,"Quantity (Base)")</t>
  </si>
  <si>
    <t>=NF(B196,"Quantity (Base)")</t>
  </si>
  <si>
    <t>=NF(B197,"Quantity (Base)")</t>
  </si>
  <si>
    <t>=NF(B198,"Quantity (Base)")</t>
  </si>
  <si>
    <t>=NF(B199,"Quantity (Base)")</t>
  </si>
  <si>
    <t>=NF(B200,"Quantity (Base)")</t>
  </si>
  <si>
    <t>=NF(B201,"Quantity (Base)")</t>
  </si>
  <si>
    <t>=NF(B202,"Quantity (Base)")</t>
  </si>
  <si>
    <t>=NF(B203,"Quantity (Base)")</t>
  </si>
  <si>
    <t>=NF(B204,"Quantity (Base)")</t>
  </si>
  <si>
    <t>=NF(B205,"Quantity (Base)")</t>
  </si>
  <si>
    <t>=NF(B206,"Quantity (Base)")</t>
  </si>
  <si>
    <t>=NF(B207,"Quantity (Base)")</t>
  </si>
  <si>
    <t>=NF(B208,"Quantity (Base)")</t>
  </si>
  <si>
    <t>=NF(B209,"Quantity (Base)")</t>
  </si>
  <si>
    <t>=NF(B210,"Quantity (Base)")</t>
  </si>
  <si>
    <t>=NF(B211,"Quantity (Base)")</t>
  </si>
  <si>
    <t>=NF(B212,"Quantity (Base)")</t>
  </si>
  <si>
    <t>=NF(B213,"Quantity (Base)")</t>
  </si>
  <si>
    <t>=NF(B214,"Quantity (Base)")</t>
  </si>
  <si>
    <t>=NF(B215,"Quantity (Base)")</t>
  </si>
  <si>
    <t>=NF(B216,"Quantity (Base)")</t>
  </si>
  <si>
    <t>=NF(B217,"Quantity (Base)")</t>
  </si>
  <si>
    <t>=NF(B218,"Quantity (Base)")</t>
  </si>
  <si>
    <t>=NF(B219,"Quantity (Base)")</t>
  </si>
  <si>
    <t>=NF(B220,"Quantity (Base)")</t>
  </si>
  <si>
    <t>=NF(B221,"Quantity (Base)")</t>
  </si>
  <si>
    <t>=NF(B222,"Quantity (Base)")</t>
  </si>
  <si>
    <t>=NF(B223,"Quantity (Base)")</t>
  </si>
  <si>
    <t>=NF(B224,"Quantity (Base)")</t>
  </si>
  <si>
    <t>=NF(B225,"Quantity (Base)")</t>
  </si>
  <si>
    <t>=NF(B226,"Quantity (Base)")</t>
  </si>
  <si>
    <t>=NF(B227,"Quantity (Base)")</t>
  </si>
  <si>
    <t>=NF(B228,"Quantity (Base)")</t>
  </si>
  <si>
    <t>=NF(B229,"Quantity (Base)")</t>
  </si>
  <si>
    <t>=NF(B230,"Quantity (Base)")</t>
  </si>
  <si>
    <t>=NF(B231,"Quantity (Base)")</t>
  </si>
  <si>
    <t>=NF(B232,"Quantity (Base)")</t>
  </si>
  <si>
    <t>=NF(B233,"Quantity (Base)")</t>
  </si>
  <si>
    <t>=NF(B234,"Quantity (Base)")</t>
  </si>
  <si>
    <t>=NF(B235,"Quantity (Base)")</t>
  </si>
  <si>
    <t>=NF(B236,"Quantity (Base)")</t>
  </si>
  <si>
    <t>=NF(B237,"Quantity (Base)")</t>
  </si>
  <si>
    <t>=NF(B238,"Quantity (Base)")</t>
  </si>
  <si>
    <t>=NF(B239,"Quantity (Base)")</t>
  </si>
  <si>
    <t>=NF(B240,"Quantity (Base)")</t>
  </si>
  <si>
    <t>=NF(B241,"Quantity (Base)")</t>
  </si>
  <si>
    <t>=NF(B242,"Quantity (Base)")</t>
  </si>
  <si>
    <t>=NF(B243,"Quantity (Base)")</t>
  </si>
  <si>
    <t>=NF(B244,"Quantity (Base)")</t>
  </si>
  <si>
    <t>=NF(B245,"Quantity (Base)")</t>
  </si>
  <si>
    <t>=NF(B246,"Quantity (Base)")</t>
  </si>
  <si>
    <t>=NF(B247,"Quantity (Base)")</t>
  </si>
  <si>
    <t>=NF(B248,"Quantity (Base)")</t>
  </si>
  <si>
    <t>=NF(B249,"Quantity (Base)")</t>
  </si>
  <si>
    <t>=NF(B250,"Quantity (Base)")</t>
  </si>
  <si>
    <t>=NF(B251,"Quantity (Base)")</t>
  </si>
  <si>
    <t>=NF(B252,"Quantity (Base)")</t>
  </si>
  <si>
    <t>=NF(B253,"Quantity (Base)")</t>
  </si>
  <si>
    <t>=NF(B254,"Quantity (Base)")</t>
  </si>
  <si>
    <t>=NF(B255,"Quantity (Base)")</t>
  </si>
  <si>
    <t>=NF(B256,"Quantity (Base)")</t>
  </si>
  <si>
    <t>=NF(B257,"Quantity (Base)")</t>
  </si>
  <si>
    <t>=NF(B258,"Quantity (Base)")</t>
  </si>
  <si>
    <t>=NF(B259,"Quantity (Base)")</t>
  </si>
  <si>
    <t>=NF(B260,"Quantity (Base)")</t>
  </si>
  <si>
    <t>=NF(B261,"Quantity (Base)")</t>
  </si>
  <si>
    <t>=NF(B262,"Quantity (Base)")</t>
  </si>
  <si>
    <t>=NF(B263,"Quantity (Base)")</t>
  </si>
  <si>
    <t>=NF(B264,"Quantity (Base)")</t>
  </si>
  <si>
    <t>=NF(B265,"Quantity (Base)")</t>
  </si>
  <si>
    <t>=NF(B266,"Quantity (Base)")</t>
  </si>
  <si>
    <t>=NF(B267,"Quantity (Base)")</t>
  </si>
  <si>
    <t>=NF(B268,"Quantity (Base)")</t>
  </si>
  <si>
    <t>=NF(B269,"Quantity (Base)")</t>
  </si>
  <si>
    <t>=NF(B270,"Quantity (Base)")</t>
  </si>
  <si>
    <t>=NF(B271,"Quantity (Base)")</t>
  </si>
  <si>
    <t>=NF(B272,"Quantity (Base)")</t>
  </si>
  <si>
    <t>=NF(B273,"Quantity (Base)")</t>
  </si>
  <si>
    <t>=NF(B274,"Quantity (Base)")</t>
  </si>
  <si>
    <t>=NF(B275,"Quantity (Base)")</t>
  </si>
  <si>
    <t>=NF(B276,"Quantity (Base)")</t>
  </si>
  <si>
    <t>=NF(B277,"Quantity (Base)")</t>
  </si>
  <si>
    <t>=NF(B278,"Quantity (Base)")</t>
  </si>
  <si>
    <t>=NF(B279,"Quantity (Base)")</t>
  </si>
  <si>
    <t>=NF(B280,"Quantity (Base)")</t>
  </si>
  <si>
    <t>=NF(B281,"Quantity (Base)")</t>
  </si>
  <si>
    <t>=NF(B282,"Quantity (Base)")</t>
  </si>
  <si>
    <t>=NF(B283,"Quantity (Base)")</t>
  </si>
  <si>
    <t>=NF(B284,"Quantity (Base)")</t>
  </si>
  <si>
    <t>=NF(B285,"Quantity (Base)")</t>
  </si>
  <si>
    <t>=NF(B286,"Quantity (Base)")</t>
  </si>
  <si>
    <t>=NF(B287,"Quantity (Base)")</t>
  </si>
  <si>
    <t>=NF(B288,"Quantity (Base)")</t>
  </si>
  <si>
    <t>=NF(B289,"Quantity (Base)")</t>
  </si>
  <si>
    <t>=NF(B290,"Quantity (Base)")</t>
  </si>
  <si>
    <t>=NF(B291,"Quantity (Base)")</t>
  </si>
  <si>
    <t>=NF(B292,"Quantity (Base)")</t>
  </si>
  <si>
    <t>=NF(B293,"Quantity (Base)")</t>
  </si>
  <si>
    <t>=NF(B294,"Quantity (Base)")</t>
  </si>
  <si>
    <t>=NF(B295,"Quantity (Base)")</t>
  </si>
  <si>
    <t>=NF(B296,"Quantity (Base)")</t>
  </si>
  <si>
    <t>=NF(B297,"Quantity (Base)")</t>
  </si>
  <si>
    <t>=NF(B298,"Quantity (Base)")</t>
  </si>
  <si>
    <t>=NF(B299,"Quantity (Base)")</t>
  </si>
  <si>
    <t>=NF(B300,"Quantity (Base)")</t>
  </si>
  <si>
    <t>=NF(B301,"Quantity (Base)")</t>
  </si>
  <si>
    <t>=NF(B302,"Quantity (Base)")</t>
  </si>
  <si>
    <t>=NF(B303,"Quantity (Base)")</t>
  </si>
  <si>
    <t>=NF(B304,"Quantity (Base)")</t>
  </si>
  <si>
    <t>=NF(B305,"Quantity (Base)")</t>
  </si>
  <si>
    <t>=NF(B306,"Quantity (Base)")</t>
  </si>
  <si>
    <t>=NF(B307,"Quantity (Base)")</t>
  </si>
  <si>
    <t>=NF(B308,"Quantity (Base)")</t>
  </si>
  <si>
    <t>=NF(B309,"Quantity (Base)")</t>
  </si>
  <si>
    <t>=NF(B310,"Quantity (Base)")</t>
  </si>
  <si>
    <t>=NF(B311,"Quantity (Base)")</t>
  </si>
  <si>
    <t>=NF(B312,"Quantity (Base)")</t>
  </si>
  <si>
    <t>=NF(B313,"Quantity (Base)")</t>
  </si>
  <si>
    <t>=NF(B314,"Quantity (Base)")</t>
  </si>
  <si>
    <t>=NF(B315,"Quantity (Base)")</t>
  </si>
  <si>
    <t>=NF(B316,"Quantity (Base)")</t>
  </si>
  <si>
    <t>=NF(B317,"Quantity (Base)")</t>
  </si>
  <si>
    <t>=NF(B318,"Quantity (Base)")</t>
  </si>
  <si>
    <t>=NF(B319,"Quantity (Base)")</t>
  </si>
  <si>
    <t>=NF(B320,"Quantity (Base)")</t>
  </si>
  <si>
    <t>=NF(B321,"Quantity (Base)")</t>
  </si>
  <si>
    <t>=NF(B322,"Quantity (Base)")</t>
  </si>
  <si>
    <t>=NF(B323,"Quantity (Base)")</t>
  </si>
  <si>
    <t>=NF(B324,"Quantity (Base)")</t>
  </si>
  <si>
    <t>=NF(B325,"Quantity (Base)")</t>
  </si>
  <si>
    <t>=NF(B326,"Quantity (Base)")</t>
  </si>
  <si>
    <t>=NF(B327,"Quantity (Base)")</t>
  </si>
  <si>
    <t>=NF(B328,"Quantity (Base)")</t>
  </si>
  <si>
    <t>=NF(B329,"Quantity (Base)")</t>
  </si>
  <si>
    <t>=NF(B330,"Quantity (Base)")</t>
  </si>
  <si>
    <t>=NF(B331,"Quantity (Base)")</t>
  </si>
  <si>
    <t>=NF(B332,"Quantity (Base)")</t>
  </si>
  <si>
    <t>=NF(B333,"Quantity (Base)")</t>
  </si>
  <si>
    <t>=NF(B334,"Quantity (Base)")</t>
  </si>
  <si>
    <t>=NF(B335,"Quantity (Base)")</t>
  </si>
  <si>
    <t>=NF(B336,"Quantity (Base)")</t>
  </si>
  <si>
    <t>=NF(B337,"Quantity (Base)")</t>
  </si>
  <si>
    <t>=NF(B338,"Quantity (Base)")</t>
  </si>
  <si>
    <t>=NF(B339,"Quantity (Base)")</t>
  </si>
  <si>
    <t>=NF(B340,"Quantity (Base)")</t>
  </si>
  <si>
    <t>=NF(B341,"Quantity (Base)")</t>
  </si>
  <si>
    <t>=NF(B342,"Quantity (Base)")</t>
  </si>
  <si>
    <t>=NF(B343,"Quantity (Base)")</t>
  </si>
  <si>
    <t>=NF(B344,"Quantity (Base)")</t>
  </si>
  <si>
    <t>=NF(B345,"Quantity (Base)")</t>
  </si>
  <si>
    <t>=NF(B346,"Quantity (Base)")</t>
  </si>
  <si>
    <t>=NF(B347,"Quantity (Base)")</t>
  </si>
  <si>
    <t>=NF(B348,"Quantity (Base)")</t>
  </si>
  <si>
    <t>=NF(B349,"Quantity (Base)")</t>
  </si>
  <si>
    <t>=NF(B350,"Quantity (Base)")</t>
  </si>
  <si>
    <t>=NF(B351,"Quantity (Base)")</t>
  </si>
  <si>
    <t>=NF(B352,"Quantity (Base)")</t>
  </si>
  <si>
    <t>=NF(B353,"Quantity (Base)")</t>
  </si>
  <si>
    <t>=NF(B354,"Quantity (Base)")</t>
  </si>
  <si>
    <t>=NF(B355,"Quantity (Base)")</t>
  </si>
  <si>
    <t>=NF(B356,"Quantity (Base)")</t>
  </si>
  <si>
    <t>=NF(B357,"Quantity (Base)")</t>
  </si>
  <si>
    <t>=NF(B358,"Quantity (Base)")</t>
  </si>
  <si>
    <t>=NF(B359,"Quantity (Base)")</t>
  </si>
  <si>
    <t>=NF(B360,"Quantity (Base)")</t>
  </si>
  <si>
    <t>=NF(B361,"Quantity (Base)")</t>
  </si>
  <si>
    <t>=NF(B362,"Quantity (Base)")</t>
  </si>
  <si>
    <t>=NF(B363,"Quantity (Base)")</t>
  </si>
  <si>
    <t>=NF(B364,"Quantity (Base)")</t>
  </si>
  <si>
    <t>=NF(B365,"Quantity (Base)")</t>
  </si>
  <si>
    <t>=NF(B366,"Quantity (Base)")</t>
  </si>
  <si>
    <t>=NF(B367,"Quantity (Base)")</t>
  </si>
  <si>
    <t>=NF(B368,"Quantity (Base)")</t>
  </si>
  <si>
    <t>=NF(B369,"Quantity (Base)")</t>
  </si>
  <si>
    <t>=NF(B370,"Quantity (Base)")</t>
  </si>
  <si>
    <t>=NF(B371,"Quantity (Base)")</t>
  </si>
  <si>
    <t>=NF(B372,"Quantity (Base)")</t>
  </si>
  <si>
    <t>=NF(B373,"Quantity (Base)")</t>
  </si>
  <si>
    <t>=NF(B374,"Quantity (Base)")</t>
  </si>
  <si>
    <t>=NF(B375,"Quantity (Base)")</t>
  </si>
  <si>
    <t>=NF(B376,"Quantity (Base)")</t>
  </si>
  <si>
    <t>=NF(B377,"Quantity (Base)")</t>
  </si>
  <si>
    <t>=NF(B378,"Quantity (Base)")</t>
  </si>
  <si>
    <t>=NF(B379,"Quantity (Base)")</t>
  </si>
  <si>
    <t>=NF(B380,"Quantity (Base)")</t>
  </si>
  <si>
    <t>=NF(B381,"Quantity (Base)")</t>
  </si>
  <si>
    <t>=NF(B382,"Quantity (Base)")</t>
  </si>
  <si>
    <t>=NF(B383,"Quantity (Base)")</t>
  </si>
  <si>
    <t>=NF(B384,"Quantity (Base)")</t>
  </si>
  <si>
    <t>=NF(B385,"Quantity (Base)")</t>
  </si>
  <si>
    <t>=NF(B386,"Quantity (Base)")</t>
  </si>
  <si>
    <t>=NF(B387,"Quantity (Base)")</t>
  </si>
  <si>
    <t>=NF(B388,"Quantity (Base)")</t>
  </si>
  <si>
    <t>=NF(B389,"Quantity (Base)")</t>
  </si>
  <si>
    <t>=NF(B390,"Quantity (Base)")</t>
  </si>
  <si>
    <t>=NF(B391,"Quantity (Base)")</t>
  </si>
  <si>
    <t>=NF(B392,"Quantity (Base)")</t>
  </si>
  <si>
    <t>=NF(B393,"Quantity (Base)")</t>
  </si>
  <si>
    <t>=NF(B394,"Quantity (Base)")</t>
  </si>
  <si>
    <t>=NF(B395,"Quantity (Base)")</t>
  </si>
  <si>
    <t>=NF(B396,"Quantity (Base)")</t>
  </si>
  <si>
    <t>=NF(B397,"Quantity (Base)")</t>
  </si>
  <si>
    <t>=NF(B398,"Quantity (Base)")</t>
  </si>
  <si>
    <t>=NF(B399,"Quantity (Base)")</t>
  </si>
  <si>
    <t>=NF(B400,"Quantity (Base)")</t>
  </si>
  <si>
    <t>=NF(B401,"Quantity (Base)")</t>
  </si>
  <si>
    <t>=NF(B402,"Quantity (Base)")</t>
  </si>
  <si>
    <t>=NF(B403,"Quantity (Base)")</t>
  </si>
  <si>
    <t>=NF(B404,"Quantity (Base)")</t>
  </si>
  <si>
    <t>=NF(B405,"Quantity (Base)")</t>
  </si>
  <si>
    <t>=NF(B406,"Quantity (Base)")</t>
  </si>
  <si>
    <t>=NF(B407,"Quantity (Base)")</t>
  </si>
  <si>
    <t>=NF(B408,"Quantity (Base)")</t>
  </si>
  <si>
    <t>=NF(B409,"Quantity (Base)")</t>
  </si>
  <si>
    <t>=NF(B410,"Quantity (Base)")</t>
  </si>
  <si>
    <t>=NF(B411,"Quantity (Base)")</t>
  </si>
  <si>
    <t>=NF(B412,"Quantity (Base)")</t>
  </si>
  <si>
    <t>=NF(B413,"Quantity (Base)")</t>
  </si>
  <si>
    <t>=NF(B414,"Quantity (Base)")</t>
  </si>
  <si>
    <t>=NF(B415,"Quantity (Base)")</t>
  </si>
  <si>
    <t>=NF(B416,"Quantity (Base)")</t>
  </si>
  <si>
    <t>=NF(B417,"Quantity (Base)")</t>
  </si>
  <si>
    <t>=NF(B418,"Quantity (Base)")</t>
  </si>
  <si>
    <t>=NF(B419,"Quantity (Base)")</t>
  </si>
  <si>
    <t>=NF(B420,"Quantity (Base)")</t>
  </si>
  <si>
    <t>=NF(B421,"Quantity (Base)")</t>
  </si>
  <si>
    <t>=NF(B422,"Quantity (Base)")</t>
  </si>
  <si>
    <t>=NF(B423,"Quantity (Base)")</t>
  </si>
  <si>
    <t>=NF(B424,"Quantity (Base)")</t>
  </si>
  <si>
    <t>=NF(B425,"Quantity (Base)")</t>
  </si>
  <si>
    <t>=NF(B426,"Quantity (Base)")</t>
  </si>
  <si>
    <t>=NF(B427,"Quantity (Base)")</t>
  </si>
  <si>
    <t>=NF(B428,"Quantity (Base)")</t>
  </si>
  <si>
    <t>=NF(B429,"Quantity (Base)")</t>
  </si>
  <si>
    <t>=NF(B430,"Quantity (Base)")</t>
  </si>
  <si>
    <t>=NF(B431,"Quantity (Base)")</t>
  </si>
  <si>
    <t>=NF(B432,"Quantity (Base)")</t>
  </si>
  <si>
    <t>=NF(B433,"Quantity (Base)")</t>
  </si>
  <si>
    <t>=NF(B434,"Quantity (Base)")</t>
  </si>
  <si>
    <t>=NF(B435,"Quantity (Base)")</t>
  </si>
  <si>
    <t>=NF(B436,"Quantity (Base)")</t>
  </si>
  <si>
    <t>=NF(B437,"Quantity (Base)")</t>
  </si>
  <si>
    <t>=NF(B438,"Quantity (Base)")</t>
  </si>
  <si>
    <t>=NF(B439,"Quantity (Base)")</t>
  </si>
  <si>
    <t>=NF(B440,"Quantity (Base)")</t>
  </si>
  <si>
    <t>=NF(B441,"Quantity (Base)")</t>
  </si>
  <si>
    <t>=NF(B442,"Quantity (Base)")</t>
  </si>
  <si>
    <t>=NF(B443,"Quantity (Base)")</t>
  </si>
  <si>
    <t>=NF(B444,"Quantity (Base)")</t>
  </si>
  <si>
    <t>=NF(B445,"Quantity (Base)")</t>
  </si>
  <si>
    <t>=NF(B446,"Quantity (Base)")</t>
  </si>
  <si>
    <t>=NF(B447,"Quantity (Base)")</t>
  </si>
  <si>
    <t>=NF(B448,"Quantity (Base)")</t>
  </si>
  <si>
    <t>=NF(B449,"Quantity (Base)")</t>
  </si>
  <si>
    <t>=NF(B450,"Quantity (Base)")</t>
  </si>
  <si>
    <t>=NF(B451,"Quantity (Base)")</t>
  </si>
  <si>
    <t>=NF(B452,"Quantity (Base)")</t>
  </si>
  <si>
    <t>=NF(B453,"Quantity (Base)")</t>
  </si>
  <si>
    <t>=NF(B454,"Quantity (Base)")</t>
  </si>
  <si>
    <t>=NF(B455,"Quantity (Base)")</t>
  </si>
  <si>
    <t>=NF(B456,"Quantity (Base)")</t>
  </si>
  <si>
    <t>=NF(B457,"Quantity (Base)")</t>
  </si>
  <si>
    <t>=NF(B458,"Quantity (Base)")</t>
  </si>
  <si>
    <t>=NF(B459,"Quantity (Base)")</t>
  </si>
  <si>
    <t>=NF(B460,"Quantity (Base)")</t>
  </si>
  <si>
    <t>=NF(B461,"Quantity (Base)")</t>
  </si>
  <si>
    <t>=NF(B462,"Quantity (Base)")</t>
  </si>
  <si>
    <t>=NF(B463,"Quantity (Base)")</t>
  </si>
  <si>
    <t>=NF(B464,"Quantity (Base)")</t>
  </si>
  <si>
    <t>=NF(B465,"Quantity (Base)")</t>
  </si>
  <si>
    <t>=NF(B466,"Quantity (Base)")</t>
  </si>
  <si>
    <t>=NF(B467,"Quantity (Base)")</t>
  </si>
  <si>
    <t>=NF(B468,"Quantity (Base)")</t>
  </si>
  <si>
    <t>=NF(B469,"Quantity (Base)")</t>
  </si>
  <si>
    <t>=NF(B470,"Quantity (Base)")</t>
  </si>
  <si>
    <t>=NF(B471,"Quantity (Base)")</t>
  </si>
  <si>
    <t>=NF(B472,"Quantity (Base)")</t>
  </si>
  <si>
    <t>=NF(B473,"Quantity (Base)")</t>
  </si>
  <si>
    <t>=NF(B474,"Quantity (Base)")</t>
  </si>
  <si>
    <t>=NF(B475,"Quantity (Base)")</t>
  </si>
  <si>
    <t>=NF(B476,"Quantity (Base)")</t>
  </si>
  <si>
    <t>=NF(B477,"Quantity (Base)")</t>
  </si>
  <si>
    <t>=NF(B478,"Quantity (Base)")</t>
  </si>
  <si>
    <t>=NF(B479,"Quantity (Base)")</t>
  </si>
  <si>
    <t>=NF(B480,"Quantity (Base)")</t>
  </si>
  <si>
    <t>=NF(B481,"Quantity (Base)")</t>
  </si>
  <si>
    <t>=NF(B482,"Quantity (Base)")</t>
  </si>
  <si>
    <t>=NF(B483,"Quantity (Base)")</t>
  </si>
  <si>
    <t>=NF(B484,"Quantity (Base)")</t>
  </si>
  <si>
    <t>=NF(B485,"Quantity (Base)")</t>
  </si>
  <si>
    <t>=NF(B486,"Quantity (Base)")</t>
  </si>
  <si>
    <t>=NF(B487,"Quantity (Base)")</t>
  </si>
  <si>
    <t>=NF(B488,"Quantity (Base)")</t>
  </si>
  <si>
    <t>=NF(B489,"Quantity (Base)")</t>
  </si>
  <si>
    <t>=NF(B490,"Quantity (Base)")</t>
  </si>
  <si>
    <t>=NF(B491,"Quantity (Base)")</t>
  </si>
  <si>
    <t>=NF(B492,"Quantity (Base)")</t>
  </si>
  <si>
    <t>=NF(B493,"Quantity (Base)")</t>
  </si>
  <si>
    <t>=NF(B494,"Quantity (Base)")</t>
  </si>
  <si>
    <t>=NF(B495,"Quantity (Base)")</t>
  </si>
  <si>
    <t>=NF(B496,"Quantity (Base)")</t>
  </si>
  <si>
    <t>=NF(B497,"Quantity (Base)")</t>
  </si>
  <si>
    <t>=NF(B498,"Quantity (Base)")</t>
  </si>
  <si>
    <t>=NF(B499,"Quantity (Base)")</t>
  </si>
  <si>
    <t>=NF(B500,"Quantity (Base)")</t>
  </si>
  <si>
    <t>=NF(B501,"Quantity (Base)")</t>
  </si>
  <si>
    <t>=NF(B502,"Quantity (Base)")</t>
  </si>
  <si>
    <t>=NF(B503,"Quantity (Base)")</t>
  </si>
  <si>
    <t>=NF(B504,"Quantity (Base)")</t>
  </si>
  <si>
    <t>=NF(B505,"Quantity (Base)")</t>
  </si>
  <si>
    <t>=NF(B506,"Quantity (Base)")</t>
  </si>
  <si>
    <t>=NF(B507,"Quantity (Base)")</t>
  </si>
  <si>
    <t>=NF(B508,"Quantity (Base)")</t>
  </si>
  <si>
    <t>=NF(B509,"Quantity (Base)")</t>
  </si>
  <si>
    <t>=NF(B510,"Quantity (Base)")</t>
  </si>
  <si>
    <t>=NF(B511,"Quantity (Base)")</t>
  </si>
  <si>
    <t>=NF(B512,"Quantity (Base)")</t>
  </si>
  <si>
    <t>=NF(B513,"Quantity (Base)")</t>
  </si>
  <si>
    <t>=NF(B514,"Quantity (Base)")</t>
  </si>
  <si>
    <t>=NF(B515,"Quantity (Base)")</t>
  </si>
  <si>
    <t>=NF(B516,"Quantity (Base)")</t>
  </si>
  <si>
    <t>=NF(B517,"Quantity (Base)")</t>
  </si>
  <si>
    <t>=NF(B518,"Quantity (Base)")</t>
  </si>
  <si>
    <t>=NF(B519,"Quantity (Base)")</t>
  </si>
  <si>
    <t>=NF(B520,"Quantity (Base)")</t>
  </si>
  <si>
    <t>=NF(B521,"Quantity (Base)")</t>
  </si>
  <si>
    <t>=NF(B522,"Quantity (Base)")</t>
  </si>
  <si>
    <t>=NF(B523,"Quantity (Base)")</t>
  </si>
  <si>
    <t>=NF(B524,"Quantity (Base)")</t>
  </si>
  <si>
    <t>=NF(B525,"Quantity (Base)")</t>
  </si>
  <si>
    <t>=NF(B526,"Quantity (Base)")</t>
  </si>
  <si>
    <t>=NF(B527,"Quantity (Base)")</t>
  </si>
  <si>
    <t>=NF(B528,"Quantity (Base)")</t>
  </si>
  <si>
    <t>=NF(B529,"Quantity (Base)")</t>
  </si>
  <si>
    <t>=NF(B530,"Quantity (Base)")</t>
  </si>
  <si>
    <t>=NF(B531,"Quantity (Base)")</t>
  </si>
  <si>
    <t>=NF(B532,"Quantity (Base)")</t>
  </si>
  <si>
    <t>=NF(B533,"Quantity (Base)")</t>
  </si>
  <si>
    <t>=NF(B534,"Quantity (Base)")</t>
  </si>
  <si>
    <t>=NF(B535,"Quantity (Base)")</t>
  </si>
  <si>
    <t>=NF(B536,"Quantity (Base)")</t>
  </si>
  <si>
    <t>=NF(B537,"Quantity (Base)")</t>
  </si>
  <si>
    <t>=NF(B538,"Quantity (Base)")</t>
  </si>
  <si>
    <t>=NF(B539,"Quantity (Base)")</t>
  </si>
  <si>
    <t>=NF(B540,"Quantity (Base)")</t>
  </si>
  <si>
    <t>=NF(B541,"Quantity (Base)")</t>
  </si>
  <si>
    <t>=NF(B542,"Quantity (Base)")</t>
  </si>
  <si>
    <t>=NF(B543,"Quantity (Base)")</t>
  </si>
  <si>
    <t>=NF(B544,"Quantity (Base)")</t>
  </si>
  <si>
    <t>=NF(B545,"Quantity (Base)")</t>
  </si>
  <si>
    <t>=NF(B546,"Quantity (Base)")</t>
  </si>
  <si>
    <t>=NF(B547,"Quantity (Base)")</t>
  </si>
  <si>
    <t>=NF(B548,"Quantity (Base)")</t>
  </si>
  <si>
    <t>=NF(B549,"Quantity (Base)")</t>
  </si>
  <si>
    <t>=NF(B550,"Quantity (Base)")</t>
  </si>
  <si>
    <t>=NF(B551,"Quantity (Base)")</t>
  </si>
  <si>
    <t>=NF(B552,"Quantity (Base)")</t>
  </si>
  <si>
    <t>=NF(B553,"Quantity (Base)")</t>
  </si>
  <si>
    <t>=NF(B554,"Quantity (Base)")</t>
  </si>
  <si>
    <t>=NF(B555,"Quantity (Base)")</t>
  </si>
  <si>
    <t>=NF(B556,"Quantity (Base)")</t>
  </si>
  <si>
    <t>=NF(B557,"Quantity (Base)")</t>
  </si>
  <si>
    <t>=NF(B558,"Quantity (Base)")</t>
  </si>
  <si>
    <t>=NF(B559,"Quantity (Base)")</t>
  </si>
  <si>
    <t>=NF(B560,"Quantity (Base)")</t>
  </si>
  <si>
    <t>=NF(B561,"Quantity (Base)")</t>
  </si>
  <si>
    <t>=NF(B562,"Quantity (Base)")</t>
  </si>
  <si>
    <t>=NF(B563,"Quantity (Base)")</t>
  </si>
  <si>
    <t>=NF(B564,"Quantity (Base)")</t>
  </si>
  <si>
    <t>=NF(B565,"Quantity (Base)")</t>
  </si>
  <si>
    <t>=NF(B566,"Quantity (Base)")</t>
  </si>
  <si>
    <t>=NF(B567,"Quantity (Base)")</t>
  </si>
  <si>
    <t>=NF(B568,"Quantity (Base)")</t>
  </si>
  <si>
    <t>=NF(B569,"Quantity (Base)")</t>
  </si>
  <si>
    <t>=NF(B570,"Quantity (Base)")</t>
  </si>
  <si>
    <t>=NF(B571,"Quantity (Base)")</t>
  </si>
  <si>
    <t>=NF(B572,"Quantity (Base)")</t>
  </si>
  <si>
    <t>=NF(B573,"Quantity (Base)")</t>
  </si>
  <si>
    <t>=NF(B574,"Quantity (Base)")</t>
  </si>
  <si>
    <t>=NF(B575,"Quantity (Base)")</t>
  </si>
  <si>
    <t>=NF(B576,"Quantity (Base)")</t>
  </si>
  <si>
    <t>=NF(B577,"Quantity (Base)")</t>
  </si>
  <si>
    <t>=NF(B578,"Quantity (Base)")</t>
  </si>
  <si>
    <t>=NF(B579,"Quantity (Base)")</t>
  </si>
  <si>
    <t>=NF(B580,"Quantity (Base)")</t>
  </si>
  <si>
    <t>=NF(B581,"Quantity (Base)")</t>
  </si>
  <si>
    <t>=NF(B582,"Quantity (Base)")</t>
  </si>
  <si>
    <t>=NF(B583,"Quantity (Base)")</t>
  </si>
  <si>
    <t>=NF(B584,"Quantity (Base)")</t>
  </si>
  <si>
    <t>=NF(B585,"Quantity (Base)")</t>
  </si>
  <si>
    <t>=NF(B586,"Quantity (Base)")</t>
  </si>
  <si>
    <t>=NF(B587,"Quantity (Base)")</t>
  </si>
  <si>
    <t>=NF(B588,"Quantity (Base)")</t>
  </si>
  <si>
    <t>=NF(B589,"Quantity (Base)")</t>
  </si>
  <si>
    <t>=NF(B590,"Quantity (Base)")</t>
  </si>
  <si>
    <t>=NF(B591,"Quantity (Base)")</t>
  </si>
  <si>
    <t>=NF(B592,"Quantity (Base)")</t>
  </si>
  <si>
    <t>=NF(B593,"Quantity (Base)")</t>
  </si>
  <si>
    <t>=NF(B594,"Quantity (Base)")</t>
  </si>
  <si>
    <t>=NF(B595,"Quantity (Base)")</t>
  </si>
  <si>
    <t>=NF(B596,"Quantity (Base)")</t>
  </si>
  <si>
    <t>=NF(B597,"Quantity (Base)")</t>
  </si>
  <si>
    <t>=NF(B598,"Quantity (Base)")</t>
  </si>
  <si>
    <t>=NF(B599,"Quantity (Base)")</t>
  </si>
  <si>
    <t>=NF(B600,"Quantity (Base)")</t>
  </si>
  <si>
    <t>=NF(B601,"Quantity (Base)")</t>
  </si>
  <si>
    <t>=NF(B602,"Quantity (Base)")</t>
  </si>
  <si>
    <t>=NF(B603,"Quantity (Base)")</t>
  </si>
  <si>
    <t>=NF(B604,"Quantity (Base)")</t>
  </si>
  <si>
    <t>=NF(B605,"Quantity (Base)")</t>
  </si>
  <si>
    <t>=NF(B606,"Quantity (Base)")</t>
  </si>
  <si>
    <t>=NF(B607,"Quantity (Base)")</t>
  </si>
  <si>
    <t>=NF(B608,"Quantity (Base)")</t>
  </si>
  <si>
    <t>=NF(B609,"Quantity (Base)")</t>
  </si>
  <si>
    <t>=NF(B610,"Quantity (Base)")</t>
  </si>
  <si>
    <t>=NF(B611,"Quantity (Base)")</t>
  </si>
  <si>
    <t>=NF(B612,"Quantity (Base)")</t>
  </si>
  <si>
    <t>=NF(B613,"Quantity (Base)")</t>
  </si>
  <si>
    <t>=NF(B614,"Quantity (Base)")</t>
  </si>
  <si>
    <t>=NF(B615,"Quantity (Base)")</t>
  </si>
  <si>
    <t>=NF(B616,"Quantity (Base)")</t>
  </si>
  <si>
    <t>=NF(B617,"Quantity (Base)")</t>
  </si>
  <si>
    <t>=NF(B618,"Quantity (Base)")</t>
  </si>
  <si>
    <t>=NF(B619,"Quantity (Base)")</t>
  </si>
  <si>
    <t>=NF(B620,"Quantity (Base)")</t>
  </si>
  <si>
    <t>=NF(B621,"Quantity (Base)")</t>
  </si>
  <si>
    <t>=NF(B622,"Quantity (Base)")</t>
  </si>
  <si>
    <t>=NF(B623,"Quantity (Base)")</t>
  </si>
  <si>
    <t>=NF(B624,"Quantity (Base)")</t>
  </si>
  <si>
    <t>=NF(B625,"Quantity (Base)")</t>
  </si>
  <si>
    <t>=NF(B626,"Quantity (Base)")</t>
  </si>
  <si>
    <t>=NF(B627,"Quantity (Base)")</t>
  </si>
  <si>
    <t>=NF(B628,"Quantity (Base)")</t>
  </si>
  <si>
    <t>=NF(B629,"Quantity (Base)")</t>
  </si>
  <si>
    <t>=NF(B630,"Quantity (Base)")</t>
  </si>
  <si>
    <t>=NF(B631,"Quantity (Base)")</t>
  </si>
  <si>
    <t>=NF(B632,"Quantity (Base)")</t>
  </si>
  <si>
    <t>=NF(B633,"Quantity (Base)")</t>
  </si>
  <si>
    <t>=NF(B634,"Quantity (Base)")</t>
  </si>
  <si>
    <t>=NF(B635,"Quantity (Base)")</t>
  </si>
  <si>
    <t>=NF(B636,"Quantity (Base)")</t>
  </si>
  <si>
    <t>=NF(B637,"Quantity (Base)")</t>
  </si>
  <si>
    <t>=NF(B638,"Quantity (Base)")</t>
  </si>
  <si>
    <t>=NF(B639,"Quantity (Base)")</t>
  </si>
  <si>
    <t>=NF(B640,"Quantity (Base)")</t>
  </si>
  <si>
    <t>=NF(B641,"Quantity (Base)")</t>
  </si>
  <si>
    <t>=NF(B642,"Quantity (Base)")</t>
  </si>
  <si>
    <t>=NF(B643,"Quantity (Base)")</t>
  </si>
  <si>
    <t>=NF(B644,"Quantity (Base)")</t>
  </si>
  <si>
    <t>=NF(B645,"Quantity (Base)")</t>
  </si>
  <si>
    <t>=NF(B646,"Quantity (Base)")</t>
  </si>
  <si>
    <t>=NF(B647,"Quantity (Base)")</t>
  </si>
  <si>
    <t>=NF(B648,"Quantity (Base)")</t>
  </si>
  <si>
    <t>=NF(B649,"Quantity (Base)")</t>
  </si>
  <si>
    <t>=NF(B650,"Quantity (Base)")</t>
  </si>
  <si>
    <t>=NF(B651,"Quantity (Base)")</t>
  </si>
  <si>
    <t>=NF(B652,"Quantity (Base)")</t>
  </si>
  <si>
    <t>=NF(B653,"Quantity (Base)")</t>
  </si>
  <si>
    <t>=NF(B654,"Quantity (Base)")</t>
  </si>
  <si>
    <t>=NF(B655,"Quantity (Base)")</t>
  </si>
  <si>
    <t>=NF(B656,"Quantity (Base)")</t>
  </si>
  <si>
    <t>=NF(B657,"Quantity (Base)")</t>
  </si>
  <si>
    <t>=NF(B658,"Quantity (Base)")</t>
  </si>
  <si>
    <t>=NF(B659,"Quantity (Base)")</t>
  </si>
  <si>
    <t>=NF(B660,"Quantity (Base)")</t>
  </si>
  <si>
    <t>=NF(B661,"Quantity (Base)")</t>
  </si>
  <si>
    <t>=NF(B662,"Quantity (Base)")</t>
  </si>
  <si>
    <t>=NF(B663,"Quantity (Base)")</t>
  </si>
  <si>
    <t>=NF(B664,"Quantity (Base)")</t>
  </si>
  <si>
    <t>=NF(B665,"Quantity (Base)")</t>
  </si>
  <si>
    <t>=NF(B666,"Quantity (Base)")</t>
  </si>
  <si>
    <t>=NF(B667,"Quantity (Base)")</t>
  </si>
  <si>
    <t>=NF(B668,"Quantity (Base)")</t>
  </si>
  <si>
    <t>=NF(B669,"Quantity (Base)")</t>
  </si>
  <si>
    <t>=NF(B670,"Quantity (Base)")</t>
  </si>
  <si>
    <t>=NF(B671,"Quantity (Base)")</t>
  </si>
  <si>
    <t>=NF(B672,"Quantity (Base)")</t>
  </si>
  <si>
    <t>=NF(B673,"Quantity (Base)")</t>
  </si>
  <si>
    <t>=NF(B674,"Quantity (Base)")</t>
  </si>
  <si>
    <t>=NF(B675,"Quantity (Base)")</t>
  </si>
  <si>
    <t>=NF(B676,"Quantity (Base)")</t>
  </si>
  <si>
    <t>=NF(B677,"Quantity (Base)")</t>
  </si>
  <si>
    <t>=NF(B678,"Quantity (Base)")</t>
  </si>
  <si>
    <t>=NF(B679,"Quantity (Base)")</t>
  </si>
  <si>
    <t>=NF(B680,"Quantity (Base)")</t>
  </si>
  <si>
    <t>=NF(B681,"Quantity (Base)")</t>
  </si>
  <si>
    <t>=NF(B682,"Quantity (Base)")</t>
  </si>
  <si>
    <t>=NF(B683,"Quantity (Base)")</t>
  </si>
  <si>
    <t>=NF(B684,"Quantity (Base)")</t>
  </si>
  <si>
    <t>=NF(B685,"Quantity (Base)")</t>
  </si>
  <si>
    <t>=NF(B686,"Quantity (Base)")</t>
  </si>
  <si>
    <t>=NF(B687,"Quantity (Base)")</t>
  </si>
  <si>
    <t>=NF(B688,"Quantity (Base)")</t>
  </si>
  <si>
    <t>=NF(B689,"Quantity (Base)")</t>
  </si>
  <si>
    <t>=NF(B690,"Quantity (Base)")</t>
  </si>
  <si>
    <t>=NF(B691,"Quantity (Base)")</t>
  </si>
  <si>
    <t>=NF(B692,"Quantity (Base)")</t>
  </si>
  <si>
    <t>=NF(B693,"Quantity (Base)")</t>
  </si>
  <si>
    <t>=NF(B694,"Quantity (Base)")</t>
  </si>
  <si>
    <t>=NF(B695,"Quantity (Base)")</t>
  </si>
  <si>
    <t>=NF(B696,"Quantity (Base)")</t>
  </si>
  <si>
    <t>=NF(B697,"Quantity (Base)")</t>
  </si>
  <si>
    <t>=NF(B698,"Quantity (Base)")</t>
  </si>
  <si>
    <t>=NF(B699,"Quantity (Base)")</t>
  </si>
  <si>
    <t>=NF(B700,"Quantity (Base)")</t>
  </si>
  <si>
    <t>=NF(B701,"Quantity (Base)")</t>
  </si>
  <si>
    <t>=NF(B702,"Quantity (Base)")</t>
  </si>
  <si>
    <t>=NF(B703,"Quantity (Base)")</t>
  </si>
  <si>
    <t>=NF(B704,"Quantity (Base)")</t>
  </si>
  <si>
    <t>=NF(B705,"Quantity (Base)")</t>
  </si>
  <si>
    <t>=NF(B706,"Quantity (Base)")</t>
  </si>
  <si>
    <t>=NF(B707,"Quantity (Base)")</t>
  </si>
  <si>
    <t>=NF(B708,"Quantity (Base)")</t>
  </si>
  <si>
    <t>=NF(B709,"Quantity (Base)")</t>
  </si>
  <si>
    <t>=NF(B710,"Quantity (Base)")</t>
  </si>
  <si>
    <t>=NF(B711,"Quantity (Base)")</t>
  </si>
  <si>
    <t>=NF(B712,"Quantity (Base)")</t>
  </si>
  <si>
    <t>=NF(B713,"Quantity (Base)")</t>
  </si>
  <si>
    <t>=NF(B714,"Quantity (Base)")</t>
  </si>
  <si>
    <t>=NF(B715,"Quantity (Base)")</t>
  </si>
  <si>
    <t>=NF(B716,"Quantity (Base)")</t>
  </si>
  <si>
    <t>=NF(B717,"Quantity (Base)")</t>
  </si>
  <si>
    <t>=NF(B718,"Quantity (Base)")</t>
  </si>
  <si>
    <t>=NF(B719,"Quantity (Base)")</t>
  </si>
  <si>
    <t>=NF(B720,"Quantity (Base)")</t>
  </si>
  <si>
    <t>=NF(B721,"Quantity (Base)")</t>
  </si>
  <si>
    <t>=NF(B722,"Quantity (Base)")</t>
  </si>
  <si>
    <t>=NF(B723,"Quantity (Base)")</t>
  </si>
  <si>
    <t>=NF(B724,"Quantity (Base)")</t>
  </si>
  <si>
    <t>=NF(B725,"Quantity (Base)")</t>
  </si>
  <si>
    <t>=NF(B726,"Quantity (Base)")</t>
  </si>
  <si>
    <t>=NF(B727,"Quantity (Base)")</t>
  </si>
  <si>
    <t>=NF(B728,"Quantity (Base)")</t>
  </si>
  <si>
    <t>=NF(B729,"Quantity (Base)")</t>
  </si>
  <si>
    <t>=NF(B730,"Quantity (Base)")</t>
  </si>
  <si>
    <t>=NF(B731,"Quantity (Base)")</t>
  </si>
  <si>
    <t>=NF(B732,"Quantity (Base)")</t>
  </si>
  <si>
    <t>=NF(B733,"Quantity (Base)")</t>
  </si>
  <si>
    <t>=NF(B734,"Quantity (Base)")</t>
  </si>
  <si>
    <t>=NF(B735,"Quantity (Base)")</t>
  </si>
  <si>
    <t>=NF(B736,"Quantity (Base)")</t>
  </si>
  <si>
    <t>=NF(B737,"Quantity (Base)")</t>
  </si>
  <si>
    <t>=NF(B738,"Quantity (Base)")</t>
  </si>
  <si>
    <t>=NF(B739,"Quantity (Base)")</t>
  </si>
  <si>
    <t>=NF(B740,"Quantity (Base)")</t>
  </si>
  <si>
    <t>=NF(B741,"Quantity (Base)")</t>
  </si>
  <si>
    <t>=NF(B742,"Quantity (Base)")</t>
  </si>
  <si>
    <t>=NF(B743,"Quantity (Base)")</t>
  </si>
  <si>
    <t>=NF(B744,"Quantity (Base)")</t>
  </si>
  <si>
    <t>=NF(B745,"Quantity (Base)")</t>
  </si>
  <si>
    <t>=NF(B746,"Quantity (Base)")</t>
  </si>
  <si>
    <t>=NF(B747,"Quantity (Base)")</t>
  </si>
  <si>
    <t>=NF(B748,"Quantity (Base)")</t>
  </si>
  <si>
    <t>=NF(B749,"Quantity (Base)")</t>
  </si>
  <si>
    <t>=NF(B750,"Quantity (Base)")</t>
  </si>
  <si>
    <t>=NF(B751,"Quantity (Base)")</t>
  </si>
  <si>
    <t>=NF(B752,"Quantity (Base)")</t>
  </si>
  <si>
    <t>=NF(B753,"Quantity (Base)")</t>
  </si>
  <si>
    <t>=NF(B754,"Quantity (Base)")</t>
  </si>
  <si>
    <t>=NF(B755,"Quantity (Base)")</t>
  </si>
  <si>
    <t>=NF(B756,"Quantity (Base)")</t>
  </si>
  <si>
    <t>=NF(B757,"Quantity (Base)")</t>
  </si>
  <si>
    <t>=NF(B758,"Quantity (Base)")</t>
  </si>
  <si>
    <t>=NF(B759,"Quantity (Base)")</t>
  </si>
  <si>
    <t>=NF(B760,"Quantity (Base)")</t>
  </si>
  <si>
    <t>=NF(B761,"Quantity (Base)")</t>
  </si>
  <si>
    <t>=NF(B762,"Quantity (Base)")</t>
  </si>
  <si>
    <t>=NF(B763,"Quantity (Base)")</t>
  </si>
  <si>
    <t>=NF(B764,"Quantity (Base)")</t>
  </si>
  <si>
    <t>=NF(B765,"Quantity (Base)")</t>
  </si>
  <si>
    <t>=NF(B766,"Quantity (Base)")</t>
  </si>
  <si>
    <t>=NF(B767,"Quantity (Base)")</t>
  </si>
  <si>
    <t>=NF(B768,"Quantity (Base)")</t>
  </si>
  <si>
    <t>=NF(B769,"Quantity (Base)")</t>
  </si>
  <si>
    <t>=NF(B770,"Quantity (Base)")</t>
  </si>
  <si>
    <t>=NF(B771,"Quantity (Base)")</t>
  </si>
  <si>
    <t>=NF(B772,"Quantity (Base)")</t>
  </si>
  <si>
    <t>=NF(B773,"Quantity (Base)")</t>
  </si>
  <si>
    <t>=NF(B774,"Quantity (Base)")</t>
  </si>
  <si>
    <t>=NF(B775,"Quantity (Base)")</t>
  </si>
  <si>
    <t>=NF(B776,"Quantity (Base)")</t>
  </si>
  <si>
    <t>=NF(B777,"Quantity (Base)")</t>
  </si>
  <si>
    <t>=NF(B778,"Quantity (Base)")</t>
  </si>
  <si>
    <t>=NF(B779,"Quantity (Base)")</t>
  </si>
  <si>
    <t>=NF(B780,"Quantity (Base)")</t>
  </si>
  <si>
    <t>=NF(B781,"Quantity (Base)")</t>
  </si>
  <si>
    <t>=NF(B782,"Quantity (Base)")</t>
  </si>
  <si>
    <t>=NF(B783,"Quantity (Base)")</t>
  </si>
  <si>
    <t>=NF(B784,"Quantity (Base)")</t>
  </si>
  <si>
    <t>=NF(B785,"Quantity (Base)")</t>
  </si>
  <si>
    <t>=NF(B786,"Quantity (Base)")</t>
  </si>
  <si>
    <t>=NF(B787,"Quantity (Base)")</t>
  </si>
  <si>
    <t>=NF(B788,"Quantity (Base)")</t>
  </si>
  <si>
    <t>=NF(B789,"Quantity (Base)")</t>
  </si>
  <si>
    <t>=NF(B790,"Quantity (Base)")</t>
  </si>
  <si>
    <t>=NF(B791,"Quantity (Base)")</t>
  </si>
  <si>
    <t>=NF(B792,"Quantity (Base)")</t>
  </si>
  <si>
    <t>=NF(B793,"Quantity (Base)")</t>
  </si>
  <si>
    <t>=NF(B794,"Quantity (Base)")</t>
  </si>
  <si>
    <t>=NF(B795,"Quantity (Base)")</t>
  </si>
  <si>
    <t>=NF(B796,"Quantity (Base)")</t>
  </si>
  <si>
    <t>=NF(B797,"Quantity (Base)")</t>
  </si>
  <si>
    <t>=NF(B798,"Quantity (Base)")</t>
  </si>
  <si>
    <t>=NF(B799,"Quantity (Base)")</t>
  </si>
  <si>
    <t>=NF(B800,"Quantity (Base)")</t>
  </si>
  <si>
    <t>=NF(B801,"Quantity (Base)")</t>
  </si>
  <si>
    <t>=NF(B802,"Quantity (Base)")</t>
  </si>
  <si>
    <t>=NF(B803,"Quantity (Base)")</t>
  </si>
  <si>
    <t>=NF(B804,"Quantity (Base)")</t>
  </si>
  <si>
    <t>=NF(B805,"Quantity (Base)")</t>
  </si>
  <si>
    <t>=NF(B806,"Quantity (Base)")</t>
  </si>
  <si>
    <t>=NF(B807,"Quantity (Base)")</t>
  </si>
  <si>
    <t>=NF(B808,"Quantity (Base)")</t>
  </si>
  <si>
    <t>=NF(B809,"Quantity (Base)")</t>
  </si>
  <si>
    <t>=NF(B810,"Quantity (Base)")</t>
  </si>
  <si>
    <t>=NF(B811,"Quantity (Base)")</t>
  </si>
  <si>
    <t>=NF(B812,"Quantity (Base)")</t>
  </si>
  <si>
    <t>=NF(B813,"Quantity (Base)")</t>
  </si>
  <si>
    <t>=NF(B814,"Quantity (Base)")</t>
  </si>
  <si>
    <t>=NF(B815,"Quantity (Base)")</t>
  </si>
  <si>
    <t>=NF(B816,"Quantity (Base)")</t>
  </si>
  <si>
    <t>=NF(B817,"Quantity (Base)")</t>
  </si>
  <si>
    <t>=NF(B818,"Quantity (Base)")</t>
  </si>
  <si>
    <t>=NF(B819,"Quantity (Base)")</t>
  </si>
  <si>
    <t>=NF(B820,"Quantity (Base)")</t>
  </si>
  <si>
    <t>=NF(B821,"Quantity (Base)")</t>
  </si>
  <si>
    <t>=NF(B822,"Quantity (Base)")</t>
  </si>
  <si>
    <t>=NF(B823,"Quantity (Base)")</t>
  </si>
  <si>
    <t>=NF(B824,"Quantity (Base)")</t>
  </si>
  <si>
    <t>=NF(B825,"Quantity (Base)")</t>
  </si>
  <si>
    <t>=NF(B826,"Quantity (Base)")</t>
  </si>
  <si>
    <t>=NF(B827,"Quantity (Base)")</t>
  </si>
  <si>
    <t>=NF(B828,"Quantity (Base)")</t>
  </si>
  <si>
    <t>=NF(B829,"Quantity (Base)")</t>
  </si>
  <si>
    <t>=NF(B830,"Quantity (Base)")</t>
  </si>
  <si>
    <t>=NF(B831,"Quantity (Base)")</t>
  </si>
  <si>
    <t>=NF(B832,"Quantity (Base)")</t>
  </si>
  <si>
    <t>=NF(B833,"Quantity (Base)")</t>
  </si>
  <si>
    <t>=NF(B834,"Quantity (Base)")</t>
  </si>
  <si>
    <t>=NF(B835,"Quantity (Base)")</t>
  </si>
  <si>
    <t>=NF(B836,"Quantity (Base)")</t>
  </si>
  <si>
    <t>=NF(B837,"Quantity (Base)")</t>
  </si>
  <si>
    <t>=NF(B838,"Quantity (Base)")</t>
  </si>
  <si>
    <t>=NF(B839,"Quantity (Base)")</t>
  </si>
  <si>
    <t>=NF(B840,"Quantity (Base)")</t>
  </si>
  <si>
    <t>=NF(B841,"Quantity (Base)")</t>
  </si>
  <si>
    <t>=NF(B842,"Quantity (Base)")</t>
  </si>
  <si>
    <t>=NF(B843,"Quantity (Base)")</t>
  </si>
  <si>
    <t>=NF(B844,"Quantity (Base)")</t>
  </si>
  <si>
    <t>=NF(B845,"Quantity (Base)")</t>
  </si>
  <si>
    <t>=NF(B846,"Quantity (Base)")</t>
  </si>
  <si>
    <t>=NF(B847,"Quantity (Base)")</t>
  </si>
  <si>
    <t>=NF(B848,"Quantity (Base)")</t>
  </si>
  <si>
    <t>=NF(B849,"Quantity (Base)")</t>
  </si>
  <si>
    <t>=NF(B850,"Quantity (Base)")</t>
  </si>
  <si>
    <t>=NF(B851,"Quantity (Base)")</t>
  </si>
  <si>
    <t>=NF(B852,"Quantity (Base)")</t>
  </si>
  <si>
    <t>=NF(B853,"Quantity (Base)")</t>
  </si>
  <si>
    <t>=NF(B854,"Quantity (Base)")</t>
  </si>
  <si>
    <t>=NF(B855,"Quantity (Base)")</t>
  </si>
  <si>
    <t>=NF(B856,"Quantity (Base)")</t>
  </si>
  <si>
    <t>=NF(B857,"Quantity (Base)")</t>
  </si>
  <si>
    <t>=NF(B858,"Quantity (Base)")</t>
  </si>
  <si>
    <t>=NF(B859,"Quantity (Base)")</t>
  </si>
  <si>
    <t>=NF(B860,"Quantity (Base)")</t>
  </si>
  <si>
    <t>=NF(B861,"Quantity (Base)")</t>
  </si>
  <si>
    <t>=NF(B862,"Quantity (Base)")</t>
  </si>
  <si>
    <t>=NF(B863,"Quantity (Base)")</t>
  </si>
  <si>
    <t>=NF(B864,"Quantity (Base)")</t>
  </si>
  <si>
    <t>=NF(B865,"Quantity (Base)")</t>
  </si>
  <si>
    <t>=NF(B866,"Quantity (Base)")</t>
  </si>
  <si>
    <t>=NF(B867,"Quantity (Base)")</t>
  </si>
  <si>
    <t>=NF(B868,"Quantity (Base)")</t>
  </si>
  <si>
    <t>=NF(B869,"Quantity (Base)")</t>
  </si>
  <si>
    <t>=NF(B870,"Quantity (Base)")</t>
  </si>
  <si>
    <t>=NF(B871,"Quantity (Base)")</t>
  </si>
  <si>
    <t>=NF(B872,"Quantity (Base)")</t>
  </si>
  <si>
    <t>=NF(B873,"Quantity (Base)")</t>
  </si>
  <si>
    <t>=NF(B874,"Quantity (Base)")</t>
  </si>
  <si>
    <t>=NF(B875,"Quantity (Base)")</t>
  </si>
  <si>
    <t>=NF(B876,"Quantity (Base)")</t>
  </si>
  <si>
    <t>=NF(B877,"Quantity (Base)")</t>
  </si>
  <si>
    <t>=NF(B878,"Quantity (Base)")</t>
  </si>
  <si>
    <t>=NF(B879,"Quantity (Base)")</t>
  </si>
  <si>
    <t>=NF(B880,"Quantity (Base)")</t>
  </si>
  <si>
    <t>=NF(B881,"Quantity (Base)")</t>
  </si>
  <si>
    <t>=NF(B882,"Quantity (Base)")</t>
  </si>
  <si>
    <t>=NF(B883,"Quantity (Base)")</t>
  </si>
  <si>
    <t>=NF(B884,"Quantity (Base)")</t>
  </si>
  <si>
    <t>=NF(B885,"Quantity (Base)")</t>
  </si>
  <si>
    <t>=NF(B886,"Quantity (Base)")</t>
  </si>
  <si>
    <t>=NF(B887,"Quantity (Base)")</t>
  </si>
  <si>
    <t>=NF(B888,"Quantity (Base)")</t>
  </si>
  <si>
    <t>=NF(B889,"Quantity (Base)")</t>
  </si>
  <si>
    <t>=NF(B890,"Quantity (Base)")</t>
  </si>
  <si>
    <t>=NF(B891,"Quantity (Base)")</t>
  </si>
  <si>
    <t>=NF(B892,"Quantity (Base)")</t>
  </si>
  <si>
    <t>=NF(B893,"Quantity (Base)")</t>
  </si>
  <si>
    <t>=NF(B894,"Quantity (Base)")</t>
  </si>
  <si>
    <t>=NF(B895,"Quantity (Base)")</t>
  </si>
  <si>
    <t>=NF(B896,"Quantity (Base)")</t>
  </si>
  <si>
    <t>=NF(B897,"Quantity (Base)")</t>
  </si>
  <si>
    <t>=NF(B898,"Quantity (Base)")</t>
  </si>
  <si>
    <t>=NF(B899,"Quantity (Base)")</t>
  </si>
  <si>
    <t>=NF(B900,"Quantity (Base)")</t>
  </si>
  <si>
    <t>=NF(B901,"Quantity (Base)")</t>
  </si>
  <si>
    <t>=NF(B902,"Quantity (Base)")</t>
  </si>
  <si>
    <t>=NF(B903,"Quantity (Base)")</t>
  </si>
  <si>
    <t>=NF(B904,"Quantity (Base)")</t>
  </si>
  <si>
    <t>=NF(B905,"Quantity (Base)")</t>
  </si>
  <si>
    <t>=NF(B906,"Quantity (Base)")</t>
  </si>
  <si>
    <t>=NF(B907,"Quantity (Base)")</t>
  </si>
  <si>
    <t>=NF(B908,"Quantity (Base)")</t>
  </si>
  <si>
    <t>=NF(B909,"Quantity (Base)")</t>
  </si>
  <si>
    <t>=NF(B910,"Quantity (Base)")</t>
  </si>
  <si>
    <t>=NF(B911,"Quantity (Base)")</t>
  </si>
  <si>
    <t>=NF(B912,"Quantity (Base)")</t>
  </si>
  <si>
    <t>=NF(B913,"Quantity (Base)")</t>
  </si>
  <si>
    <t>=NF(B914,"Quantity (Base)")</t>
  </si>
  <si>
    <t>=NF(B915,"Quantity (Base)")</t>
  </si>
  <si>
    <t>=NF(B916,"Quantity (Base)")</t>
  </si>
  <si>
    <t>=NF(B917,"Quantity (Base)")</t>
  </si>
  <si>
    <t>=NF(B918,"Quantity (Base)")</t>
  </si>
  <si>
    <t>=NF(B919,"Quantity (Base)")</t>
  </si>
  <si>
    <t>=NF(B920,"Quantity (Base)")</t>
  </si>
  <si>
    <t>=NF(B921,"Quantity (Base)")</t>
  </si>
  <si>
    <t>=NF(B922,"Quantity (Base)")</t>
  </si>
  <si>
    <t>=NF(B923,"Quantity (Base)")</t>
  </si>
  <si>
    <t>=NF(B924,"Quantity (Base)")</t>
  </si>
  <si>
    <t>=NF(B925,"Quantity (Base)")</t>
  </si>
  <si>
    <t>=NF(B926,"Quantity (Base)")</t>
  </si>
  <si>
    <t>=NF(B927,"Quantity (Base)")</t>
  </si>
  <si>
    <t>=NF(B928,"Quantity (Base)")</t>
  </si>
  <si>
    <t>=NF(B929,"Quantity (Base)")</t>
  </si>
  <si>
    <t>=NF(B930,"Quantity (Base)")</t>
  </si>
  <si>
    <t>=NF(B931,"Quantity (Base)")</t>
  </si>
  <si>
    <t>=NF(B932,"Quantity (Base)")</t>
  </si>
  <si>
    <t>=NF(B933,"Quantity (Base)")</t>
  </si>
  <si>
    <t>=NF(B934,"Quantity (Base)")</t>
  </si>
  <si>
    <t>=NF(B935,"Quantity (Base)")</t>
  </si>
  <si>
    <t>=NF(B936,"Quantity (Base)")</t>
  </si>
  <si>
    <t>=NF(B937,"Quantity (Base)")</t>
  </si>
  <si>
    <t>=NF(B938,"Quantity (Base)")</t>
  </si>
  <si>
    <t>=NF(B939,"Quantity (Base)")</t>
  </si>
  <si>
    <t>=NF(B940,"Quantity (Base)")</t>
  </si>
  <si>
    <t>=NF(B941,"Quantity (Base)")</t>
  </si>
  <si>
    <t>=NF(B942,"Quantity (Base)")</t>
  </si>
  <si>
    <t>=NF(B943,"Quantity (Base)")</t>
  </si>
  <si>
    <t>=NF(B944,"Quantity (Base)")</t>
  </si>
  <si>
    <t>=NF(B945,"Quantity (Base)")</t>
  </si>
  <si>
    <t>=NF(B946,"Quantity (Base)")</t>
  </si>
  <si>
    <t>=NF(B947,"Quantity (Base)")</t>
  </si>
  <si>
    <t>=NF(B948,"Quantity (Base)")</t>
  </si>
  <si>
    <t>=NF(B949,"Quantity (Base)")</t>
  </si>
  <si>
    <t>=NF(B950,"Quantity (Base)")</t>
  </si>
  <si>
    <t>=NF(B951,"Quantity (Base)")</t>
  </si>
  <si>
    <t>=NF(B952,"Quantity (Base)")</t>
  </si>
  <si>
    <t>=NF(B953,"Quantity (Base)")</t>
  </si>
  <si>
    <t>=NF(B954,"Quantity (Base)")</t>
  </si>
  <si>
    <t>=NF(B955,"Quantity (Base)")</t>
  </si>
  <si>
    <t>=NF(B956,"Quantity (Base)")</t>
  </si>
  <si>
    <t>="""TorlysDynamics"",""Torlys Inc."",""115"",""3"",""CLAIM5261"",""4"",""10000"""</t>
  </si>
  <si>
    <t>="""TorlysDynamics"",""Torlys Inc."",""115"",""3"",""CLAIM5261"",""4"",""20000"""</t>
  </si>
  <si>
    <t>="""TorlysDynamics"",""Torlys Inc."",""115"",""3"",""CLAIM5261"",""4"",""30000"""</t>
  </si>
  <si>
    <t>="""TorlysDynamics"",""Torlys Inc."",""115"",""3"",""CLAIM5261"",""4"",""40000"""</t>
  </si>
  <si>
    <t>="""TorlysDynamics"",""Torlys Inc."",""115"",""3"",""CM013708"",""4"",""30000"""</t>
  </si>
  <si>
    <t>="""TorlysDynamics"",""Torlys Inc."",""115"",""3"",""CM013709"",""4"",""30000"""</t>
  </si>
  <si>
    <t>="""TorlysDynamics"",""Torlys Inc."",""115"",""3"",""CM013710"",""4"",""30000"""</t>
  </si>
  <si>
    <t>="""TorlysDynamics"",""Torlys Inc."",""115"",""3"",""CM013710"",""4"",""35000"""</t>
  </si>
  <si>
    <t>="""TorlysDynamics"",""Torlys Inc."",""115"",""3"",""CM013710"",""4"",""40000"""</t>
  </si>
  <si>
    <t>="""TorlysDynamics"",""Torlys Inc."",""115"",""3"",""CM013710"",""4"",""50000"""</t>
  </si>
  <si>
    <t>="""TorlysDynamics"",""Torlys Inc."",""115"",""3"",""CM013711"",""4"",""30000"""</t>
  </si>
  <si>
    <t>="""TorlysDynamics"",""Torlys Inc."",""115"",""3"",""CM013711"",""4"",""35000"""</t>
  </si>
  <si>
    <t>="""TorlysDynamics"",""Torlys Inc."",""115"",""3"",""CM013711"",""4"",""40000"""</t>
  </si>
  <si>
    <t>="""TorlysDynamics"",""Torlys Inc."",""115"",""3"",""CM013711"",""4"",""50000"""</t>
  </si>
  <si>
    <t>="""TorlysDynamics"",""Torlys Inc."",""115"",""3"",""CM013712"",""4"",""30000"""</t>
  </si>
  <si>
    <t>="""TorlysDynamics"",""Torlys Inc."",""115"",""3"",""CM013712"",""4"",""35000"""</t>
  </si>
  <si>
    <t>="""TorlysDynamics"",""Torlys Inc."",""115"",""3"",""CM013712"",""4"",""40000"""</t>
  </si>
  <si>
    <t>="""TorlysDynamics"",""Torlys Inc."",""115"",""3"",""CM013712"",""4"",""50000"""</t>
  </si>
  <si>
    <t>="""TorlysDynamics"",""Torlys Inc."",""115"",""3"",""CM013724"",""4"",""30000"""</t>
  </si>
  <si>
    <t>="""TorlysDynamics"",""Torlys Inc."",""115"",""3"",""CM013730"",""4"",""30000"""</t>
  </si>
  <si>
    <t>="""TorlysDynamics"",""Torlys Inc."",""115"",""3"",""CM013730"",""4"",""40000"""</t>
  </si>
  <si>
    <t>="""TorlysDynamics"",""Torlys Inc."",""115"",""3"",""CM013735"",""4"",""30000"""</t>
  </si>
  <si>
    <t>="""TorlysDynamics"",""Torlys Inc."",""115"",""3"",""CM013735"",""4"",""50000"""</t>
  </si>
  <si>
    <t>="""TorlysDynamics"",""Torlys Inc."",""115"",""3"",""CM013735"",""4"",""60000"""</t>
  </si>
  <si>
    <t>="""TorlysDynamics"",""Torlys Inc."",""115"",""3"",""CM013736"",""4"",""30000"""</t>
  </si>
  <si>
    <t>="""TorlysDynamics"",""Torlys Inc."",""115"",""3"",""CM013736"",""4"",""40000"""</t>
  </si>
  <si>
    <t>="""TorlysDynamics"",""Torlys Inc."",""115"",""3"",""CM013738"",""4"",""30000"""</t>
  </si>
  <si>
    <t>="""TorlysDynamics"",""Torlys Inc."",""115"",""3"",""CM013738"",""4"",""40000"""</t>
  </si>
  <si>
    <t>="""TorlysDynamics"",""Torlys Inc."",""115"",""3"",""CM013739"",""4"",""30000"""</t>
  </si>
  <si>
    <t>="""TorlysDynamics"",""Torlys Inc."",""115"",""3"",""CM013743"",""4"",""10000"""</t>
  </si>
  <si>
    <t>="""TorlysDynamics"",""Torlys Inc."",""115"",""3"",""CM013745"",""4"",""10000"""</t>
  </si>
  <si>
    <t>="""TorlysDynamics"",""Torlys Inc."",""115"",""3"",""CM013750"",""4"",""10000"""</t>
  </si>
  <si>
    <t>="""TorlysDynamics"",""Torlys Inc."",""115"",""3"",""RO008972"",""4"",""30000"""</t>
  </si>
  <si>
    <t>="""TorlysDynamics"",""Torlys Inc."",""115"",""3"",""RO009116"",""4"",""20000"""</t>
  </si>
  <si>
    <t>="""TorlysDynamics"",""Torlys Inc."",""115"",""3"",""RO009285"",""4"",""30000"""</t>
  </si>
  <si>
    <t>="""TorlysDynamics"",""Torlys Inc."",""115"",""3"",""RO009285"",""4"",""40000"""</t>
  </si>
  <si>
    <t>="""TorlysDynamics"",""Torlys Inc."",""115"",""3"",""RO009302"",""4"",""30000"""</t>
  </si>
  <si>
    <t>="""TorlysDynamics"",""Torlys Inc."",""115"",""3"",""RO009303"",""4"",""30000"""</t>
  </si>
  <si>
    <t>="""TorlysDynamics"",""Torlys Inc."",""115"",""3"",""RO009309"",""4"",""30000"""</t>
  </si>
  <si>
    <t>="""TorlysDynamics"",""Torlys Inc."",""115"",""3"",""RO009309"",""4"",""50000"""</t>
  </si>
  <si>
    <t>="""TorlysDynamics"",""Torlys Inc."",""115"",""3"",""RO009313"",""4"",""30000"""</t>
  </si>
  <si>
    <t>TOR</t>
  </si>
  <si>
    <t>Auto+Hide+Values+Formulas=Sheet1,Sheet2+FormulasOnly</t>
  </si>
  <si>
    <t>Auto+Hide+Values+Formulas=Sheet5,Sheet1,Sheet2</t>
  </si>
  <si>
    <t>="""TorlysDynamics"",""Torlys Inc."",""111"",""3"",""SHA0249685"",""4"",""10000"""</t>
  </si>
  <si>
    <t>="""TorlysDynamics"",""Torlys Inc."",""111"",""3"",""SHA0249686"",""4"",""10000"""</t>
  </si>
  <si>
    <t>="""TorlysDynamics"",""Torlys Inc."",""111"",""3"",""SHA0249687"",""4"",""10000"""</t>
  </si>
  <si>
    <t>="""TorlysDynamics"",""Torlys Inc."",""111"",""3"",""SHA0249688"",""4"",""10000"""</t>
  </si>
  <si>
    <t>="""TorlysDynamics"",""Torlys Inc."",""111"",""3"",""SHA0249689"",""4"",""10000"""</t>
  </si>
  <si>
    <t>="""TorlysDynamics"",""Torlys Inc."",""111"",""3"",""SHA0249690"",""4"",""10000"""</t>
  </si>
  <si>
    <t>="""TorlysDynamics"",""Torlys Inc."",""111"",""3"",""SHA0249692"",""4"",""10000"""</t>
  </si>
  <si>
    <t>="""TorlysDynamics"",""Torlys Inc."",""111"",""3"",""SHA0249694"",""4"",""10000"""</t>
  </si>
  <si>
    <t>="""TorlysDynamics"",""Torlys Inc."",""111"",""3"",""SHA0249695"",""4"",""10000"""</t>
  </si>
  <si>
    <t>="""TorlysDynamics"",""Torlys Inc."",""111"",""3"",""SHA0249696"",""4"",""10000"""</t>
  </si>
  <si>
    <t>="""TorlysDynamics"",""Torlys Inc."",""111"",""3"",""SHA0249697"",""4"",""30000"""</t>
  </si>
  <si>
    <t>="""TorlysDynamics"",""Torlys Inc."",""111"",""3"",""SHA0249698"",""4"",""10000"""</t>
  </si>
  <si>
    <t>="""TorlysDynamics"",""Torlys Inc."",""111"",""3"",""SHA0249699"",""4"",""10000"""</t>
  </si>
  <si>
    <t>="""TorlysDynamics"",""Torlys Inc."",""111"",""3"",""SHA0249700"",""4"",""60000"""</t>
  </si>
  <si>
    <t>="""TorlysDynamics"",""Torlys Inc."",""111"",""3"",""SHA0249701"",""4"",""10000"""</t>
  </si>
  <si>
    <t>="""TorlysDynamics"",""Torlys Inc."",""111"",""3"",""SHA0249701"",""4"",""20000"""</t>
  </si>
  <si>
    <t>="""TorlysDynamics"",""Torlys Inc."",""111"",""3"",""SHA0249702"",""4"",""10000"""</t>
  </si>
  <si>
    <t>="""TorlysDynamics"",""Torlys Inc."",""111"",""3"",""SHA0249702"",""4"",""30000"""</t>
  </si>
  <si>
    <t>="""TorlysDynamics"",""Torlys Inc."",""111"",""3"",""SHA0249704"",""4"",""10000"""</t>
  </si>
  <si>
    <t>="""TorlysDynamics"",""Torlys Inc."",""111"",""3"",""SHA0249705"",""4"",""20000"""</t>
  </si>
  <si>
    <t>="""TorlysDynamics"",""Torlys Inc."",""111"",""3"",""SHA0249707"",""4"",""10000"""</t>
  </si>
  <si>
    <t>="""TorlysDynamics"",""Torlys Inc."",""111"",""3"",""SHA0249707"",""4"",""20000"""</t>
  </si>
  <si>
    <t>="""TorlysDynamics"",""Torlys Inc."",""111"",""3"",""SHA0249708"",""4"",""10000"""</t>
  </si>
  <si>
    <t>="""TorlysDynamics"",""Torlys Inc."",""111"",""3"",""SHA0249709"",""4"",""10000"""</t>
  </si>
  <si>
    <t>="""TorlysDynamics"",""Torlys Inc."",""111"",""3"",""SHA0249710"",""4"",""10000"""</t>
  </si>
  <si>
    <t>="""TorlysDynamics"",""Torlys Inc."",""111"",""3"",""SHA0249711"",""4"",""10000"""</t>
  </si>
  <si>
    <t>="""TorlysDynamics"",""Torlys Inc."",""111"",""3"",""SHA0249713"",""4"",""10000"""</t>
  </si>
  <si>
    <t>="""TorlysDynamics"",""Torlys Inc."",""111"",""3"",""SHA0249713"",""4"",""20000"""</t>
  </si>
  <si>
    <t>="""TorlysDynamics"",""Torlys Inc."",""111"",""3"",""SHA0249714"",""4"",""20000"""</t>
  </si>
  <si>
    <t>="""TorlysDynamics"",""Torlys Inc."",""111"",""3"",""SHA0249715"",""4"",""10000"""</t>
  </si>
  <si>
    <t>="""TorlysDynamics"",""Torlys Inc."",""111"",""3"",""SHA0249715"",""4"",""30000"""</t>
  </si>
  <si>
    <t>="""TorlysDynamics"",""Torlys Inc."",""111"",""3"",""SHA0249715"",""4"",""40000"""</t>
  </si>
  <si>
    <t>="""TorlysDynamics"",""Torlys Inc."",""111"",""3"",""SHA0249716"",""4"",""10000"""</t>
  </si>
  <si>
    <t>="""TorlysDynamics"",""Torlys Inc."",""111"",""3"",""SHA0249717"",""4"",""10000"""</t>
  </si>
  <si>
    <t>="""TorlysDynamics"",""Torlys Inc."",""111"",""3"",""SHA0249717"",""4"",""20000"""</t>
  </si>
  <si>
    <t>="""TorlysDynamics"",""Torlys Inc."",""111"",""3"",""SHA0249718"",""4"",""10000"""</t>
  </si>
  <si>
    <t>="""TorlysDynamics"",""Torlys Inc."",""111"",""3"",""SHA0249720"",""4"",""10000"""</t>
  </si>
  <si>
    <t>="""TorlysDynamics"",""Torlys Inc."",""111"",""3"",""SHA0249720"",""4"",""40000"""</t>
  </si>
  <si>
    <t>="""TorlysDynamics"",""Torlys Inc."",""111"",""3"",""SHA0249721"",""4"",""10000"""</t>
  </si>
  <si>
    <t>="""TorlysDynamics"",""Torlys Inc."",""111"",""3"",""SHA0249722"",""4"",""10000"""</t>
  </si>
  <si>
    <t>="""TorlysDynamics"",""Torlys Inc."",""111"",""3"",""SHA0249722"",""4"",""20000"""</t>
  </si>
  <si>
    <t>="""TorlysDynamics"",""Torlys Inc."",""111"",""3"",""SHA0249722"",""4"",""40000"""</t>
  </si>
  <si>
    <t>="""TorlysDynamics"",""Torlys Inc."",""111"",""3"",""SHA0249723"",""4"",""10000"""</t>
  </si>
  <si>
    <t>="""TorlysDynamics"",""Torlys Inc."",""111"",""3"",""SHA0249723"",""4"",""20000"""</t>
  </si>
  <si>
    <t>="""TorlysDynamics"",""Torlys Inc."",""111"",""3"",""SHA0249724"",""4"",""10000"""</t>
  </si>
  <si>
    <t>="""TorlysDynamics"",""Torlys Inc."",""111"",""3"",""SHA0249725"",""4"",""10000"""</t>
  </si>
  <si>
    <t>="""TorlysDynamics"",""Torlys Inc."",""111"",""3"",""SHA0249726"",""4"",""10000"""</t>
  </si>
  <si>
    <t>="""TorlysDynamics"",""Torlys Inc."",""111"",""3"",""SHA0249727"",""4"",""10000"""</t>
  </si>
  <si>
    <t>="""TorlysDynamics"",""Torlys Inc."",""111"",""3"",""SHA0249727"",""4"",""20000"""</t>
  </si>
  <si>
    <t>="""TorlysDynamics"",""Torlys Inc."",""111"",""3"",""SHA0249728"",""4"",""10000"""</t>
  </si>
  <si>
    <t>="""TorlysDynamics"",""Torlys Inc."",""111"",""3"",""SHA0249729"",""4"",""10000"""</t>
  </si>
  <si>
    <t>="""TorlysDynamics"",""Torlys Inc."",""111"",""3"",""SHA0249730"",""4"",""20002"""</t>
  </si>
  <si>
    <t>="""TorlysDynamics"",""Torlys Inc."",""111"",""3"",""SHA0249732"",""4"",""10000"""</t>
  </si>
  <si>
    <t>="""TorlysDynamics"",""Torlys Inc."",""111"",""3"",""SHA0249739"",""4"",""10000"""</t>
  </si>
  <si>
    <t>="""TorlysDynamics"",""Torlys Inc."",""111"",""3"",""SHA0249739"",""4"",""20000"""</t>
  </si>
  <si>
    <t>="""TorlysDynamics"",""Torlys Inc."",""111"",""3"",""SHA0249742"",""4"",""10000"""</t>
  </si>
  <si>
    <t>="""TorlysDynamics"",""Torlys Inc."",""111"",""3"",""SHA0249743"",""4"",""30000"""</t>
  </si>
  <si>
    <t>="""TorlysDynamics"",""Torlys Inc."",""111"",""3"",""SHA0249743"",""4"",""50000"""</t>
  </si>
  <si>
    <t>="""TorlysDynamics"",""Torlys Inc."",""111"",""3"",""SHA0249745"",""4"",""10000"""</t>
  </si>
  <si>
    <t>="""TorlysDynamics"",""Torlys Inc."",""111"",""3"",""SHA0249750"",""4"",""10000"""</t>
  </si>
  <si>
    <t>="""TorlysDynamics"",""Torlys Inc."",""111"",""3"",""SHA0249751"",""4"",""10000"""</t>
  </si>
  <si>
    <t>="""TorlysDynamics"",""Torlys Inc."",""111"",""3"",""SHA0249755"",""4"",""10000"""</t>
  </si>
  <si>
    <t>="""TorlysDynamics"",""Torlys Inc."",""111"",""3"",""SHA0249756"",""4"",""10000"""</t>
  </si>
  <si>
    <t>="""TorlysDynamics"",""Torlys Inc."",""111"",""3"",""SHA0249756"",""4"",""30000"""</t>
  </si>
  <si>
    <t>="""TorlysDynamics"",""Torlys Inc."",""111"",""3"",""SHA0249757"",""4"",""10000"""</t>
  </si>
  <si>
    <t>="""TorlysDynamics"",""Torlys Inc."",""111"",""3"",""SHA0249758"",""4"",""10000"""</t>
  </si>
  <si>
    <t>="""TorlysDynamics"",""Torlys Inc."",""111"",""3"",""SHA0249764"",""4"",""10000"""</t>
  </si>
  <si>
    <t>="""TorlysDynamics"",""Torlys Inc."",""111"",""3"",""SHA0249764"",""4"",""15000"""</t>
  </si>
  <si>
    <t>="""TorlysDynamics"",""Torlys Inc."",""111"",""3"",""SHA0249769"",""4"",""10000"""</t>
  </si>
  <si>
    <t>="""TorlysDynamics"",""Torlys Inc."",""111"",""3"",""SHA0249769"",""4"",""20000"""</t>
  </si>
  <si>
    <t>="""TorlysDynamics"",""Torlys Inc."",""111"",""3"",""SHA0249770"",""4"",""10000"""</t>
  </si>
  <si>
    <t>="""TorlysDynamics"",""Torlys Inc."",""111"",""3"",""SHA0249771"",""4"",""10000"""</t>
  </si>
  <si>
    <t>="""TorlysDynamics"",""Torlys Inc."",""111"",""3"",""SHA0249772"",""4"",""10000"""</t>
  </si>
  <si>
    <t>="""TorlysDynamics"",""Torlys Inc."",""111"",""3"",""SHA0249773"",""4"",""50000"""</t>
  </si>
  <si>
    <t>="""TorlysDynamics"",""Torlys Inc."",""111"",""3"",""SHA0249773"",""4"",""60000"""</t>
  </si>
  <si>
    <t>="""TorlysDynamics"",""Torlys Inc."",""111"",""3"",""SHA0249774"",""4"",""10000"""</t>
  </si>
  <si>
    <t>="""TorlysDynamics"",""Torlys Inc."",""111"",""3"",""SHA0249776"",""4"",""10000"""</t>
  </si>
  <si>
    <t>="""TorlysDynamics"",""Torlys Inc."",""111"",""3"",""SHA0249776"",""4"",""20000"""</t>
  </si>
  <si>
    <t>="""TorlysDynamics"",""Torlys Inc."",""111"",""3"",""SHA0249777"",""4"",""10000"""</t>
  </si>
  <si>
    <t>="""TorlysDynamics"",""Torlys Inc."",""111"",""3"",""SHA0249778"",""4"",""10000"""</t>
  </si>
  <si>
    <t>="""TorlysDynamics"",""Torlys Inc."",""111"",""3"",""SHA0249779"",""4"",""20000"""</t>
  </si>
  <si>
    <t>="""TorlysDynamics"",""Torlys Inc."",""111"",""3"",""SHA0249784"",""4"",""10000"""</t>
  </si>
  <si>
    <t>="""TorlysDynamics"",""Torlys Inc."",""111"",""3"",""SHA0249785"",""4"",""20000"""</t>
  </si>
  <si>
    <t>="""TorlysDynamics"",""Torlys Inc."",""111"",""3"",""SHA0249786"",""4"",""10000"""</t>
  </si>
  <si>
    <t>="""TorlysDynamics"",""Torlys Inc."",""111"",""3"",""SHA0249787"",""4"",""10000"""</t>
  </si>
  <si>
    <t>="""TorlysDynamics"",""Torlys Inc."",""111"",""3"",""SHA0249790"",""4"",""10000"""</t>
  </si>
  <si>
    <t>="""TorlysDynamics"",""Torlys Inc."",""111"",""3"",""SHA0249792"",""4"",""10000"""</t>
  </si>
  <si>
    <t>="""TorlysDynamics"",""Torlys Inc."",""111"",""3"",""SHA0249793"",""4"",""10000"""</t>
  </si>
  <si>
    <t>="""TorlysDynamics"",""Torlys Inc."",""111"",""3"",""SHA0249793"",""4"",""30000"""</t>
  </si>
  <si>
    <t>="""TorlysDynamics"",""Torlys Inc."",""111"",""3"",""SHA0249794"",""4"",""10000"""</t>
  </si>
  <si>
    <t>="""TorlysDynamics"",""Torlys Inc."",""111"",""3"",""SHA0249794"",""4"",""40000"""</t>
  </si>
  <si>
    <t>="""TorlysDynamics"",""Torlys Inc."",""111"",""3"",""SHA0249795"",""4"",""10000"""</t>
  </si>
  <si>
    <t>="""TorlysDynamics"",""Torlys Inc."",""111"",""3"",""SHA0249795"",""4"",""30000"""</t>
  </si>
  <si>
    <t>="""TorlysDynamics"",""Torlys Inc."",""111"",""3"",""SHA0249796"",""4"",""40000"""</t>
  </si>
  <si>
    <t>="""TorlysDynamics"",""Torlys Inc."",""111"",""3"",""SHA0249796"",""4"",""60000"""</t>
  </si>
  <si>
    <t>="""TorlysDynamics"",""Torlys Inc."",""111"",""3"",""SHA0249797"",""4"",""10000"""</t>
  </si>
  <si>
    <t>="""TorlysDynamics"",""Torlys Inc."",""111"",""3"",""SHA0249797"",""4"",""40000"""</t>
  </si>
  <si>
    <t>="""TorlysDynamics"",""Torlys Inc."",""111"",""3"",""SHA0249797"",""4"",""50000"""</t>
  </si>
  <si>
    <t>="""TorlysDynamics"",""Torlys Inc."",""111"",""3"",""SHA0249798"",""4"",""30000"""</t>
  </si>
  <si>
    <t>="""TorlysDynamics"",""Torlys Inc."",""111"",""3"",""SHA0249798"",""4"",""40000"""</t>
  </si>
  <si>
    <t>="""TorlysDynamics"",""Torlys Inc."",""111"",""3"",""SHA0249800"",""4"",""10000"""</t>
  </si>
  <si>
    <t>="""TorlysDynamics"",""Torlys Inc."",""111"",""3"",""SHA0249803"",""4"",""10000"""</t>
  </si>
  <si>
    <t>="""TorlysDynamics"",""Torlys Inc."",""111"",""3"",""SHA0249806"",""4"",""10000"""</t>
  </si>
  <si>
    <t>="""TorlysDynamics"",""Torlys Inc."",""111"",""3"",""SHA0249807"",""4"",""10000"""</t>
  </si>
  <si>
    <t>="""TorlysDynamics"",""Torlys Inc."",""111"",""3"",""SHA0249808"",""4"",""10000"""</t>
  </si>
  <si>
    <t>="""TorlysDynamics"",""Torlys Inc."",""111"",""3"",""SHA0249809"",""4"",""10000"""</t>
  </si>
  <si>
    <t>="""TorlysDynamics"",""Torlys Inc."",""111"",""3"",""SHA0249810"",""4"",""10000"""</t>
  </si>
  <si>
    <t>="""TorlysDynamics"",""Torlys Inc."",""111"",""3"",""SHA0249810"",""4"",""20000"""</t>
  </si>
  <si>
    <t>="""TorlysDynamics"",""Torlys Inc."",""111"",""3"",""SHA0249810"",""4"",""40000"""</t>
  </si>
  <si>
    <t>="""TorlysDynamics"",""Torlys Inc."",""111"",""3"",""SHA0249811"",""4"",""10000"""</t>
  </si>
  <si>
    <t>="""TorlysDynamics"",""Torlys Inc."",""111"",""3"",""SHA0249812"",""4"",""10000"""</t>
  </si>
  <si>
    <t>="""TorlysDynamics"",""Torlys Inc."",""111"",""3"",""SHA0249812"",""4"",""20000"""</t>
  </si>
  <si>
    <t>="""TorlysDynamics"",""Torlys Inc."",""111"",""3"",""SHA0249813"",""4"",""10000"""</t>
  </si>
  <si>
    <t>="""TorlysDynamics"",""Torlys Inc."",""111"",""3"",""SHA0249814"",""4"",""10000"""</t>
  </si>
  <si>
    <t>="""TorlysDynamics"",""Torlys Inc."",""111"",""3"",""SHA0249814"",""4"",""20000"""</t>
  </si>
  <si>
    <t>="""TorlysDynamics"",""Torlys Inc."",""111"",""3"",""SHA0249816"",""4"",""10000"""</t>
  </si>
  <si>
    <t>="""TorlysDynamics"",""Torlys Inc."",""111"",""3"",""SHA0249817"",""4"",""10000"""</t>
  </si>
  <si>
    <t>="""TorlysDynamics"",""Torlys Inc."",""111"",""3"",""SHA0249823"",""4"",""10000"""</t>
  </si>
  <si>
    <t>="""TorlysDynamics"",""Torlys Inc."",""111"",""3"",""SHA0249826"",""4"",""10000"""</t>
  </si>
  <si>
    <t>="""TorlysDynamics"",""Torlys Inc."",""111"",""3"",""SHA0249840"",""4"",""10000"""</t>
  </si>
  <si>
    <t>="""TorlysDynamics"",""Torlys Inc."",""111"",""3"",""SHA0249840"",""4"",""20000"""</t>
  </si>
  <si>
    <t>="""TorlysDynamics"",""Torlys Inc."",""111"",""3"",""SHA0249843"",""4"",""10000"""</t>
  </si>
  <si>
    <t>="""TorlysDynamics"",""Torlys Inc."",""111"",""3"",""SHA0249843"",""4"",""30000"""</t>
  </si>
  <si>
    <t>="""TorlysDynamics"",""Torlys Inc."",""111"",""3"",""SHA0249844"",""4"",""10000"""</t>
  </si>
  <si>
    <t>="""TorlysDynamics"",""Torlys Inc."",""111"",""3"",""SHA0249845"",""4"",""20000"""</t>
  </si>
  <si>
    <t>="""TorlysDynamics"",""Torlys Inc."",""111"",""3"",""SHA0249846"",""4"",""10000"""</t>
  </si>
  <si>
    <t>="""TorlysDynamics"",""Torlys Inc."",""111"",""3"",""SHA0249847"",""4"",""10000"""</t>
  </si>
  <si>
    <t>="""TorlysDynamics"",""Torlys Inc."",""111"",""3"",""SHA0249848"",""4"",""10000"""</t>
  </si>
  <si>
    <t>="""TorlysDynamics"",""Torlys Inc."",""111"",""3"",""SHA0249850"",""4"",""10000"""</t>
  </si>
  <si>
    <t>="""TorlysDynamics"",""Torlys Inc."",""111"",""3"",""SHA0249851"",""4"",""10000"""</t>
  </si>
  <si>
    <t>="""TorlysDynamics"",""Torlys Inc."",""111"",""3"",""SHA0249851"",""4"",""20000"""</t>
  </si>
  <si>
    <t>="""TorlysDynamics"",""Torlys Inc."",""111"",""3"",""SHA0249852"",""4"",""10000"""</t>
  </si>
  <si>
    <t>="""TorlysDynamics"",""Torlys Inc."",""111"",""3"",""SHA0249853"",""4"",""10000"""</t>
  </si>
  <si>
    <t>="""TorlysDynamics"",""Torlys Inc."",""111"",""3"",""SHA0249854"",""4"",""10000"""</t>
  </si>
  <si>
    <t>="""TorlysDynamics"",""Torlys Inc."",""111"",""3"",""SHA0249856"",""4"",""10000"""</t>
  </si>
  <si>
    <t>="""TorlysDynamics"",""Torlys Inc."",""111"",""3"",""SHA0249856"",""4"",""20000"""</t>
  </si>
  <si>
    <t>="""TorlysDynamics"",""Torlys Inc."",""111"",""3"",""SHA0249857"",""4"",""10000"""</t>
  </si>
  <si>
    <t>="""TorlysDynamics"",""Torlys Inc."",""111"",""3"",""SHA0249857"",""4"",""20000"""</t>
  </si>
  <si>
    <t>="""TorlysDynamics"",""Torlys Inc."",""111"",""3"",""SHA0249857"",""4"",""40000"""</t>
  </si>
  <si>
    <t>="""TorlysDynamics"",""Torlys Inc."",""111"",""3"",""SHA0249858"",""4"",""10000"""</t>
  </si>
  <si>
    <t>="""TorlysDynamics"",""Torlys Inc."",""111"",""3"",""SHA0249858"",""4"",""20000"""</t>
  </si>
  <si>
    <t>="""TorlysDynamics"",""Torlys Inc."",""111"",""3"",""SHA0249859"",""4"",""10000"""</t>
  </si>
  <si>
    <t>="""TorlysDynamics"",""Torlys Inc."",""111"",""3"",""SHA0249859"",""4"",""40000"""</t>
  </si>
  <si>
    <t>="""TorlysDynamics"",""Torlys Inc."",""111"",""3"",""SHA0249863"",""4"",""10000"""</t>
  </si>
  <si>
    <t>="""TorlysDynamics"",""Torlys Inc."",""111"",""3"",""SHA0249864"",""4"",""10000"""</t>
  </si>
  <si>
    <t>="""TorlysDynamics"",""Torlys Inc."",""111"",""3"",""SHA0249864"",""4"",""20000"""</t>
  </si>
  <si>
    <t>="""TorlysDynamics"",""Torlys Inc."",""111"",""3"",""SHA0249864"",""4"",""30000"""</t>
  </si>
  <si>
    <t>="""TorlysDynamics"",""Torlys Inc."",""111"",""3"",""SHA0249869"",""4"",""10000"""</t>
  </si>
  <si>
    <t>="""TorlysDynamics"",""Torlys Inc."",""111"",""3"",""SHA0249871"",""4"",""30000"""</t>
  </si>
  <si>
    <t>="""TorlysDynamics"",""Torlys Inc."",""111"",""3"",""SHA0249872"",""4"",""10000"""</t>
  </si>
  <si>
    <t>="""TorlysDynamics"",""Torlys Inc."",""111"",""3"",""SHA0249876"",""4"",""10000"""</t>
  </si>
  <si>
    <t>="""TorlysDynamics"",""Torlys Inc."",""111"",""3"",""SHA0249876"",""4"",""20000"""</t>
  </si>
  <si>
    <t>="""TorlysDynamics"",""Torlys Inc."",""111"",""3"",""SHA0249878"",""4"",""10000"""</t>
  </si>
  <si>
    <t>="""TorlysDynamics"",""Torlys Inc."",""111"",""3"",""SHA0249879"",""4"",""10000"""</t>
  </si>
  <si>
    <t>="""TorlysDynamics"",""Torlys Inc."",""111"",""3"",""SHA0249880"",""4"",""10000"""</t>
  </si>
  <si>
    <t>="""TorlysDynamics"",""Torlys Inc."",""111"",""3"",""SHA0249881"",""4"",""10000"""</t>
  </si>
  <si>
    <t>="""TorlysDynamics"",""Torlys Inc."",""111"",""3"",""SHA0249882"",""4"",""10000"""</t>
  </si>
  <si>
    <t>="""TorlysDynamics"",""Torlys Inc."",""111"",""3"",""SHA0249883"",""4"",""30000"""</t>
  </si>
  <si>
    <t>="""TorlysDynamics"",""Torlys Inc."",""111"",""3"",""SHA0249884"",""4"",""10000"""</t>
  </si>
  <si>
    <t>="""TorlysDynamics"",""Torlys Inc."",""111"",""3"",""SHA0249884"",""4"",""20000"""</t>
  </si>
  <si>
    <t>="""TorlysDynamics"",""Torlys Inc."",""111"",""3"",""SHA0249885"",""4"",""10000"""</t>
  </si>
  <si>
    <t>="""TorlysDynamics"",""Torlys Inc."",""111"",""3"",""SHA0249886"",""4"",""10000"""</t>
  </si>
  <si>
    <t>="""TorlysDynamics"",""Torlys Inc."",""111"",""3"",""SHA0249886"",""4"",""30000"""</t>
  </si>
  <si>
    <t>="""TorlysDynamics"",""Torlys Inc."",""111"",""3"",""SHA0249887"",""4"",""10000"""</t>
  </si>
  <si>
    <t>="""TorlysDynamics"",""Torlys Inc."",""111"",""3"",""SHA0249887"",""4"",""60000"""</t>
  </si>
  <si>
    <t>="""TorlysDynamics"",""Torlys Inc."",""111"",""3"",""SHA0249888"",""4"",""10000"""</t>
  </si>
  <si>
    <t>="""TorlysDynamics"",""Torlys Inc."",""111"",""3"",""SHA0249889"",""4"",""10000"""</t>
  </si>
  <si>
    <t>="""TorlysDynamics"",""Torlys Inc."",""111"",""3"",""SHA0249890"",""4"",""10000"""</t>
  </si>
  <si>
    <t>="""TorlysDynamics"",""Torlys Inc."",""111"",""3"",""SHA0249890"",""4"",""30000"""</t>
  </si>
  <si>
    <t>="""TorlysDynamics"",""Torlys Inc."",""111"",""3"",""SHA0249891"",""4"",""30000"""</t>
  </si>
  <si>
    <t>="""TorlysDynamics"",""Torlys Inc."",""111"",""3"",""SHA0249892"",""4"",""10000"""</t>
  </si>
  <si>
    <t>="""TorlysDynamics"",""Torlys Inc."",""111"",""3"",""SHA0249893"",""4"",""10000"""</t>
  </si>
  <si>
    <t>="""TorlysDynamics"",""Torlys Inc."",""111"",""3"",""SHA0249893"",""4"",""30000"""</t>
  </si>
  <si>
    <t>="""TorlysDynamics"",""Torlys Inc."",""111"",""3"",""SHA0249894"",""4"",""10000"""</t>
  </si>
  <si>
    <t>="""TorlysDynamics"",""Torlys Inc."",""111"",""3"",""SHA0249895"",""4"",""10000"""</t>
  </si>
  <si>
    <t>="""TorlysDynamics"",""Torlys Inc."",""111"",""3"",""SHA0249895"",""4"",""20000"""</t>
  </si>
  <si>
    <t>="""TorlysDynamics"",""Torlys Inc."",""111"",""3"",""SHA0249896"",""4"",""20000"""</t>
  </si>
  <si>
    <t>="""TorlysDynamics"",""Torlys Inc."",""111"",""3"",""SHA0249898"",""4"",""30000"""</t>
  </si>
  <si>
    <t>="""TorlysDynamics"",""Torlys Inc."",""111"",""3"",""SHA0249898"",""4"",""60000"""</t>
  </si>
  <si>
    <t>="""TorlysDynamics"",""Torlys Inc."",""111"",""3"",""SHA0249899"",""4"",""10000"""</t>
  </si>
  <si>
    <t>="""TorlysDynamics"",""Torlys Inc."",""111"",""3"",""SHA0249900"",""4"",""10000"""</t>
  </si>
  <si>
    <t>="""TorlysDynamics"",""Torlys Inc."",""111"",""3"",""SHA0249900"",""4"",""30000"""</t>
  </si>
  <si>
    <t>="""TorlysDynamics"",""Torlys Inc."",""111"",""3"",""SHA0249901"",""4"",""10000"""</t>
  </si>
  <si>
    <t>="""TorlysDynamics"",""Torlys Inc."",""111"",""3"",""SHA0249901"",""4"",""40000"""</t>
  </si>
  <si>
    <t>="""TorlysDynamics"",""Torlys Inc."",""111"",""3"",""SHA0249901"",""4"",""50000"""</t>
  </si>
  <si>
    <t>="""TorlysDynamics"",""Torlys Inc."",""111"",""3"",""SHA0249902"",""4"",""10000"""</t>
  </si>
  <si>
    <t>="""TorlysDynamics"",""Torlys Inc."",""111"",""3"",""SHA0249906"",""4"",""10000"""</t>
  </si>
  <si>
    <t>="""TorlysDynamics"",""Torlys Inc."",""111"",""3"",""SHA0249906"",""4"",""40000"""</t>
  </si>
  <si>
    <t>="""TorlysDynamics"",""Torlys Inc."",""111"",""3"",""SHA0249907"",""4"",""10000"""</t>
  </si>
  <si>
    <t>="""TorlysDynamics"",""Torlys Inc."",""111"",""3"",""SHA0249908"",""4"",""10000"""</t>
  </si>
  <si>
    <t>="""TorlysDynamics"",""Torlys Inc."",""111"",""3"",""SHA0249908"",""4"",""30000"""</t>
  </si>
  <si>
    <t>="""TorlysDynamics"",""Torlys Inc."",""111"",""3"",""SHA0249908"",""4"",""40000"""</t>
  </si>
  <si>
    <t>="""TorlysDynamics"",""Torlys Inc."",""111"",""3"",""SHA0249908"",""4"",""60000"""</t>
  </si>
  <si>
    <t>="""TorlysDynamics"",""Torlys Inc."",""111"",""3"",""SHA0249908"",""4"",""70000"""</t>
  </si>
  <si>
    <t>="""TorlysDynamics"",""Torlys Inc."",""111"",""3"",""SHA0249908"",""4"",""100000"""</t>
  </si>
  <si>
    <t>="""TorlysDynamics"",""Torlys Inc."",""111"",""3"",""SHA0249908"",""4"",""110000"""</t>
  </si>
  <si>
    <t>="""TorlysDynamics"",""Torlys Inc."",""111"",""3"",""SHA0249908"",""4"",""120000"""</t>
  </si>
  <si>
    <t>="""TorlysDynamics"",""Torlys Inc."",""111"",""3"",""SHA0249909"",""4"",""10000"""</t>
  </si>
  <si>
    <t>="""TorlysDynamics"",""Torlys Inc."",""111"",""3"",""SHA0249910"",""4"",""10000"""</t>
  </si>
  <si>
    <t>="""TorlysDynamics"",""Torlys Inc."",""111"",""3"",""SHA0249910"",""4"",""20000"""</t>
  </si>
  <si>
    <t>="""TorlysDynamics"",""Torlys Inc."",""111"",""3"",""SHA0249911"",""4"",""10000"""</t>
  </si>
  <si>
    <t>="""TorlysDynamics"",""Torlys Inc."",""111"",""3"",""SHA0249912"",""4"",""10000"""</t>
  </si>
  <si>
    <t>="""TorlysDynamics"",""Torlys Inc."",""111"",""3"",""SHA0249913"",""4"",""10000"""</t>
  </si>
  <si>
    <t>="""TorlysDynamics"",""Torlys Inc."",""111"",""3"",""SHA0249914"",""4"",""10000"""</t>
  </si>
  <si>
    <t>="""TorlysDynamics"",""Torlys Inc."",""111"",""3"",""SHA0249915"",""4"",""10000"""</t>
  </si>
  <si>
    <t>="""TorlysDynamics"",""Torlys Inc."",""111"",""3"",""SHA0249916"",""4"",""10000"""</t>
  </si>
  <si>
    <t>="""TorlysDynamics"",""Torlys Inc."",""111"",""3"",""SHA0249917"",""4"",""10000"""</t>
  </si>
  <si>
    <t>="""TorlysDynamics"",""Torlys Inc."",""111"",""3"",""SHA0249917"",""4"",""20000"""</t>
  </si>
  <si>
    <t>="""TorlysDynamics"",""Torlys Inc."",""111"",""3"",""SHA0249918"",""4"",""10000"""</t>
  </si>
  <si>
    <t>="""TorlysDynamics"",""Torlys Inc."",""111"",""3"",""SHA0249918"",""4"",""20000"""</t>
  </si>
  <si>
    <t>="""TorlysDynamics"",""Torlys Inc."",""111"",""3"",""SHA0249919"",""4"",""10000"""</t>
  </si>
  <si>
    <t>="""TorlysDynamics"",""Torlys Inc."",""111"",""3"",""SHA0249919"",""4"",""20000"""</t>
  </si>
  <si>
    <t>="""TorlysDynamics"",""Torlys Inc."",""111"",""3"",""SHA0249920"",""4"",""10000"""</t>
  </si>
  <si>
    <t>="""TorlysDynamics"",""Torlys Inc."",""111"",""3"",""SHA0249920"",""4"",""20000"""</t>
  </si>
  <si>
    <t>="""TorlysDynamics"",""Torlys Inc."",""111"",""3"",""SHA0249921"",""4"",""10000"""</t>
  </si>
  <si>
    <t>="""TorlysDynamics"",""Torlys Inc."",""111"",""3"",""SHA0249921"",""4"",""20000"""</t>
  </si>
  <si>
    <t>="""TorlysDynamics"",""Torlys Inc."",""111"",""3"",""SHA0249922"",""4"",""20000"""</t>
  </si>
  <si>
    <t>="""TorlysDynamics"",""Torlys Inc."",""111"",""3"",""SHA0249923"",""4"",""10000"""</t>
  </si>
  <si>
    <t>="""TorlysDynamics"",""Torlys Inc."",""111"",""3"",""SHA0249924"",""4"",""10000"""</t>
  </si>
  <si>
    <t>="""TorlysDynamics"",""Torlys Inc."",""111"",""3"",""SHA0249925"",""4"",""20000"""</t>
  </si>
  <si>
    <t>="""TorlysDynamics"",""Torlys Inc."",""111"",""3"",""SHA0249926"",""4"",""10000"""</t>
  </si>
  <si>
    <t>="""TorlysDynamics"",""Torlys Inc."",""111"",""3"",""SHA0249927"",""4"",""10000"""</t>
  </si>
  <si>
    <t>="""TorlysDynamics"",""Torlys Inc."",""111"",""3"",""SHA0249928"",""4"",""10000"""</t>
  </si>
  <si>
    <t>="""TorlysDynamics"",""Torlys Inc."",""111"",""3"",""SHA0249929"",""4"",""20000"""</t>
  </si>
  <si>
    <t>="""TorlysDynamics"",""Torlys Inc."",""111"",""3"",""SHA0249929"",""4"",""30000"""</t>
  </si>
  <si>
    <t>="""TorlysDynamics"",""Torlys Inc."",""111"",""3"",""SHA0249929"",""4"",""40000"""</t>
  </si>
  <si>
    <t>="""TorlysDynamics"",""Torlys Inc."",""111"",""3"",""SHA0249932"",""4"",""10000"""</t>
  </si>
  <si>
    <t>="""TorlysDynamics"",""Torlys Inc."",""111"",""3"",""SHA0249933"",""4"",""10000"""</t>
  </si>
  <si>
    <t>="""TorlysDynamics"",""Torlys Inc."",""111"",""3"",""SHA0249934"",""4"",""10000"""</t>
  </si>
  <si>
    <t>="""TorlysDynamics"",""Torlys Inc."",""111"",""3"",""SHA0249935"",""4"",""10000"""</t>
  </si>
  <si>
    <t>="""TorlysDynamics"",""Torlys Inc."",""111"",""3"",""SHA0249935"",""4"",""20000"""</t>
  </si>
  <si>
    <t>="""TorlysDynamics"",""Torlys Inc."",""111"",""3"",""SHA0249936"",""4"",""10000"""</t>
  </si>
  <si>
    <t>="""TorlysDynamics"",""Torlys Inc."",""111"",""3"",""SHA0249936"",""4"",""40000"""</t>
  </si>
  <si>
    <t>="""TorlysDynamics"",""Torlys Inc."",""111"",""3"",""SHA0249937"",""4"",""10000"""</t>
  </si>
  <si>
    <t>="""TorlysDynamics"",""Torlys Inc."",""111"",""3"",""SHA0249937"",""4"",""30000"""</t>
  </si>
  <si>
    <t>="""TorlysDynamics"",""Torlys Inc."",""111"",""3"",""SHA0249938"",""4"",""10000"""</t>
  </si>
  <si>
    <t>="""TorlysDynamics"",""Torlys Inc."",""111"",""3"",""SHA0249938"",""4"",""40000"""</t>
  </si>
  <si>
    <t>="""TorlysDynamics"",""Torlys Inc."",""111"",""3"",""SHA0249939"",""4"",""10000"""</t>
  </si>
  <si>
    <t>="""TorlysDynamics"",""Torlys Inc."",""111"",""3"",""SHA0249939"",""4"",""40000"""</t>
  </si>
  <si>
    <t>="""TorlysDynamics"",""Torlys Inc."",""111"",""3"",""SHA0249940"",""4"",""10000"""</t>
  </si>
  <si>
    <t>="""TorlysDynamics"",""Torlys Inc."",""111"",""3"",""SHA0249940"",""4"",""50000"""</t>
  </si>
  <si>
    <t>="""TorlysDynamics"",""Torlys Inc."",""111"",""3"",""SHA0249941"",""4"",""10000"""</t>
  </si>
  <si>
    <t>="""TorlysDynamics"",""Torlys Inc."",""111"",""3"",""SHA0249941"",""4"",""40000"""</t>
  </si>
  <si>
    <t>="""TorlysDynamics"",""Torlys Inc."",""111"",""3"",""SHA0249942"",""4"",""10000"""</t>
  </si>
  <si>
    <t>="""TorlysDynamics"",""Torlys Inc."",""111"",""3"",""SHA0249942"",""4"",""40000"""</t>
  </si>
  <si>
    <t>="""TorlysDynamics"",""Torlys Inc."",""111"",""3"",""SHA0249943"",""4"",""10000"""</t>
  </si>
  <si>
    <t>="""TorlysDynamics"",""Torlys Inc."",""111"",""3"",""SHA0249943"",""4"",""40000"""</t>
  </si>
  <si>
    <t>="""TorlysDynamics"",""Torlys Inc."",""111"",""3"",""SHA0249944"",""4"",""10000"""</t>
  </si>
  <si>
    <t>="""TorlysDynamics"",""Torlys Inc."",""111"",""3"",""SHA0249944"",""4"",""40000"""</t>
  </si>
  <si>
    <t>="""TorlysDynamics"",""Torlys Inc."",""111"",""3"",""SHA0249945"",""4"",""10000"""</t>
  </si>
  <si>
    <t>="""TorlysDynamics"",""Torlys Inc."",""111"",""3"",""SHA0249945"",""4"",""60000"""</t>
  </si>
  <si>
    <t>="""TorlysDynamics"",""Torlys Inc."",""111"",""3"",""SHA0249946"",""4"",""10000"""</t>
  </si>
  <si>
    <t>="""TorlysDynamics"",""Torlys Inc."",""111"",""3"",""SHA0249946"",""4"",""20000"""</t>
  </si>
  <si>
    <t>="""TorlysDynamics"",""Torlys Inc."",""111"",""3"",""SHA0249947"",""4"",""10000"""</t>
  </si>
  <si>
    <t>="""TorlysDynamics"",""Torlys Inc."",""111"",""3"",""SHA0249947"",""4"",""40000"""</t>
  </si>
  <si>
    <t>="""TorlysDynamics"",""Torlys Inc."",""111"",""3"",""SHA0249948"",""4"",""10000"""</t>
  </si>
  <si>
    <t>="""TorlysDynamics"",""Torlys Inc."",""111"",""3"",""SHA0249948"",""4"",""40000"""</t>
  </si>
  <si>
    <t>="""TorlysDynamics"",""Torlys Inc."",""111"",""3"",""SHA0249953"",""4"",""10000"""</t>
  </si>
  <si>
    <t>="""TorlysDynamics"",""Torlys Inc."",""111"",""3"",""SHA0249953"",""4"",""20000"""</t>
  </si>
  <si>
    <t>="""TorlysDynamics"",""Torlys Inc."",""111"",""3"",""SHA0249954"",""4"",""10000"""</t>
  </si>
  <si>
    <t>="""TorlysDynamics"",""Torlys Inc."",""111"",""3"",""SHA0249954"",""4"",""30000"""</t>
  </si>
  <si>
    <t>="""TorlysDynamics"",""Torlys Inc."",""111"",""3"",""SHA0249955"",""4"",""10000"""</t>
  </si>
  <si>
    <t>="""TorlysDynamics"",""Torlys Inc."",""111"",""3"",""SHA0249955"",""4"",""20000"""</t>
  </si>
  <si>
    <t>="""TorlysDynamics"",""Torlys Inc."",""111"",""3"",""SHA0249956"",""4"",""10000"""</t>
  </si>
  <si>
    <t>="""TorlysDynamics"",""Torlys Inc."",""111"",""3"",""SHA0249957"",""4"",""10000"""</t>
  </si>
  <si>
    <t>="""TorlysDynamics"",""Torlys Inc."",""111"",""3"",""SHA0249958"",""4"",""10000"""</t>
  </si>
  <si>
    <t>="""TorlysDynamics"",""Torlys Inc."",""111"",""3"",""SHA0249959"",""4"",""10000"""</t>
  </si>
  <si>
    <t>="""TorlysDynamics"",""Torlys Inc."",""111"",""3"",""SHA0249960"",""4"",""10000"""</t>
  </si>
  <si>
    <t>="""TorlysDynamics"",""Torlys Inc."",""111"",""3"",""SHA0249961"",""4"",""10000"""</t>
  </si>
  <si>
    <t>="""TorlysDynamics"",""Torlys Inc."",""111"",""3"",""SHA0249962"",""4"",""10000"""</t>
  </si>
  <si>
    <t>="""TorlysDynamics"",""Torlys Inc."",""111"",""3"",""SHA0249963"",""4"",""10000"""</t>
  </si>
  <si>
    <t>="""TorlysDynamics"",""Torlys Inc."",""111"",""3"",""SHA0249964"",""4"",""10000"""</t>
  </si>
  <si>
    <t>="""TorlysDynamics"",""Torlys Inc."",""111"",""3"",""SHA0249965"",""4"",""10000"""</t>
  </si>
  <si>
    <t>="""TorlysDynamics"",""Torlys Inc."",""111"",""3"",""SHA0249966"",""4"",""10000"""</t>
  </si>
  <si>
    <t>="""TorlysDynamics"",""Torlys Inc."",""111"",""3"",""SHA0249967"",""4"",""10000"""</t>
  </si>
  <si>
    <t>="""TorlysDynamics"",""Torlys Inc."",""111"",""3"",""SHA0249968"",""4"",""10000"""</t>
  </si>
  <si>
    <t>="""TorlysDynamics"",""Torlys Inc."",""111"",""3"",""SHA0249969"",""4"",""10000"""</t>
  </si>
  <si>
    <t>="""TorlysDynamics"",""Torlys Inc."",""111"",""3"",""SHA0249970"",""4"",""10000"""</t>
  </si>
  <si>
    <t>="""TorlysDynamics"",""Torlys Inc."",""111"",""3"",""SHA0249971"",""4"",""10000"""</t>
  </si>
  <si>
    <t>="""TorlysDynamics"",""Torlys Inc."",""111"",""3"",""SHA0249972"",""4"",""10000"""</t>
  </si>
  <si>
    <t>="""TorlysDynamics"",""Torlys Inc."",""111"",""3"",""SHA0249972"",""4"",""30000"""</t>
  </si>
  <si>
    <t>="""TorlysDynamics"",""Torlys Inc."",""111"",""3"",""SHA0249972"",""4"",""40000"""</t>
  </si>
  <si>
    <t>="""TorlysDynamics"",""Torlys Inc."",""111"",""3"",""SHA0249972"",""4"",""60000"""</t>
  </si>
  <si>
    <t>="""TorlysDynamics"",""Torlys Inc."",""111"",""3"",""SHA0249972"",""4"",""70000"""</t>
  </si>
  <si>
    <t>="""TorlysDynamics"",""Torlys Inc."",""111"",""3"",""SHA0249972"",""4"",""90000"""</t>
  </si>
  <si>
    <t>="""TorlysDynamics"",""Torlys Inc."",""111"",""3"",""SHA0249972"",""4"",""100000"""</t>
  </si>
  <si>
    <t>="""TorlysDynamics"",""Torlys Inc."",""111"",""3"",""SHA0249972"",""4"",""130000"""</t>
  </si>
  <si>
    <t>="""TorlysDynamics"",""Torlys Inc."",""111"",""3"",""SHA0249972"",""4"",""140000"""</t>
  </si>
  <si>
    <t>="""TorlysDynamics"",""Torlys Inc."",""111"",""3"",""SHA0249972"",""4"",""150000"""</t>
  </si>
  <si>
    <t>="""TorlysDynamics"",""Torlys Inc."",""111"",""3"",""SHA0249973"",""4"",""10000"""</t>
  </si>
  <si>
    <t>="""TorlysDynamics"",""Torlys Inc."",""111"",""3"",""SHA0249974"",""4"",""10000"""</t>
  </si>
  <si>
    <t>="""TorlysDynamics"",""Torlys Inc."",""111"",""3"",""SHA0249975"",""4"",""10000"""</t>
  </si>
  <si>
    <t>="""TorlysDynamics"",""Torlys Inc."",""111"",""3"",""SHA0249976"",""4"",""10000"""</t>
  </si>
  <si>
    <t>="""TorlysDynamics"",""Torlys Inc."",""111"",""3"",""SHA0249977"",""4"",""10000"""</t>
  </si>
  <si>
    <t>="""TorlysDynamics"",""Torlys Inc."",""111"",""3"",""SHA0249978"",""4"",""10000"""</t>
  </si>
  <si>
    <t>="""TorlysDynamics"",""Torlys Inc."",""111"",""3"",""SHA0249979"",""4"",""10000"""</t>
  </si>
  <si>
    <t>="""TorlysDynamics"",""Torlys Inc."",""111"",""3"",""SHA0249980"",""4"",""10000"""</t>
  </si>
  <si>
    <t>="""TorlysDynamics"",""Torlys Inc."",""111"",""3"",""SHA0249981"",""4"",""10000"""</t>
  </si>
  <si>
    <t>="""TorlysDynamics"",""Torlys Inc."",""111"",""3"",""SHA0249982"",""4"",""10000"""</t>
  </si>
  <si>
    <t>="""TorlysDynamics"",""Torlys Inc."",""111"",""3"",""SHA0249983"",""4"",""10000"""</t>
  </si>
  <si>
    <t>="""TorlysDynamics"",""Torlys Inc."",""111"",""3"",""SHA0249984"",""4"",""10000"""</t>
  </si>
  <si>
    <t>="""TorlysDynamics"",""Torlys Inc."",""111"",""3"",""SHA0249985"",""4"",""10000"""</t>
  </si>
  <si>
    <t>="""TorlysDynamics"",""Torlys Inc."",""111"",""3"",""SHA0249986"",""4"",""10000"""</t>
  </si>
  <si>
    <t>="""TorlysDynamics"",""Torlys Inc."",""111"",""3"",""SHA0249987"",""4"",""10000"""</t>
  </si>
  <si>
    <t>="""TorlysDynamics"",""Torlys Inc."",""111"",""3"",""SHA0249988"",""4"",""10000"""</t>
  </si>
  <si>
    <t>="""TorlysDynamics"",""Torlys Inc."",""111"",""3"",""SHA0249989"",""4"",""10000"""</t>
  </si>
  <si>
    <t>="""TorlysDynamics"",""Torlys Inc."",""111"",""3"",""SHA0249990"",""4"",""10000"""</t>
  </si>
  <si>
    <t>="""TorlysDynamics"",""Torlys Inc."",""111"",""3"",""SHA0249992"",""4"",""10000"""</t>
  </si>
  <si>
    <t>="""TorlysDynamics"",""Torlys Inc."",""111"",""3"",""SHA0249993"",""4"",""10000"""</t>
  </si>
  <si>
    <t>="""TorlysDynamics"",""Torlys Inc."",""111"",""3"",""SHA0249993"",""4"",""20000"""</t>
  </si>
  <si>
    <t>="""TorlysDynamics"",""Torlys Inc."",""111"",""3"",""SHA0249994"",""4"",""10000"""</t>
  </si>
  <si>
    <t>="""TorlysDynamics"",""Torlys Inc."",""111"",""3"",""SHA0249994"",""4"",""20000"""</t>
  </si>
  <si>
    <t>="""TorlysDynamics"",""Torlys Inc."",""111"",""3"",""SHA0249994"",""4"",""30000"""</t>
  </si>
  <si>
    <t>="""TorlysDynamics"",""Torlys Inc."",""111"",""3"",""SHA0249995"",""4"",""20000"""</t>
  </si>
  <si>
    <t>="""TorlysDynamics"",""Torlys Inc."",""111"",""3"",""SHA0249996"",""4"",""10000"""</t>
  </si>
  <si>
    <t>="""TorlysDynamics"",""Torlys Inc."",""111"",""3"",""SHA0249997"",""4"",""10000"""</t>
  </si>
  <si>
    <t>="""TorlysDynamics"",""Torlys Inc."",""111"",""3"",""SHA0249998"",""4"",""40000"""</t>
  </si>
  <si>
    <t>="""TorlysDynamics"",""Torlys Inc."",""111"",""3"",""SHA0249999"",""4"",""10000"""</t>
  </si>
  <si>
    <t>="""TorlysDynamics"",""Torlys Inc."",""111"",""3"",""SHA0249999"",""4"",""20000"""</t>
  </si>
  <si>
    <t>="""TorlysDynamics"",""Torlys Inc."",""111"",""3"",""SHA0250000"",""4"",""30000"""</t>
  </si>
  <si>
    <t>="""TorlysDynamics"",""Torlys Inc."",""111"",""3"",""SHA0250000"",""4"",""40000"""</t>
  </si>
  <si>
    <t>="""TorlysDynamics"",""Torlys Inc."",""111"",""3"",""SHA0250001"",""4"",""10000"""</t>
  </si>
  <si>
    <t>="""TorlysDynamics"",""Torlys Inc."",""111"",""3"",""SHA0250001"",""4"",""20000"""</t>
  </si>
  <si>
    <t>="""TorlysDynamics"",""Torlys Inc."",""111"",""3"",""SHA0250001"",""4"",""30000"""</t>
  </si>
  <si>
    <t>="""TorlysDynamics"",""Torlys Inc."",""111"",""3"",""SHA0250009"",""4"",""10000"""</t>
  </si>
  <si>
    <t>="""TorlysDynamics"",""Torlys Inc."",""111"",""3"",""SHA0250010"",""4"",""10000"""</t>
  </si>
  <si>
    <t>="""TorlysDynamics"",""Torlys Inc."",""111"",""3"",""SHA0250010"",""4"",""20000"""</t>
  </si>
  <si>
    <t>="""TorlysDynamics"",""Torlys Inc."",""111"",""3"",""SHA0250011"",""4"",""10000"""</t>
  </si>
  <si>
    <t>="""TorlysDynamics"",""Torlys Inc."",""111"",""3"",""SHA0250011"",""4"",""20000"""</t>
  </si>
  <si>
    <t>="""TorlysDynamics"",""Torlys Inc."",""111"",""3"",""SHA0250012"",""4"",""10000"""</t>
  </si>
  <si>
    <t>="""TorlysDynamics"",""Torlys Inc."",""111"",""3"",""SHA0250013"",""4"",""10000"""</t>
  </si>
  <si>
    <t>="""TorlysDynamics"",""Torlys Inc."",""111"",""3"",""SHA0250018"",""4"",""10000"""</t>
  </si>
  <si>
    <t>="""TorlysDynamics"",""Torlys Inc."",""111"",""3"",""SHA0250019"",""4"",""10000"""</t>
  </si>
  <si>
    <t>="""TorlysDynamics"",""Torlys Inc."",""111"",""3"",""SHA0250020"",""4"",""10000"""</t>
  </si>
  <si>
    <t>="""TorlysDynamics"",""Torlys Inc."",""111"",""3"",""SHA0250020"",""4"",""20000"""</t>
  </si>
  <si>
    <t>="""TorlysDynamics"",""Torlys Inc."",""111"",""3"",""SHA0250021"",""4"",""10000"""</t>
  </si>
  <si>
    <t>="""TorlysDynamics"",""Torlys Inc."",""111"",""3"",""SHA0250021"",""4"",""40000"""</t>
  </si>
  <si>
    <t>="""TorlysDynamics"",""Torlys Inc."",""111"",""3"",""SHA0250022"",""4"",""10000"""</t>
  </si>
  <si>
    <t>="""TorlysDynamics"",""Torlys Inc."",""111"",""3"",""SHA0250022"",""4"",""40000"""</t>
  </si>
  <si>
    <t>="""TorlysDynamics"",""Torlys Inc."",""111"",""3"",""SHA0250023"",""4"",""20000"""</t>
  </si>
  <si>
    <t>="""TorlysDynamics"",""Torlys Inc."",""111"",""3"",""SHA0250024"",""4"",""10000"""</t>
  </si>
  <si>
    <t>="""TorlysDynamics"",""Torlys Inc."",""111"",""3"",""SHA0250025"",""4"",""10000"""</t>
  </si>
  <si>
    <t>="""TorlysDynamics"",""Torlys Inc."",""111"",""3"",""SHA0250025"",""4"",""20000"""</t>
  </si>
  <si>
    <t>="""TorlysDynamics"",""Torlys Inc."",""111"",""3"",""SHA0250026"",""4"",""10000"""</t>
  </si>
  <si>
    <t>="""TorlysDynamics"",""Torlys Inc."",""111"",""3"",""SHA0250027"",""4"",""10000"""</t>
  </si>
  <si>
    <t>="""TorlysDynamics"",""Torlys Inc."",""111"",""3"",""SHA0250028"",""4"",""10000"""</t>
  </si>
  <si>
    <t>="""TorlysDynamics"",""Torlys Inc."",""111"",""3"",""SHA0250029"",""4"",""10000"""</t>
  </si>
  <si>
    <t>="""TorlysDynamics"",""Torlys Inc."",""111"",""3"",""SHA0250030"",""4"",""10000"""</t>
  </si>
  <si>
    <t>="""TorlysDynamics"",""Torlys Inc."",""111"",""3"",""SHA0250031"",""4"",""10000"""</t>
  </si>
  <si>
    <t>="""TorlysDynamics"",""Torlys Inc."",""111"",""3"",""SHA0250034"",""4"",""10000"""</t>
  </si>
  <si>
    <t>="""TorlysDynamics"",""Torlys Inc."",""111"",""3"",""SHA0250034"",""4"",""30000"""</t>
  </si>
  <si>
    <t>="""TorlysDynamics"",""Torlys Inc."",""111"",""3"",""SHA0250035"",""4"",""10000"""</t>
  </si>
  <si>
    <t>="""TorlysDynamics"",""Torlys Inc."",""111"",""3"",""SHA0250035"",""4"",""20000"""</t>
  </si>
  <si>
    <t>="""TorlysDynamics"",""Torlys Inc."",""111"",""3"",""SHA0250038"",""4"",""10000"""</t>
  </si>
  <si>
    <t>="""TorlysDynamics"",""Torlys Inc."",""111"",""3"",""SHA0250038"",""4"",""20000"""</t>
  </si>
  <si>
    <t>="""TorlysDynamics"",""Torlys Inc."",""111"",""3"",""SHA0250039"",""4"",""10000"""</t>
  </si>
  <si>
    <t>="""TorlysDynamics"",""Torlys Inc."",""111"",""3"",""SHA0250039"",""4"",""20000"""</t>
  </si>
  <si>
    <t>="""TorlysDynamics"",""Torlys Inc."",""111"",""3"",""SHA0250039"",""4"",""30000"""</t>
  </si>
  <si>
    <t>="""TorlysDynamics"",""Torlys Inc."",""111"",""3"",""SHA0250039"",""4"",""40000"""</t>
  </si>
  <si>
    <t>="""TorlysDynamics"",""Torlys Inc."",""111"",""3"",""SHA0250039"",""4"",""50000"""</t>
  </si>
  <si>
    <t>="""TorlysDynamics"",""Torlys Inc."",""111"",""3"",""SHA0250039"",""4"",""60000"""</t>
  </si>
  <si>
    <t>="""TorlysDynamics"",""Torlys Inc."",""111"",""3"",""SHA0250042"",""4"",""10000"""</t>
  </si>
  <si>
    <t>="""TorlysDynamics"",""Torlys Inc."",""111"",""3"",""SHA0250042"",""4"",""20000"""</t>
  </si>
  <si>
    <t>="""TorlysDynamics"",""Torlys Inc."",""111"",""3"",""SHA0250045"",""4"",""10000"""</t>
  </si>
  <si>
    <t>="""TorlysDynamics"",""Torlys Inc."",""111"",""3"",""SHA0250045"",""4"",""20000"""</t>
  </si>
  <si>
    <t>="""TorlysDynamics"",""Torlys Inc."",""111"",""3"",""SHA0250045"",""4"",""30000"""</t>
  </si>
  <si>
    <t>="""TorlysDynamics"",""Torlys Inc."",""111"",""3"",""SHA0250054"",""4"",""10000"""</t>
  </si>
  <si>
    <t>="""TorlysDynamics"",""Torlys Inc."",""111"",""3"",""SHA0250056"",""4"",""10000"""</t>
  </si>
  <si>
    <t>="""TorlysDynamics"",""Torlys Inc."",""111"",""3"",""SHA0250056"",""4"",""40000"""</t>
  </si>
  <si>
    <t>="""TorlysDynamics"",""Torlys Inc."",""111"",""3"",""SHA0250057"",""4"",""10000"""</t>
  </si>
  <si>
    <t>="""TorlysDynamics"",""Torlys Inc."",""111"",""3"",""SHA0250057"",""4"",""20000"""</t>
  </si>
  <si>
    <t>="""TorlysDynamics"",""Torlys Inc."",""111"",""3"",""SHA0250057"",""4"",""40000"""</t>
  </si>
  <si>
    <t>="""TorlysDynamics"",""Torlys Inc."",""111"",""3"",""SHA0250058"",""4"",""10000"""</t>
  </si>
  <si>
    <t>="""TorlysDynamics"",""Torlys Inc."",""111"",""3"",""SHA0250059"",""4"",""10000"""</t>
  </si>
  <si>
    <t>="""TorlysDynamics"",""Torlys Inc."",""111"",""3"",""SHA0250061"",""4"",""10000"""</t>
  </si>
  <si>
    <t>="""TorlysDynamics"",""Torlys Inc."",""111"",""3"",""SHA0250067"",""4"",""10000"""</t>
  </si>
  <si>
    <t>="""TorlysDynamics"",""Torlys Inc."",""111"",""3"",""SHA0250068"",""4"",""10000"""</t>
  </si>
  <si>
    <t>="""TorlysDynamics"",""Torlys Inc."",""111"",""3"",""SHA0250070"",""4"",""10000"""</t>
  </si>
  <si>
    <t>="""TorlysDynamics"",""Torlys Inc."",""111"",""3"",""SHA0250071"",""4"",""10000"""</t>
  </si>
  <si>
    <t>="""TorlysDynamics"",""Torlys Inc."",""111"",""3"",""SHA0250074"",""4"",""10000"""</t>
  </si>
  <si>
    <t>="""TorlysDynamics"",""Torlys Inc."",""111"",""3"",""SHA0250078"",""4"",""10000"""</t>
  </si>
  <si>
    <t>="""TorlysDynamics"",""Torlys Inc."",""111"",""3"",""SHA0250080"",""4"",""10000"""</t>
  </si>
  <si>
    <t>="""TorlysDynamics"",""Torlys Inc."",""111"",""3"",""SHA0250080"",""4"",""20000"""</t>
  </si>
  <si>
    <t>="""TorlysDynamics"",""Torlys Inc."",""111"",""3"",""SHA0250085"",""4"",""10000"""</t>
  </si>
  <si>
    <t>="""TorlysDynamics"",""Torlys Inc."",""111"",""3"",""SHA0250090"",""4"",""10000"""</t>
  </si>
  <si>
    <t>="""TorlysDynamics"",""Torlys Inc."",""111"",""3"",""SHA0250095"",""4"",""10000"""</t>
  </si>
  <si>
    <t>="""TorlysDynamics"",""Torlys Inc."",""111"",""3"",""SHA0250107"",""4"",""10000"""</t>
  </si>
  <si>
    <t>="""TorlysDynamics"",""Torlys Inc."",""111"",""3"",""SHA0250107"",""4"",""20000"""</t>
  </si>
  <si>
    <t>="""TorlysDynamics"",""Torlys Inc."",""111"",""3"",""SHA0250108"",""4"",""10000"""</t>
  </si>
  <si>
    <t>="""TorlysDynamics"",""Torlys Inc."",""111"",""3"",""SHA0250109"",""4"",""10000"""</t>
  </si>
  <si>
    <t>="""TorlysDynamics"",""Torlys Inc."",""111"",""3"",""SHA0250110"",""4"",""10000"""</t>
  </si>
  <si>
    <t>="""TorlysDynamics"",""Torlys Inc."",""111"",""3"",""SHA0250110"",""4"",""20000"""</t>
  </si>
  <si>
    <t>="""TorlysDynamics"",""Torlys Inc."",""111"",""3"",""SHA0250110"",""4"",""30000"""</t>
  </si>
  <si>
    <t>="""TorlysDynamics"",""Torlys Inc."",""111"",""3"",""SHA0250111"",""4"",""30000"""</t>
  </si>
  <si>
    <t>="""TorlysDynamics"",""Torlys Inc."",""111"",""3"",""SHA0250112"",""4"",""10000"""</t>
  </si>
  <si>
    <t>="""TorlysDynamics"",""Torlys Inc."",""111"",""3"",""SHA0250113"",""4"",""10000"""</t>
  </si>
  <si>
    <t>="""TorlysDynamics"",""Torlys Inc."",""111"",""3"",""SHA0250116"",""4"",""10000"""</t>
  </si>
  <si>
    <t>="""TorlysDynamics"",""Torlys Inc."",""111"",""3"",""SHA0250118"",""4"",""10000"""</t>
  </si>
  <si>
    <t>="""TorlysDynamics"",""Torlys Inc."",""111"",""3"",""SHA0250119"",""4"",""10000"""</t>
  </si>
  <si>
    <t>="""TorlysDynamics"",""Torlys Inc."",""111"",""3"",""SHA0250120"",""4"",""10000"""</t>
  </si>
  <si>
    <t>="""TorlysDynamics"",""Torlys Inc."",""111"",""3"",""SHA0250121"",""4"",""10000"""</t>
  </si>
  <si>
    <t>="""TorlysDynamics"",""Torlys Inc."",""111"",""3"",""SHA0250121"",""4"",""20000"""</t>
  </si>
  <si>
    <t>="""TorlysDynamics"",""Torlys Inc."",""111"",""3"",""SHA0250122"",""4"",""10000"""</t>
  </si>
  <si>
    <t>="""TorlysDynamics"",""Torlys Inc."",""111"",""3"",""SHA0250123"",""4"",""10000"""</t>
  </si>
  <si>
    <t>="""TorlysDynamics"",""Torlys Inc."",""111"",""3"",""SHA0250124"",""4"",""10000"""</t>
  </si>
  <si>
    <t>="""TorlysDynamics"",""Torlys Inc."",""111"",""3"",""SHA0250125"",""4"",""10000"""</t>
  </si>
  <si>
    <t>="""TorlysDynamics"",""Torlys Inc."",""111"",""3"",""SHA0250125"",""4"",""30000"""</t>
  </si>
  <si>
    <t>="""TorlysDynamics"",""Torlys Inc."",""111"",""3"",""SHA0250126"",""4"",""10000"""</t>
  </si>
  <si>
    <t>="""TorlysDynamics"",""Torlys Inc."",""111"",""3"",""SHA0250127"",""4"",""10000"""</t>
  </si>
  <si>
    <t>="""TorlysDynamics"",""Torlys Inc."",""111"",""3"",""SHA0250128"",""4"",""10000"""</t>
  </si>
  <si>
    <t>="""TorlysDynamics"",""Torlys Inc."",""111"",""3"",""SHA0250131"",""4"",""20000"""</t>
  </si>
  <si>
    <t>="""TorlysDynamics"",""Torlys Inc."",""111"",""3"",""SHA0250132"",""4"",""10000"""</t>
  </si>
  <si>
    <t>="""TorlysDynamics"",""Torlys Inc."",""111"",""3"",""SHA0250136"",""4"",""10000"""</t>
  </si>
  <si>
    <t>="""TorlysDynamics"",""Torlys Inc."",""111"",""3"",""SHA0250137"",""4"",""10000"""</t>
  </si>
  <si>
    <t>="""TorlysDynamics"",""Torlys Inc."",""111"",""3"",""SHA0250138"",""4"",""10000"""</t>
  </si>
  <si>
    <t>="""TorlysDynamics"",""Torlys Inc."",""111"",""3"",""SHA0250138"",""4"",""20000"""</t>
  </si>
  <si>
    <t>="""TorlysDynamics"",""Torlys Inc."",""111"",""3"",""SHA0250139"",""4"",""10000"""</t>
  </si>
  <si>
    <t>="""TorlysDynamics"",""Torlys Inc."",""111"",""3"",""SHA0250144"",""4"",""10000"""</t>
  </si>
  <si>
    <t>="""TorlysDynamics"",""Torlys Inc."",""111"",""3"",""SHA0250144"",""4"",""20000"""</t>
  </si>
  <si>
    <t>="""TorlysDynamics"",""Torlys Inc."",""111"",""3"",""SHA0250144"",""4"",""30000"""</t>
  </si>
  <si>
    <t>="""TorlysDynamics"",""Torlys Inc."",""111"",""3"",""SHA0250144"",""4"",""40000"""</t>
  </si>
  <si>
    <t>="""TorlysDynamics"",""Torlys Inc."",""111"",""3"",""SHA0250144"",""4"",""50000"""</t>
  </si>
  <si>
    <t>="""TorlysDynamics"",""Torlys Inc."",""111"",""3"",""SHA0250144"",""4"",""60000"""</t>
  </si>
  <si>
    <t>="""TorlysDynamics"",""Torlys Inc."",""111"",""3"",""SHA0250144"",""4"",""70000"""</t>
  </si>
  <si>
    <t>="""TorlysDynamics"",""Torlys Inc."",""111"",""3"",""SHA0250144"",""4"",""80000"""</t>
  </si>
  <si>
    <t>="""TorlysDynamics"",""Torlys Inc."",""111"",""3"",""SHA0250144"",""4"",""90000"""</t>
  </si>
  <si>
    <t>="""TorlysDynamics"",""Torlys Inc."",""111"",""3"",""SHA0250144"",""4"",""110000"""</t>
  </si>
  <si>
    <t>="""TorlysDynamics"",""Torlys Inc."",""111"",""3"",""SHA0250145"",""4"",""10000"""</t>
  </si>
  <si>
    <t>="""TorlysDynamics"",""Torlys Inc."",""111"",""3"",""SHA0250146"",""4"",""10000"""</t>
  </si>
  <si>
    <t>="""TorlysDynamics"",""Torlys Inc."",""111"",""3"",""SHA0250146"",""4"",""30000"""</t>
  </si>
  <si>
    <t>="""TorlysDynamics"",""Torlys Inc."",""111"",""3"",""SHA0250146"",""4"",""40000"""</t>
  </si>
  <si>
    <t>="""TorlysDynamics"",""Torlys Inc."",""111"",""3"",""SHA0250147"",""4"",""10000"""</t>
  </si>
  <si>
    <t>="""TorlysDynamics"",""Torlys Inc."",""111"",""3"",""SHA0250149"",""4"",""10000"""</t>
  </si>
  <si>
    <t>="""TorlysDynamics"",""Torlys Inc."",""111"",""3"",""SHA0250149"",""4"",""20000"""</t>
  </si>
  <si>
    <t>="""TorlysDynamics"",""Torlys Inc."",""111"",""3"",""SHA0250149"",""4"",""30000"""</t>
  </si>
  <si>
    <t>="""TorlysDynamics"",""Torlys Inc."",""111"",""3"",""SHA0250150"",""4"",""10000"""</t>
  </si>
  <si>
    <t>="""TorlysDynamics"",""Torlys Inc."",""111"",""3"",""SHA0250150"",""4"",""20000"""</t>
  </si>
  <si>
    <t>="""TorlysDynamics"",""Torlys Inc."",""111"",""3"",""SHA0250151"",""4"",""10000"""</t>
  </si>
  <si>
    <t>="""TorlysDynamics"",""Torlys Inc."",""111"",""3"",""SHA0250151"",""4"",""20000"""</t>
  </si>
  <si>
    <t>="""TorlysDynamics"",""Torlys Inc."",""111"",""3"",""SHA0250152"",""4"",""10000"""</t>
  </si>
  <si>
    <t>="""TorlysDynamics"",""Torlys Inc."",""111"",""3"",""SHA0250152"",""4"",""20000"""</t>
  </si>
  <si>
    <t>="""TorlysDynamics"",""Torlys Inc."",""111"",""3"",""SHA0250153"",""4"",""10000"""</t>
  </si>
  <si>
    <t>="""TorlysDynamics"",""Torlys Inc."",""111"",""3"",""SHA0250153"",""4"",""20000"""</t>
  </si>
  <si>
    <t>="""TorlysDynamics"",""Torlys Inc."",""111"",""3"",""SHA0250154"",""4"",""10000"""</t>
  </si>
  <si>
    <t>="""TorlysDynamics"",""Torlys Inc."",""111"",""3"",""SHA0250154"",""4"",""20000"""</t>
  </si>
  <si>
    <t>="""TorlysDynamics"",""Torlys Inc."",""111"",""3"",""SHA0250154"",""4"",""30000"""</t>
  </si>
  <si>
    <t>="""TorlysDynamics"",""Torlys Inc."",""111"",""3"",""SHA0250155"",""4"",""10000"""</t>
  </si>
  <si>
    <t>="""TorlysDynamics"",""Torlys Inc."",""111"",""3"",""SHA0250157"",""4"",""10000"""</t>
  </si>
  <si>
    <t>="""TorlysDynamics"",""Torlys Inc."",""111"",""3"",""SHA0250159"",""4"",""10000"""</t>
  </si>
  <si>
    <t>="""TorlysDynamics"",""Torlys Inc."",""111"",""3"",""SHA0250167"",""4"",""10000"""</t>
  </si>
  <si>
    <t>="""TorlysDynamics"",""Torlys Inc."",""111"",""3"",""SHA0250174"",""4"",""30000"""</t>
  </si>
  <si>
    <t>="""TorlysDynamics"",""Torlys Inc."",""111"",""3"",""SHA0250177"",""4"",""10000"""</t>
  </si>
  <si>
    <t>="""TorlysDynamics"",""Torlys Inc."",""111"",""3"",""SHA0250178"",""4"",""10000"""</t>
  </si>
  <si>
    <t>="""TorlysDynamics"",""Torlys Inc."",""111"",""3"",""SHA0250178"",""4"",""20000"""</t>
  </si>
  <si>
    <t>="""TorlysDynamics"",""Torlys Inc."",""111"",""3"",""SHA0250178"",""4"",""30000"""</t>
  </si>
  <si>
    <t>="""TorlysDynamics"",""Torlys Inc."",""111"",""3"",""SHA0250178"",""4"",""40000"""</t>
  </si>
  <si>
    <t>="""TorlysDynamics"",""Torlys Inc."",""111"",""3"",""SHA0250178"",""4"",""50000"""</t>
  </si>
  <si>
    <t>="""TorlysDynamics"",""Torlys Inc."",""111"",""3"",""SHA0250178"",""4"",""60000"""</t>
  </si>
  <si>
    <t>="""TorlysDynamics"",""Torlys Inc."",""111"",""3"",""SHA0250179"",""4"",""10000"""</t>
  </si>
  <si>
    <t>="""TorlysDynamics"",""Torlys Inc."",""111"",""3"",""SHA0250179"",""4"",""20000"""</t>
  </si>
  <si>
    <t>="""TorlysDynamics"",""Torlys Inc."",""111"",""3"",""SHA0250180"",""4"",""10000"""</t>
  </si>
  <si>
    <t>="""TorlysDynamics"",""Torlys Inc."",""111"",""3"",""SHA0250180"",""4"",""30000"""</t>
  </si>
  <si>
    <t>="""TorlysDynamics"",""Torlys Inc."",""111"",""3"",""SHA0250181"",""4"",""10000"""</t>
  </si>
  <si>
    <t>="""TorlysDynamics"",""Torlys Inc."",""111"",""3"",""SHA0250181"",""4"",""30000"""</t>
  </si>
  <si>
    <t>="""TorlysDynamics"",""Torlys Inc."",""111"",""3"",""SHA0250182"",""4"",""10000"""</t>
  </si>
  <si>
    <t>="""TorlysDynamics"",""Torlys Inc."",""111"",""3"",""SHA0250182"",""4"",""30000"""</t>
  </si>
  <si>
    <t>="""TorlysDynamics"",""Torlys Inc."",""111"",""3"",""SHA0250183"",""4"",""10000"""</t>
  </si>
  <si>
    <t>="""TorlysDynamics"",""Torlys Inc."",""111"",""3"",""SHA0250184"",""4"",""10000"""</t>
  </si>
  <si>
    <t>="""TorlysDynamics"",""Torlys Inc."",""111"",""3"",""SHA0250185"",""4"",""10000"""</t>
  </si>
  <si>
    <t>="""TorlysDynamics"",""Torlys Inc."",""111"",""3"",""SHA0250186"",""4"",""10000"""</t>
  </si>
  <si>
    <t>="""TorlysDynamics"",""Torlys Inc."",""111"",""3"",""SHA0250186"",""4"",""30000"""</t>
  </si>
  <si>
    <t>="""TorlysDynamics"",""Torlys Inc."",""111"",""3"",""SHA0250186"",""4"",""40000"""</t>
  </si>
  <si>
    <t>="""TorlysDynamics"",""Torlys Inc."",""111"",""3"",""SHA0250186"",""4"",""60000"""</t>
  </si>
  <si>
    <t>="""TorlysDynamics"",""Torlys Inc."",""111"",""3"",""SHA0250186"",""4"",""70000"""</t>
  </si>
  <si>
    <t>="""TorlysDynamics"",""Torlys Inc."",""111"",""3"",""SHA0250186"",""4"",""90000"""</t>
  </si>
  <si>
    <t>="""TorlysDynamics"",""Torlys Inc."",""111"",""3"",""SHA0250186"",""4"",""100000"""</t>
  </si>
  <si>
    <t>="""TorlysDynamics"",""Torlys Inc."",""111"",""3"",""SHA0250186"",""4"",""110000"""</t>
  </si>
  <si>
    <t>="""TorlysDynamics"",""Torlys Inc."",""111"",""3"",""SHA0250186"",""4"",""120000"""</t>
  </si>
  <si>
    <t>="""TorlysDynamics"",""Torlys Inc."",""111"",""3"",""SHA0250186"",""4"",""130000"""</t>
  </si>
  <si>
    <t>="""TorlysDynamics"",""Torlys Inc."",""111"",""3"",""SHA0250187"",""4"",""10000"""</t>
  </si>
  <si>
    <t>="""TorlysDynamics"",""Torlys Inc."",""111"",""3"",""SHA0250187"",""4"",""30000"""</t>
  </si>
  <si>
    <t>="""TorlysDynamics"",""Torlys Inc."",""111"",""3"",""SHA0250187"",""4"",""40000"""</t>
  </si>
  <si>
    <t>="""TorlysDynamics"",""Torlys Inc."",""111"",""3"",""SHA0250187"",""4"",""60000"""</t>
  </si>
  <si>
    <t>="""TorlysDynamics"",""Torlys Inc."",""111"",""3"",""SHA0250187"",""4"",""70000"""</t>
  </si>
  <si>
    <t>="""TorlysDynamics"",""Torlys Inc."",""111"",""3"",""SHA0250187"",""4"",""80000"""</t>
  </si>
  <si>
    <t>="""TorlysDynamics"",""Torlys Inc."",""111"",""3"",""SHA0250187"",""4"",""90000"""</t>
  </si>
  <si>
    <t>="""TorlysDynamics"",""Torlys Inc."",""111"",""3"",""SHA0250187"",""4"",""100000"""</t>
  </si>
  <si>
    <t>="""TorlysDynamics"",""Torlys Inc."",""111"",""3"",""SHA0250189"",""4"",""10000"""</t>
  </si>
  <si>
    <t>="""TorlysDynamics"",""Torlys Inc."",""111"",""3"",""SHA0250190"",""4"",""10000"""</t>
  </si>
  <si>
    <t>="""TorlysDynamics"",""Torlys Inc."",""111"",""3"",""SHA0250190"",""4"",""20000"""</t>
  </si>
  <si>
    <t>="""TorlysDynamics"",""Torlys Inc."",""111"",""3"",""SHA0250191"",""4"",""10000"""</t>
  </si>
  <si>
    <t>="""TorlysDynamics"",""Torlys Inc."",""111"",""3"",""SHA0250191"",""4"",""20000"""</t>
  </si>
  <si>
    <t>="""TorlysDynamics"",""Torlys Inc."",""111"",""3"",""SHA0250191"",""4"",""30000"""</t>
  </si>
  <si>
    <t>="""TorlysDynamics"",""Torlys Inc."",""111"",""3"",""SHA0250191"",""4"",""40000"""</t>
  </si>
  <si>
    <t>="""TorlysDynamics"",""Torlys Inc."",""111"",""3"",""SHA0250191"",""4"",""50000"""</t>
  </si>
  <si>
    <t>="""TorlysDynamics"",""Torlys Inc."",""111"",""3"",""SHA0250191"",""4"",""60000"""</t>
  </si>
  <si>
    <t>="""TorlysDynamics"",""Torlys Inc."",""111"",""3"",""SHA0250191"",""4"",""70000"""</t>
  </si>
  <si>
    <t>="""TorlysDynamics"",""Torlys Inc."",""111"",""3"",""SHA0250191"",""4"",""80000"""</t>
  </si>
  <si>
    <t>="""TorlysDynamics"",""Torlys Inc."",""111"",""3"",""SHA0250191"",""4"",""90000"""</t>
  </si>
  <si>
    <t>="""TorlysDynamics"",""Torlys Inc."",""111"",""3"",""SHA0250191"",""4"",""110000"""</t>
  </si>
  <si>
    <t>="""TorlysDynamics"",""Torlys Inc."",""111"",""3"",""SHA0250191"",""4"",""120000"""</t>
  </si>
  <si>
    <t>="""TorlysDynamics"",""Torlys Inc."",""111"",""3"",""SHA0250192"",""4"",""10000"""</t>
  </si>
  <si>
    <t>="""TorlysDynamics"",""Torlys Inc."",""111"",""3"",""SHA0250193"",""4"",""10000"""</t>
  </si>
  <si>
    <t>="""TorlysDynamics"",""Torlys Inc."",""111"",""3"",""SHA0250193"",""4"",""80000"""</t>
  </si>
  <si>
    <t>="""TorlysDynamics"",""Torlys Inc."",""111"",""3"",""SHA0250193"",""4"",""90000"""</t>
  </si>
  <si>
    <t>="""TorlysDynamics"",""Torlys Inc."",""111"",""3"",""SHA0250194"",""4"",""10000"""</t>
  </si>
  <si>
    <t>="""TorlysDynamics"",""Torlys Inc."",""111"",""3"",""SHA0250194"",""4"",""20000"""</t>
  </si>
  <si>
    <t>="""TorlysDynamics"",""Torlys Inc."",""111"",""3"",""SHA0250195"",""4"",""10000"""</t>
  </si>
  <si>
    <t>="""TorlysDynamics"",""Torlys Inc."",""111"",""3"",""SHA0250195"",""4"",""20000"""</t>
  </si>
  <si>
    <t>="""TorlysDynamics"",""Torlys Inc."",""111"",""3"",""SHA0250196"",""4"",""10000"""</t>
  </si>
  <si>
    <t>="""TorlysDynamics"",""Torlys Inc."",""111"",""3"",""SHA0250197"",""4"",""10000"""</t>
  </si>
  <si>
    <t>="""TorlysDynamics"",""Torlys Inc."",""111"",""3"",""SHA0250198"",""4"",""10000"""</t>
  </si>
  <si>
    <t>="""TorlysDynamics"",""Torlys Inc."",""111"",""3"",""SHA0250198"",""4"",""20000"""</t>
  </si>
  <si>
    <t>="""TorlysDynamics"",""Torlys Inc."",""111"",""3"",""SHA0250199"",""4"",""20000"""</t>
  </si>
  <si>
    <t>="""TorlysDynamics"",""Torlys Inc."",""111"",""3"",""SHA0250200"",""4"",""10000"""</t>
  </si>
  <si>
    <t>="""TorlysDynamics"",""Torlys Inc."",""111"",""3"",""SHA0250201"",""4"",""10000"""</t>
  </si>
  <si>
    <t>="""TorlysDynamics"",""Torlys Inc."",""111"",""3"",""SHA0250202"",""4"",""20000"""</t>
  </si>
  <si>
    <t>="""TorlysDynamics"",""Torlys Inc."",""111"",""3"",""SHA0250202"",""4"",""40000"""</t>
  </si>
  <si>
    <t>="""TorlysDynamics"",""Torlys Inc."",""111"",""3"",""SHA0250202"",""4"",""50000"""</t>
  </si>
  <si>
    <t>="""TorlysDynamics"",""Torlys Inc."",""111"",""3"",""SHA0250202"",""4"",""80000"""</t>
  </si>
  <si>
    <t>="""TorlysDynamics"",""Torlys Inc."",""111"",""3"",""SHA0250202"",""4"",""100000"""</t>
  </si>
  <si>
    <t>="""TorlysDynamics"",""Torlys Inc."",""111"",""3"",""SHA0250203"",""4"",""10000"""</t>
  </si>
  <si>
    <t>="""TorlysDynamics"",""Torlys Inc."",""111"",""3"",""SHA0250204"",""4"",""10000"""</t>
  </si>
  <si>
    <t>="""TorlysDynamics"",""Torlys Inc."",""111"",""3"",""SHA0250204"",""4"",""20000"""</t>
  </si>
  <si>
    <t>="""TorlysDynamics"",""Torlys Inc."",""111"",""3"",""SHA0250205"",""4"",""10000"""</t>
  </si>
  <si>
    <t>="""TorlysDynamics"",""Torlys Inc."",""111"",""3"",""SHA0250206"",""4"",""10000"""</t>
  </si>
  <si>
    <t>="""TorlysDynamics"",""Torlys Inc."",""111"",""3"",""SHA0250211"",""4"",""10000"""</t>
  </si>
  <si>
    <t>="""TorlysDynamics"",""Torlys Inc."",""111"",""3"",""SHA0250211"",""4"",""20000"""</t>
  </si>
  <si>
    <t>="""TorlysDynamics"",""Torlys Inc."",""111"",""3"",""SHA0250212"",""4"",""10000"""</t>
  </si>
  <si>
    <t>="""TorlysDynamics"",""Torlys Inc."",""111"",""3"",""SHA0250213"",""4"",""10000"""</t>
  </si>
  <si>
    <t>="""TorlysDynamics"",""Torlys Inc."",""111"",""3"",""SHA0250214"",""4"",""10000"""</t>
  </si>
  <si>
    <t>="""TorlysDynamics"",""Torlys Inc."",""111"",""3"",""SHA0250215"",""4"",""10000"""</t>
  </si>
  <si>
    <t>="""TorlysDynamics"",""Torlys Inc."",""111"",""3"",""SHA0250215"",""4"",""20000"""</t>
  </si>
  <si>
    <t>="""TorlysDynamics"",""Torlys Inc."",""111"",""3"",""SHA0250217"",""4"",""10000"""</t>
  </si>
  <si>
    <t>="""TorlysDynamics"",""Torlys Inc."",""111"",""3"",""SHA0250217"",""4"",""20000"""</t>
  </si>
  <si>
    <t>="""TorlysDynamics"",""Torlys Inc."",""111"",""3"",""SHA0250219"",""4"",""20000"""</t>
  </si>
  <si>
    <t>="""TorlysDynamics"",""Torlys Inc."",""111"",""3"",""SHA0250231"",""4"",""10000"""</t>
  </si>
  <si>
    <t>="""TorlysDynamics"",""Torlys Inc."",""111"",""3"",""SHA0250231"",""4"",""30000"""</t>
  </si>
  <si>
    <t>="""TorlysDynamics"",""Torlys Inc."",""111"",""3"",""SHA0250232"",""4"",""10000"""</t>
  </si>
  <si>
    <t>="""TorlysDynamics"",""Torlys Inc."",""111"",""3"",""SHA0250232"",""4"",""20000"""</t>
  </si>
  <si>
    <t>="""TorlysDynamics"",""Torlys Inc."",""111"",""3"",""SHA0250233"",""4"",""10000"""</t>
  </si>
  <si>
    <t>="""TorlysDynamics"",""Torlys Inc."",""111"",""3"",""SHA0250233"",""4"",""30000"""</t>
  </si>
  <si>
    <t>="""TorlysDynamics"",""Torlys Inc."",""111"",""3"",""SHA0250233"",""4"",""40000"""</t>
  </si>
  <si>
    <t>="""TorlysDynamics"",""Torlys Inc."",""111"",""3"",""SHA0250234"",""4"",""10000"""</t>
  </si>
  <si>
    <t>="""TorlysDynamics"",""Torlys Inc."",""111"",""3"",""SHA0250235"",""4"",""10000"""</t>
  </si>
  <si>
    <t>="""TorlysDynamics"",""Torlys Inc."",""111"",""3"",""SHA0250237"",""4"",""10000"""</t>
  </si>
  <si>
    <t>="""TorlysDynamics"",""Torlys Inc."",""111"",""3"",""SHA0250238"",""4"",""10000"""</t>
  </si>
  <si>
    <t>="""TorlysDynamics"",""Torlys Inc."",""111"",""3"",""SHA0250239"",""4"",""10000"""</t>
  </si>
  <si>
    <t>="""TorlysDynamics"",""Torlys Inc."",""111"",""3"",""SHA0250240"",""4"",""10000"""</t>
  </si>
  <si>
    <t>="""TorlysDynamics"",""Torlys Inc."",""111"",""3"",""SHA0250240"",""4"",""30000"""</t>
  </si>
  <si>
    <t>="""TorlysDynamics"",""Torlys Inc."",""111"",""3"",""SHA0250241"",""4"",""10000"""</t>
  </si>
  <si>
    <t>="""TorlysDynamics"",""Torlys Inc."",""111"",""3"",""SHA0250242"",""4"",""10000"""</t>
  </si>
  <si>
    <t>="""TorlysDynamics"",""Torlys Inc."",""111"",""3"",""SHA0250243"",""4"",""10000"""</t>
  </si>
  <si>
    <t>="""TorlysDynamics"",""Torlys Inc."",""111"",""3"",""SHA0250243"",""4"",""20000"""</t>
  </si>
  <si>
    <t>="""TorlysDynamics"",""Torlys Inc."",""111"",""3"",""SHA0250244"",""4"",""10000"""</t>
  </si>
  <si>
    <t>="""TorlysDynamics"",""Torlys Inc."",""111"",""3"",""SHA0250245"",""4"",""10000"""</t>
  </si>
  <si>
    <t>="""TorlysDynamics"",""Torlys Inc."",""111"",""3"",""SHA0250245"",""4"",""20000"""</t>
  </si>
  <si>
    <t>="""TorlysDynamics"",""Torlys Inc."",""111"",""3"",""SHA0250246"",""4"",""10000"""</t>
  </si>
  <si>
    <t>="""TorlysDynamics"",""Torlys Inc."",""111"",""3"",""SHA0250246"",""4"",""20002"""</t>
  </si>
  <si>
    <t>="""TorlysDynamics"",""Torlys Inc."",""111"",""3"",""SHA0250246"",""4"",""30002"""</t>
  </si>
  <si>
    <t>="""TorlysDynamics"",""Torlys Inc."",""111"",""3"",""SHA0250247"",""4"",""10000"""</t>
  </si>
  <si>
    <t>="""TorlysDynamics"",""Torlys Inc."",""111"",""3"",""SHA0250247"",""4"",""20000"""</t>
  </si>
  <si>
    <t>="""TorlysDynamics"",""Torlys Inc."",""111"",""3"",""SHA0250250"",""4"",""10000"""</t>
  </si>
  <si>
    <t>="""TorlysDynamics"",""Torlys Inc."",""111"",""3"",""SHA0250251"",""4"",""10000"""</t>
  </si>
  <si>
    <t>="""TorlysDynamics"",""Torlys Inc."",""111"",""3"",""SHA0250251"",""4"",""20000"""</t>
  </si>
  <si>
    <t>="""TorlysDynamics"",""Torlys Inc."",""111"",""3"",""SHA0250252"",""4"",""10000"""</t>
  </si>
  <si>
    <t>="""TorlysDynamics"",""Torlys Inc."",""111"",""3"",""SHA0250253"",""4"",""10000"""</t>
  </si>
  <si>
    <t>="""TorlysDynamics"",""Torlys Inc."",""111"",""3"",""SHA0250253"",""4"",""20000"""</t>
  </si>
  <si>
    <t>="""TorlysDynamics"",""Torlys Inc."",""111"",""3"",""SHA0250253"",""4"",""30000"""</t>
  </si>
  <si>
    <t>="""TorlysDynamics"",""Torlys Inc."",""111"",""3"",""SHA0250253"",""4"",""40000"""</t>
  </si>
  <si>
    <t>="""TorlysDynamics"",""Torlys Inc."",""111"",""3"",""SHA0250254"",""4"",""10000"""</t>
  </si>
  <si>
    <t>="""TorlysDynamics"",""Torlys Inc."",""111"",""3"",""SHA0250254"",""4"",""20000"""</t>
  </si>
  <si>
    <t>="""TorlysDynamics"",""Torlys Inc."",""111"",""3"",""SHA0250255"",""4"",""10000"""</t>
  </si>
  <si>
    <t>="""TorlysDynamics"",""Torlys Inc."",""111"",""3"",""SHA0250256"",""4"",""10000"""</t>
  </si>
  <si>
    <t>="""TorlysDynamics"",""Torlys Inc."",""111"",""3"",""SHA0250256"",""4"",""20000"""</t>
  </si>
  <si>
    <t>="""TorlysDynamics"",""Torlys Inc."",""111"",""3"",""SHA0250257"",""4"",""10000"""</t>
  </si>
  <si>
    <t>="""TorlysDynamics"",""Torlys Inc."",""111"",""3"",""SHA0250259"",""4"",""10000"""</t>
  </si>
  <si>
    <t>="""TorlysDynamics"",""Torlys Inc."",""111"",""3"",""SHA0250259"",""4"",""20000"""</t>
  </si>
  <si>
    <t>="""TorlysDynamics"",""Torlys Inc."",""111"",""3"",""SHA0250260"",""4"",""10000"""</t>
  </si>
  <si>
    <t>="""TorlysDynamics"",""Torlys Inc."",""111"",""3"",""SHA0250260"",""4"",""20000"""</t>
  </si>
  <si>
    <t>="""TorlysDynamics"",""Torlys Inc."",""111"",""3"",""SHA0250262"",""4"",""10000"""</t>
  </si>
  <si>
    <t>="""TorlysDynamics"",""Torlys Inc."",""111"",""3"",""SHA0250262"",""4"",""30000"""</t>
  </si>
  <si>
    <t>="""TorlysDynamics"",""Torlys Inc."",""111"",""3"",""SHA0250273"",""4"",""10000"""</t>
  </si>
  <si>
    <t>="""TorlysDynamics"",""Torlys Inc."",""111"",""3"",""SHA0250274"",""4"",""10000"""</t>
  </si>
  <si>
    <t>="""TorlysDynamics"",""Torlys Inc."",""111"",""3"",""SHA0250275"",""4"",""30000"""</t>
  </si>
  <si>
    <t>="""TorlysDynamics"",""Torlys Inc."",""111"",""3"",""SHA0250276"",""4"",""10000"""</t>
  </si>
  <si>
    <t>="""TorlysDynamics"",""Torlys Inc."",""111"",""3"",""SHA0250277"",""4"",""10000"""</t>
  </si>
  <si>
    <t>="""TorlysDynamics"",""Torlys Inc."",""111"",""3"",""SHA0250278"",""4"",""10000"""</t>
  </si>
  <si>
    <t>="""TorlysDynamics"",""Torlys Inc."",""111"",""3"",""SHA0250279"",""4"",""10000"""</t>
  </si>
  <si>
    <t>="""TorlysDynamics"",""Torlys Inc."",""111"",""3"",""SHA0250280"",""4"",""10000"""</t>
  </si>
  <si>
    <t>="""TorlysDynamics"",""Torlys Inc."",""111"",""3"",""SHA0250281"",""4"",""10000"""</t>
  </si>
  <si>
    <t>="""TorlysDynamics"",""Torlys Inc."",""111"",""3"",""SHA0250282"",""4"",""10000"""</t>
  </si>
  <si>
    <t>="""TorlysDynamics"",""Torlys Inc."",""111"",""3"",""SHA0250282"",""4"",""20000"""</t>
  </si>
  <si>
    <t>="""TorlysDynamics"",""Torlys Inc."",""111"",""3"",""SHA0250283"",""4"",""10000"""</t>
  </si>
  <si>
    <t>="""TorlysDynamics"",""Torlys Inc."",""111"",""3"",""SHA0250283"",""4"",""20000"""</t>
  </si>
  <si>
    <t>="""TorlysDynamics"",""Torlys Inc."",""111"",""3"",""SHA0250284"",""4"",""10000"""</t>
  </si>
  <si>
    <t>="""TorlysDynamics"",""Torlys Inc."",""111"",""3"",""SHA0250285"",""4"",""10000"""</t>
  </si>
  <si>
    <t>="""TorlysDynamics"",""Torlys Inc."",""111"",""3"",""SHA0250285"",""4"",""20000"""</t>
  </si>
  <si>
    <t>="""TorlysDynamics"",""Torlys Inc."",""111"",""3"",""SHA0250286"",""4"",""25000"""</t>
  </si>
  <si>
    <t>="""TorlysDynamics"",""Torlys Inc."",""111"",""3"",""SHA0250294"",""4"",""10000"""</t>
  </si>
  <si>
    <t>="""TorlysDynamics"",""Torlys Inc."",""111"",""3"",""SHA0250294"",""4"",""30000"""</t>
  </si>
  <si>
    <t>="""TorlysDynamics"",""Torlys Inc."",""111"",""3"",""SHA0250294"",""4"",""50000"""</t>
  </si>
  <si>
    <t>="""TorlysDynamics"",""Torlys Inc."",""111"",""3"",""SHA0250294"",""4"",""70000"""</t>
  </si>
  <si>
    <t>="""TorlysDynamics"",""Torlys Inc."",""111"",""3"",""SHA0250296"",""4"",""10000"""</t>
  </si>
  <si>
    <t>="""TorlysDynamics"",""Torlys Inc."",""111"",""3"",""SHA0250297"",""4"",""10000"""</t>
  </si>
  <si>
    <t>="""TorlysDynamics"",""Torlys Inc."",""111"",""3"",""SHA0250298"",""4"",""10000"""</t>
  </si>
  <si>
    <t>="""TorlysDynamics"",""Torlys Inc."",""111"",""3"",""SHA0250298"",""4"",""20000"""</t>
  </si>
  <si>
    <t>="""TorlysDynamics"",""Torlys Inc."",""111"",""3"",""SHA0250299"",""4"",""10000"""</t>
  </si>
  <si>
    <t>="""TorlysDynamics"",""Torlys Inc."",""111"",""3"",""SHA0250300"",""4"",""10000"""</t>
  </si>
  <si>
    <t>="""TorlysDynamics"",""Torlys Inc."",""111"",""3"",""SHA0250301"",""4"",""10000"""</t>
  </si>
  <si>
    <t>="""TorlysDynamics"",""Torlys Inc."",""111"",""3"",""SHA0250302"",""4"",""10000"""</t>
  </si>
  <si>
    <t>="""TorlysDynamics"",""Torlys Inc."",""111"",""3"",""SHA0250302"",""4"",""20000"""</t>
  </si>
  <si>
    <t>="""TorlysDynamics"",""Torlys Inc."",""111"",""3"",""SHA0250303"",""4"",""10000"""</t>
  </si>
  <si>
    <t>="""TorlysDynamics"",""Torlys Inc."",""111"",""3"",""SHA0250315"",""4"",""10000"""</t>
  </si>
  <si>
    <t>="""TorlysDynamics"",""Torlys Inc."",""111"",""3"",""SHA0250315"",""4"",""30000"""</t>
  </si>
  <si>
    <t>="""TorlysDynamics"",""Torlys Inc."",""111"",""3"",""SHA0250315"",""4"",""50000"""</t>
  </si>
  <si>
    <t>="""TorlysDynamics"",""Torlys Inc."",""111"",""3"",""SHA0250315"",""4"",""60000"""</t>
  </si>
  <si>
    <t>="""TorlysDynamics"",""Torlys Inc."",""111"",""3"",""SHA0250316"",""4"",""10000"""</t>
  </si>
  <si>
    <t>="""TorlysDynamics"",""Torlys Inc."",""111"",""3"",""SHA0250317"",""4"",""10000"""</t>
  </si>
  <si>
    <t>="""TorlysDynamics"",""Torlys Inc."",""111"",""3"",""SHA0250317"",""4"",""20000"""</t>
  </si>
  <si>
    <t>="""TorlysDynamics"",""Torlys Inc."",""111"",""3"",""SHA0250318"",""4"",""10000"""</t>
  </si>
  <si>
    <t>="""TorlysDynamics"",""Torlys Inc."",""111"",""3"",""SHA0250319"",""4"",""10000"""</t>
  </si>
  <si>
    <t>="""TorlysDynamics"",""Torlys Inc."",""111"",""3"",""SHA0250320"",""4"",""10000"""</t>
  </si>
  <si>
    <t>="""TorlysDynamics"",""Torlys Inc."",""111"",""3"",""SHA0250321"",""4"",""10000"""</t>
  </si>
  <si>
    <t>="""TorlysDynamics"",""Torlys Inc."",""111"",""3"",""SHA0250323"",""4"",""60000"""</t>
  </si>
  <si>
    <t>="""TorlysDynamics"",""Torlys Inc."",""111"",""3"",""SHA0250324"",""4"",""10000"""</t>
  </si>
  <si>
    <t>="""TorlysDynamics"",""Torlys Inc."",""111"",""3"",""SHA0250325"",""4"",""10000"""</t>
  </si>
  <si>
    <t>="""TorlysDynamics"",""Torlys Inc."",""111"",""3"",""SHA0250329"",""4"",""10000"""</t>
  </si>
  <si>
    <t>="""TorlysDynamics"",""Torlys Inc."",""111"",""3"",""SHA0250329"",""4"",""20000"""</t>
  </si>
  <si>
    <t>="""TorlysDynamics"",""Torlys Inc."",""111"",""3"",""SHA0250329"",""4"",""30000"""</t>
  </si>
  <si>
    <t>="""TorlysDynamics"",""Torlys Inc."",""111"",""3"",""SHA0250332"",""4"",""10000"""</t>
  </si>
  <si>
    <t>="""TorlysDynamics"",""Torlys Inc."",""111"",""3"",""SHA0250332"",""4"",""30000"""</t>
  </si>
  <si>
    <t>="""TorlysDynamics"",""Torlys Inc."",""111"",""3"",""SHA0250333"",""4"",""10000"""</t>
  </si>
  <si>
    <t>="""TorlysDynamics"",""Torlys Inc."",""111"",""3"",""SHA0250334"",""4"",""10000"""</t>
  </si>
  <si>
    <t>="""TorlysDynamics"",""Torlys Inc."",""111"",""3"",""SHA0250334"",""4"",""30000"""</t>
  </si>
  <si>
    <t>="""TorlysDynamics"",""Torlys Inc."",""111"",""3"",""SHA0250334"",""4"",""70000"""</t>
  </si>
  <si>
    <t>="""TorlysDynamics"",""Torlys Inc."",""111"",""3"",""SHA0250335"",""4"",""10000"""</t>
  </si>
  <si>
    <t>="""TorlysDynamics"",""Torlys Inc."",""111"",""3"",""SHA0250339"",""4"",""10000"""</t>
  </si>
  <si>
    <t>="""TorlysDynamics"",""Torlys Inc."",""111"",""3"",""SHA0250340"",""4"",""10000"""</t>
  </si>
  <si>
    <t>="""TorlysDynamics"",""Torlys Inc."",""111"",""3"",""SHA0250340"",""4"",""30000"""</t>
  </si>
  <si>
    <t>="""TorlysDynamics"",""Torlys Inc."",""111"",""3"",""SHA0250340"",""4"",""50000"""</t>
  </si>
  <si>
    <t>="""TorlysDynamics"",""Torlys Inc."",""111"",""3"",""SHA0250340"",""4"",""60000"""</t>
  </si>
  <si>
    <t>="""TorlysDynamics"",""Torlys Inc."",""111"",""3"",""SHA0250341"",""4"",""10000"""</t>
  </si>
  <si>
    <t>="""TorlysDynamics"",""Torlys Inc."",""111"",""3"",""SHA0250341"",""4"",""20000"""</t>
  </si>
  <si>
    <t>="""TorlysDynamics"",""Torlys Inc."",""111"",""3"",""SHA0250341"",""4"",""30000"""</t>
  </si>
  <si>
    <t>="""TorlysDynamics"",""Torlys Inc."",""111"",""3"",""SHA0250342"",""4"",""10000"""</t>
  </si>
  <si>
    <t>="""TorlysDynamics"",""Torlys Inc."",""111"",""3"",""SHA0250343"",""4"",""10000"""</t>
  </si>
  <si>
    <t>="""TorlysDynamics"",""Torlys Inc."",""111"",""3"",""SHA0250343"",""4"",""30000"""</t>
  </si>
  <si>
    <t>="""TorlysDynamics"",""Torlys Inc."",""111"",""3"",""SHA0250343"",""4"",""50000"""</t>
  </si>
  <si>
    <t>="""TorlysDynamics"",""Torlys Inc."",""111"",""3"",""SHA0250343"",""4"",""60000"""</t>
  </si>
  <si>
    <t>="""TorlysDynamics"",""Torlys Inc."",""111"",""3"",""SHA0250344"",""4"",""20000"""</t>
  </si>
  <si>
    <t>="""TorlysDynamics"",""Torlys Inc."",""111"",""3"",""SHA0250344"",""4"",""30000"""</t>
  </si>
  <si>
    <t>="""TorlysDynamics"",""Torlys Inc."",""111"",""3"",""SHA0250344"",""4"",""40000"""</t>
  </si>
  <si>
    <t>="""TorlysDynamics"",""Torlys Inc."",""111"",""3"",""SHA0250344"",""4"",""100000"""</t>
  </si>
  <si>
    <t>="""TorlysDynamics"",""Torlys Inc."",""111"",""3"",""SHA0250348"",""4"",""10000"""</t>
  </si>
  <si>
    <t>="""TorlysDynamics"",""Torlys Inc."",""111"",""3"",""SHA0250349"",""4"",""10000"""</t>
  </si>
  <si>
    <t>="""TorlysDynamics"",""Torlys Inc."",""111"",""3"",""SHA0250350"",""4"",""10000"""</t>
  </si>
  <si>
    <t>="""TorlysDynamics"",""Torlys Inc."",""111"",""3"",""SHA0250350"",""4"",""20000"""</t>
  </si>
  <si>
    <t>="""TorlysDynamics"",""Torlys Inc."",""111"",""3"",""SHA0250350"",""4"",""40000"""</t>
  </si>
  <si>
    <t>="""TorlysDynamics"",""Torlys Inc."",""111"",""3"",""SHA0250354"",""4"",""10000"""</t>
  </si>
  <si>
    <t>="""TorlysDynamics"",""Torlys Inc."",""111"",""3"",""SHA0250354"",""4"",""20000"""</t>
  </si>
  <si>
    <t>="""TorlysDynamics"",""Torlys Inc."",""111"",""3"",""SHA0250354"",""4"",""30000"""</t>
  </si>
  <si>
    <t>="""TorlysDynamics"",""Torlys Inc."",""111"",""3"",""SHA0250354"",""4"",""40000"""</t>
  </si>
  <si>
    <t>="""TorlysDynamics"",""Torlys Inc."",""111"",""3"",""SHA0250354"",""4"",""50000"""</t>
  </si>
  <si>
    <t>="""TorlysDynamics"",""Torlys Inc."",""111"",""3"",""SHA0250354"",""4"",""60000"""</t>
  </si>
  <si>
    <t>="""TorlysDynamics"",""Torlys Inc."",""111"",""3"",""SHA0250354"",""4"",""70000"""</t>
  </si>
  <si>
    <t>="""TorlysDynamics"",""Torlys Inc."",""111"",""3"",""SHA0250354"",""4"",""75000"""</t>
  </si>
  <si>
    <t>="""TorlysDynamics"",""Torlys Inc."",""111"",""3"",""SHA0250355"",""4"",""10000"""</t>
  </si>
  <si>
    <t>="""TorlysDynamics"",""Torlys Inc."",""111"",""3"",""SHA0250358"",""4"",""10000"""</t>
  </si>
  <si>
    <t>="""TorlysDynamics"",""Torlys Inc."",""111"",""3"",""SHA0250358"",""4"",""30000"""</t>
  </si>
  <si>
    <t>="""TorlysDynamics"",""Torlys Inc."",""111"",""3"",""SHA0250364"",""4"",""10000"""</t>
  </si>
  <si>
    <t>="""TorlysDynamics"",""Torlys Inc."",""111"",""3"",""SHA0250364"",""4"",""40000"""</t>
  </si>
  <si>
    <t>="""TorlysDynamics"",""Torlys Inc."",""111"",""3"",""SHA0250365"",""4"",""10000"""</t>
  </si>
  <si>
    <t>="""TorlysDynamics"",""Torlys Inc."",""111"",""3"",""SHA0250365"",""4"",""30000"""</t>
  </si>
  <si>
    <t>="""TorlysDynamics"",""Torlys Inc."",""111"",""3"",""SHA0250365"",""4"",""40000"""</t>
  </si>
  <si>
    <t>="""TorlysDynamics"",""Torlys Inc."",""111"",""3"",""SHA0250366"",""4"",""10000"""</t>
  </si>
  <si>
    <t>="""TorlysDynamics"",""Torlys Inc."",""111"",""3"",""SHA0250366"",""4"",""20000"""</t>
  </si>
  <si>
    <t>="""TorlysDynamics"",""Torlys Inc."",""111"",""3"",""SHA0250367"",""4"",""10000"""</t>
  </si>
  <si>
    <t>="""TorlysDynamics"",""Torlys Inc."",""111"",""3"",""SHA0250368"",""4"",""10000"""</t>
  </si>
  <si>
    <t>="""TorlysDynamics"",""Torlys Inc."",""111"",""3"",""SHA0250368"",""4"",""20000"""</t>
  </si>
  <si>
    <t>="""TorlysDynamics"",""Torlys Inc."",""111"",""3"",""SHA0250369"",""4"",""10000"""</t>
  </si>
  <si>
    <t>="""TorlysDynamics"",""Torlys Inc."",""111"",""3"",""SHA0250369"",""4"",""60000"""</t>
  </si>
  <si>
    <t>="""TorlysDynamics"",""Torlys Inc."",""111"",""3"",""SHA0250370"",""4"",""20000"""</t>
  </si>
  <si>
    <t>="""TorlysDynamics"",""Torlys Inc."",""111"",""3"",""SHA0250371"",""4"",""10000"""</t>
  </si>
  <si>
    <t>="""TorlysDynamics"",""Torlys Inc."",""111"",""3"",""SHA0250374"",""4"",""10000"""</t>
  </si>
  <si>
    <t>="""TorlysDynamics"",""Torlys Inc."",""111"",""3"",""SHA0250375"",""4"",""10000"""</t>
  </si>
  <si>
    <t>="""TorlysDynamics"",""Torlys Inc."",""111"",""3"",""SHA0250376"",""4"",""10000"""</t>
  </si>
  <si>
    <t>="""TorlysDynamics"",""Torlys Inc."",""111"",""3"",""SHA0250377"",""4"",""10000"""</t>
  </si>
  <si>
    <t>="""TorlysDynamics"",""Torlys Inc."",""111"",""3"",""SHA0250377"",""4"",""20000"""</t>
  </si>
  <si>
    <t>="""TorlysDynamics"",""Torlys Inc."",""111"",""3"",""SHA0250378"",""4"",""10000"""</t>
  </si>
  <si>
    <t>="""TorlysDynamics"",""Torlys Inc."",""111"",""3"",""SHA0250381"",""4"",""10000"""</t>
  </si>
  <si>
    <t>="""TorlysDynamics"",""Torlys Inc."",""111"",""3"",""SHA0250382"",""4"",""10000"""</t>
  </si>
  <si>
    <t>="""TorlysDynamics"",""Torlys Inc."",""111"",""3"",""SHA0250383"",""4"",""10000"""</t>
  </si>
  <si>
    <t>="""TorlysDynamics"",""Torlys Inc."",""111"",""3"",""SHA0250384"",""4"",""20000"""</t>
  </si>
  <si>
    <t>="""TorlysDynamics"",""Torlys Inc."",""111"",""3"",""SHA0250385"",""4"",""10000"""</t>
  </si>
  <si>
    <t>="""TorlysDynamics"",""Torlys Inc."",""111"",""3"",""SHA0250386"",""4"",""10000"""</t>
  </si>
  <si>
    <t>="""TorlysDynamics"",""Torlys Inc."",""111"",""3"",""SHA0250387"",""4"",""10000"""</t>
  </si>
  <si>
    <t>="""TorlysDynamics"",""Torlys Inc."",""111"",""3"",""SHA0250388"",""4"",""10000"""</t>
  </si>
  <si>
    <t>="""TorlysDynamics"",""Torlys Inc."",""111"",""3"",""SHA0250389"",""4"",""10000"""</t>
  </si>
  <si>
    <t>="""TorlysDynamics"",""Torlys Inc."",""111"",""3"",""SHA0250390"",""4"",""10000"""</t>
  </si>
  <si>
    <t>="""TorlysDynamics"",""Torlys Inc."",""111"",""3"",""SHA0250391"",""4"",""10000"""</t>
  </si>
  <si>
    <t>="""TorlysDynamics"",""Torlys Inc."",""111"",""3"",""SHA0250392"",""4"",""10000"""</t>
  </si>
  <si>
    <t>="""TorlysDynamics"",""Torlys Inc."",""111"",""3"",""SHA0250393"",""4"",""10000"""</t>
  </si>
  <si>
    <t>="""TorlysDynamics"",""Torlys Inc."",""111"",""3"",""SHA0250396"",""4"",""10000"""</t>
  </si>
  <si>
    <t>="""TorlysDynamics"",""Torlys Inc."",""111"",""3"",""SHA0250397"",""4"",""10000"""</t>
  </si>
  <si>
    <t>="""TorlysDynamics"",""Torlys Inc."",""111"",""3"",""SHA0250397"",""4"",""20000"""</t>
  </si>
  <si>
    <t>="""TorlysDynamics"",""Torlys Inc."",""111"",""3"",""SHA0250398"",""4"",""10000"""</t>
  </si>
  <si>
    <t>="""TorlysDynamics"",""Torlys Inc."",""111"",""3"",""SHA0250400"",""4"",""10000"""</t>
  </si>
  <si>
    <t>="""TorlysDynamics"",""Torlys Inc."",""111"",""3"",""SHA0250400"",""4"",""30000"""</t>
  </si>
  <si>
    <t>="""TorlysDynamics"",""Torlys Inc."",""111"",""3"",""SHA0250402"",""4"",""30000"""</t>
  </si>
  <si>
    <t>="""TorlysDynamics"",""Torlys Inc."",""111"",""3"",""SHA0250403"",""4"",""10000"""</t>
  </si>
  <si>
    <t>="""TorlysDynamics"",""Torlys Inc."",""111"",""3"",""SHA0250404"",""4"",""10000"""</t>
  </si>
  <si>
    <t>="""TorlysDynamics"",""Torlys Inc."",""111"",""3"",""SHA0250405"",""4"",""10000"""</t>
  </si>
  <si>
    <t>="""TorlysDynamics"",""Torlys Inc."",""111"",""3"",""SHA0250406"",""4"",""10000"""</t>
  </si>
  <si>
    <t>="""TorlysDynamics"",""Torlys Inc."",""111"",""3"",""SHA0250407"",""4"",""10000"""</t>
  </si>
  <si>
    <t>="""TorlysDynamics"",""Torlys Inc."",""111"",""3"",""SHA0250407"",""4"",""40000"""</t>
  </si>
  <si>
    <t>="""TorlysDynamics"",""Torlys Inc."",""111"",""3"",""SHA0250408"",""4"",""10000"""</t>
  </si>
  <si>
    <t>="""TorlysDynamics"",""Torlys Inc."",""111"",""3"",""SHA0250409"",""4"",""10000"""</t>
  </si>
  <si>
    <t>="""TorlysDynamics"",""Torlys Inc."",""111"",""3"",""SHA0250410"",""4"",""10000"""</t>
  </si>
  <si>
    <t>="""TorlysDynamics"",""Torlys Inc."",""111"",""3"",""SHA0250411"",""4"",""10000"""</t>
  </si>
  <si>
    <t>="""TorlysDynamics"",""Torlys Inc."",""111"",""3"",""SHA0250411"",""4"",""30000"""</t>
  </si>
  <si>
    <t>="""TorlysDynamics"",""Torlys Inc."",""111"",""3"",""SHA0250411"",""4"",""40000"""</t>
  </si>
  <si>
    <t>="""TorlysDynamics"",""Torlys Inc."",""111"",""3"",""SHA0250411"",""4"",""50000"""</t>
  </si>
  <si>
    <t>="""TorlysDynamics"",""Torlys Inc."",""111"",""3"",""SHA0250412"",""4"",""10000"""</t>
  </si>
  <si>
    <t>="""TorlysDynamics"",""Torlys Inc."",""111"",""3"",""SHA0250413"",""4"",""10000"""</t>
  </si>
  <si>
    <t>="""TorlysDynamics"",""Torlys Inc."",""111"",""3"",""SHA0250413"",""4"",""30000"""</t>
  </si>
  <si>
    <t>="""TorlysDynamics"",""Torlys Inc."",""111"",""3"",""SHA0250414"",""4"",""10000"""</t>
  </si>
  <si>
    <t>="""TorlysDynamics"",""Torlys Inc."",""111"",""3"",""SHA0250414"",""4"",""30000"""</t>
  </si>
  <si>
    <t>="""TorlysDynamics"",""Torlys Inc."",""111"",""3"",""SHA0250415"",""4"",""10000"""</t>
  </si>
  <si>
    <t>="""TorlysDynamics"",""Torlys Inc."",""111"",""3"",""SHA0250416"",""4"",""10000"""</t>
  </si>
  <si>
    <t>="""TorlysDynamics"",""Torlys Inc."",""111"",""3"",""SHA0250417"",""4"",""10000"""</t>
  </si>
  <si>
    <t>="""TorlysDynamics"",""Torlys Inc."",""111"",""3"",""SHA0250418"",""4"",""10000"""</t>
  </si>
  <si>
    <t>="""TorlysDynamics"",""Torlys Inc."",""111"",""3"",""SHA0250418"",""4"",""20000"""</t>
  </si>
  <si>
    <t>="""TorlysDynamics"",""Torlys Inc."",""111"",""3"",""SHA0250419"",""4"",""50000"""</t>
  </si>
  <si>
    <t>="""TorlysDynamics"",""Torlys Inc."",""111"",""3"",""SHA0250420"",""4"",""10000"""</t>
  </si>
  <si>
    <t>="""TorlysDynamics"",""Torlys Inc."",""111"",""3"",""SHA0250421"",""4"",""30000"""</t>
  </si>
  <si>
    <t>="""TorlysDynamics"",""Torlys Inc."",""111"",""3"",""SHA0250422"",""4"",""10000"""</t>
  </si>
  <si>
    <t>="""TorlysDynamics"",""Torlys Inc."",""111"",""3"",""SHA0250422"",""4"",""20000"""</t>
  </si>
  <si>
    <t>="""TorlysDynamics"",""Torlys Inc."",""111"",""3"",""SHA0250423"",""4"",""10000"""</t>
  </si>
  <si>
    <t>="""TorlysDynamics"",""Torlys Inc."",""111"",""3"",""SHA0250424"",""4"",""10000"""</t>
  </si>
  <si>
    <t>="""TorlysDynamics"",""Torlys Inc."",""111"",""3"",""SHA0250424"",""4"",""30000"""</t>
  </si>
  <si>
    <t>="""TorlysDynamics"",""Torlys Inc."",""111"",""3"",""SHA0250425"",""4"",""10000"""</t>
  </si>
  <si>
    <t>="""TorlysDynamics"",""Torlys Inc."",""111"",""3"",""SHA0250426"",""4"",""10000"""</t>
  </si>
  <si>
    <t>="""TorlysDynamics"",""Torlys Inc."",""111"",""3"",""SHA0250426"",""4"",""20000"""</t>
  </si>
  <si>
    <t>="""TorlysDynamics"",""Torlys Inc."",""111"",""3"",""SHA0250427"",""4"",""10000"""</t>
  </si>
  <si>
    <t>="""TorlysDynamics"",""Torlys Inc."",""111"",""3"",""SHA0250431"",""4"",""10000"""</t>
  </si>
  <si>
    <t>="""TorlysDynamics"",""Torlys Inc."",""111"",""3"",""SHA0250432"",""4"",""10000"""</t>
  </si>
  <si>
    <t>="""TorlysDynamics"",""Torlys Inc."",""111"",""3"",""SHA0250433"",""4"",""10000"""</t>
  </si>
  <si>
    <t>="""TorlysDynamics"",""Torlys Inc."",""111"",""3"",""SHA0250433"",""4"",""20000"""</t>
  </si>
  <si>
    <t>="""TorlysDynamics"",""Torlys Inc."",""111"",""3"",""SHA0250434"",""4"",""10000"""</t>
  </si>
  <si>
    <t>="""TorlysDynamics"",""Torlys Inc."",""111"",""3"",""SHA0250434"",""4"",""20000"""</t>
  </si>
  <si>
    <t>="""TorlysDynamics"",""Torlys Inc."",""111"",""3"",""SHA0250435"",""4"",""10000"""</t>
  </si>
  <si>
    <t>="""TorlysDynamics"",""Torlys Inc."",""111"",""3"",""SHA0250435"",""4"",""40000"""</t>
  </si>
  <si>
    <t>="""TorlysDynamics"",""Torlys Inc."",""111"",""3"",""SHA0250437"",""4"",""10000"""</t>
  </si>
  <si>
    <t>="""TorlysDynamics"",""Torlys Inc."",""111"",""3"",""SHA0250439"",""4"",""10000"""</t>
  </si>
  <si>
    <t>="""TorlysDynamics"",""Torlys Inc."",""111"",""3"",""SHA0250442"",""4"",""10000"""</t>
  </si>
  <si>
    <t>="""TorlysDynamics"",""Torlys Inc."",""111"",""3"",""SHA0250443"",""4"",""10000"""</t>
  </si>
  <si>
    <t>="""TorlysDynamics"",""Torlys Inc."",""111"",""3"",""SHA0250444"",""4"",""10000"""</t>
  </si>
  <si>
    <t>="""TorlysDynamics"",""Torlys Inc."",""111"",""3"",""SHA0250444"",""4"",""15000"""</t>
  </si>
  <si>
    <t>="""TorlysDynamics"",""Torlys Inc."",""111"",""3"",""SHA0250445"",""4"",""10000"""</t>
  </si>
  <si>
    <t>="""TorlysDynamics"",""Torlys Inc."",""111"",""3"",""SHA0250447"",""4"",""10000"""</t>
  </si>
  <si>
    <t>="""TorlysDynamics"",""Torlys Inc."",""111"",""3"",""SHA0250452"",""4"",""10000"""</t>
  </si>
  <si>
    <t>="""TorlysDynamics"",""Torlys Inc."",""111"",""3"",""SHA0250452"",""4"",""20000"""</t>
  </si>
  <si>
    <t>="""TorlysDynamics"",""Torlys Inc."",""111"",""3"",""SHA0250452"",""4"",""30000"""</t>
  </si>
  <si>
    <t>="""TorlysDynamics"",""Torlys Inc."",""111"",""3"",""SHA0250455"",""4"",""10000"""</t>
  </si>
  <si>
    <t>="""TorlysDynamics"",""Torlys Inc."",""111"",""3"",""SHA0250455"",""4"",""40000"""</t>
  </si>
  <si>
    <t>="""TorlysDynamics"",""Torlys Inc."",""111"",""3"",""SHA0250456"",""4"",""10000"""</t>
  </si>
  <si>
    <t>="""TorlysDynamics"",""Torlys Inc."",""111"",""3"",""SHA0250457"",""4"",""30000"""</t>
  </si>
  <si>
    <t>="""TorlysDynamics"",""Torlys Inc."",""111"",""3"",""SHA0250462"",""4"",""10000"""</t>
  </si>
  <si>
    <t>="""TorlysDynamics"",""Torlys Inc."",""111"",""3"",""SHA0250462"",""4"",""30000"""</t>
  </si>
  <si>
    <t>="""TorlysDynamics"",""Torlys Inc."",""111"",""3"",""SHA0250463"",""4"",""10000"""</t>
  </si>
  <si>
    <t>="""TorlysDynamics"",""Torlys Inc."",""111"",""3"",""SHA0250466"",""4"",""10000"""</t>
  </si>
  <si>
    <t>="""TorlysDynamics"",""Torlys Inc."",""111"",""3"",""SHA0250466"",""4"",""20000"""</t>
  </si>
  <si>
    <t>="""TorlysDynamics"",""Torlys Inc."",""111"",""3"",""SHA0250467"",""4"",""10000"""</t>
  </si>
  <si>
    <t>="""TorlysDynamics"",""Torlys Inc."",""111"",""3"",""SHA0250468"",""4"",""10000"""</t>
  </si>
  <si>
    <t>="""TorlysDynamics"",""Torlys Inc."",""111"",""3"",""SHA0250469"",""4"",""10000"""</t>
  </si>
  <si>
    <t>="""TorlysDynamics"",""Torlys Inc."",""111"",""3"",""SHA0250470"",""4"",""10000"""</t>
  </si>
  <si>
    <t>="""TorlysDynamics"",""Torlys Inc."",""111"",""3"",""SHA0250471"",""4"",""10000"""</t>
  </si>
  <si>
    <t>="""TorlysDynamics"",""Torlys Inc."",""111"",""3"",""SHA0250472"",""4"",""10000"""</t>
  </si>
  <si>
    <t>="""TorlysDynamics"",""Torlys Inc."",""111"",""3"",""SHA0250473"",""4"",""10000"""</t>
  </si>
  <si>
    <t>="""TorlysDynamics"",""Torlys Inc."",""111"",""3"",""SHA0250475"",""4"",""10000"""</t>
  </si>
  <si>
    <t>="""TorlysDynamics"",""Torlys Inc."",""111"",""3"",""SHA0250475"",""4"",""30000"""</t>
  </si>
  <si>
    <t>="""TorlysDynamics"",""Torlys Inc."",""111"",""3"",""SHA0250476"",""4"",""10000"""</t>
  </si>
  <si>
    <t>="""TorlysDynamics"",""Torlys Inc."",""111"",""3"",""SHA0250476"",""4"",""30000"""</t>
  </si>
  <si>
    <t>="""TorlysDynamics"",""Torlys Inc."",""111"",""3"",""SHA0250477"",""4"",""10000"""</t>
  </si>
  <si>
    <t>="""TorlysDynamics"",""Torlys Inc."",""111"",""3"",""SHA0250480"",""4"",""20000"""</t>
  </si>
  <si>
    <t>="""TorlysDynamics"",""Torlys Inc."",""111"",""3"",""SHA0250481"",""4"",""40000"""</t>
  </si>
  <si>
    <t>="""TorlysDynamics"",""Torlys Inc."",""111"",""3"",""SHA0250484"",""4"",""10000"""</t>
  </si>
  <si>
    <t>="""TorlysDynamics"",""Torlys Inc."",""111"",""3"",""SHA0250485"",""4"",""10000"""</t>
  </si>
  <si>
    <t>="""TorlysDynamics"",""Torlys Inc."",""111"",""3"",""SHA0250485"",""4"",""20000"""</t>
  </si>
  <si>
    <t>="""TorlysDynamics"",""Torlys Inc."",""111"",""3"",""SHA0250486"",""4"",""10000"""</t>
  </si>
  <si>
    <t>="""TorlysDynamics"",""Torlys Inc."",""111"",""3"",""SHA0250494"",""4"",""10000"""</t>
  </si>
  <si>
    <t>="""TorlysDynamics"",""Torlys Inc."",""111"",""3"",""SHA0250494"",""4"",""30000"""</t>
  </si>
  <si>
    <t>="""TorlysDynamics"",""Torlys Inc."",""111"",""3"",""SHA0250505"",""4"",""10000"""</t>
  </si>
  <si>
    <t>="""TorlysDynamics"",""Torlys Inc."",""111"",""3"",""SHA0250507"",""4"",""30000"""</t>
  </si>
  <si>
    <t>="""TorlysDynamics"",""Torlys Inc."",""111"",""3"",""SHA0250508"",""4"",""10000"""</t>
  </si>
  <si>
    <t>="""TorlysDynamics"",""Torlys Inc."",""111"",""3"",""SHA0250508"",""4"",""20000"""</t>
  </si>
  <si>
    <t>="""TorlysDynamics"",""Torlys Inc."",""111"",""3"",""SHA0250511"",""4"",""10000"""</t>
  </si>
  <si>
    <t>="""TorlysDynamics"",""Torlys Inc."",""111"",""3"",""SHA0250517"",""4"",""10000"""</t>
  </si>
  <si>
    <t>="""TorlysDynamics"",""Torlys Inc."",""111"",""3"",""SHA0250518"",""4"",""10000"""</t>
  </si>
  <si>
    <t>="""TorlysDynamics"",""Torlys Inc."",""111"",""3"",""SHA0250518"",""4"",""20000"""</t>
  </si>
  <si>
    <t>="""TorlysDynamics"",""Torlys Inc."",""111"",""3"",""SHA0250518"",""4"",""30000"""</t>
  </si>
  <si>
    <t>="""TorlysDynamics"",""Torlys Inc."",""111"",""3"",""SHA0250519"",""4"",""10000"""</t>
  </si>
  <si>
    <t>="""TorlysDynamics"",""Torlys Inc."",""111"",""3"",""SHA0250522"",""4"",""10000"""</t>
  </si>
  <si>
    <t>="""TorlysDynamics"",""Torlys Inc."",""111"",""3"",""SHA0250523"",""4"",""10000"""</t>
  </si>
  <si>
    <t>="""TorlysDynamics"",""Torlys Inc."",""111"",""3"",""SHA0250523"",""4"",""20000"""</t>
  </si>
  <si>
    <t>="""TorlysDynamics"",""Torlys Inc."",""111"",""3"",""SHA0250524"",""4"",""10000"""</t>
  </si>
  <si>
    <t>="""TorlysDynamics"",""Torlys Inc."",""111"",""3"",""SHA0250525"",""4"",""10000"""</t>
  </si>
  <si>
    <t>="""TorlysDynamics"",""Torlys Inc."",""111"",""3"",""SHA0250525"",""4"",""40000"""</t>
  </si>
  <si>
    <t>="""TorlysDynamics"",""Torlys Inc."",""111"",""3"",""SHA0250526"",""4"",""10000"""</t>
  </si>
  <si>
    <t>="""TorlysDynamics"",""Torlys Inc."",""111"",""3"",""SHA0250526"",""4"",""40000"""</t>
  </si>
  <si>
    <t>="""TorlysDynamics"",""Torlys Inc."",""111"",""3"",""SHA0250527"",""4"",""10000"""</t>
  </si>
  <si>
    <t>="""TorlysDynamics"",""Torlys Inc."",""111"",""3"",""SHA0250527"",""4"",""20000"""</t>
  </si>
  <si>
    <t>="""TorlysDynamics"",""Torlys Inc."",""111"",""3"",""SHA0250528"",""4"",""10000"""</t>
  </si>
  <si>
    <t>="""TorlysDynamics"",""Torlys Inc."",""111"",""3"",""SHA0250528"",""4"",""20000"""</t>
  </si>
  <si>
    <t>="""TorlysDynamics"",""Torlys Inc."",""111"",""3"",""SHA0250529"",""4"",""10000"""</t>
  </si>
  <si>
    <t>="""TorlysDynamics"",""Torlys Inc."",""111"",""3"",""SHA0250529"",""4"",""20000"""</t>
  </si>
  <si>
    <t>="""TorlysDynamics"",""Torlys Inc."",""111"",""3"",""SHA0250530"",""4"",""10000"""</t>
  </si>
  <si>
    <t>="""TorlysDynamics"",""Torlys Inc."",""111"",""3"",""SHA0250545"",""4"",""10000"""</t>
  </si>
  <si>
    <t>="""TorlysDynamics"",""Torlys Inc."",""111"",""3"",""SHA0250545"",""4"",""20000"""</t>
  </si>
  <si>
    <t>="""TorlysDynamics"",""Torlys Inc."",""111"",""3"",""SHA0250546"",""4"",""10000"""</t>
  </si>
  <si>
    <t>="""TorlysDynamics"",""Torlys Inc."",""111"",""3"",""SHA0250551"",""4"",""10000"""</t>
  </si>
  <si>
    <t>="""TorlysDynamics"",""Torlys Inc."",""111"",""3"",""SHA0250553"",""4"",""10000"""</t>
  </si>
  <si>
    <t>="""TorlysDynamics"",""Torlys Inc."",""111"",""3"",""SHA0250556"",""4"",""20000"""</t>
  </si>
  <si>
    <t>="""TorlysDynamics"",""Torlys Inc."",""111"",""3"",""SHA0250556"",""4"",""30000"""</t>
  </si>
  <si>
    <t>="""TorlysDynamics"",""Torlys Inc."",""111"",""3"",""SHA0250556"",""4"",""40000"""</t>
  </si>
  <si>
    <t>="""TorlysDynamics"",""Torlys Inc."",""111"",""3"",""SHA0250556"",""4"",""50000"""</t>
  </si>
  <si>
    <t>="""TorlysDynamics"",""Torlys Inc."",""111"",""3"",""SHA0250556"",""4"",""60000"""</t>
  </si>
  <si>
    <t>="""TorlysDynamics"",""Torlys Inc."",""111"",""3"",""SHA0250556"",""4"",""70000"""</t>
  </si>
  <si>
    <t>="""TorlysDynamics"",""Torlys Inc."",""111"",""3"",""SHA0250556"",""4"",""80000"""</t>
  </si>
  <si>
    <t>="""TorlysDynamics"",""Torlys Inc."",""111"",""3"",""SHA0250556"",""4"",""90000"""</t>
  </si>
  <si>
    <t>="""TorlysDynamics"",""Torlys Inc."",""111"",""3"",""SHA0250556"",""4"",""100000"""</t>
  </si>
  <si>
    <t>="""TorlysDynamics"",""Torlys Inc."",""111"",""3"",""SHA0250556"",""4"",""120000"""</t>
  </si>
  <si>
    <t>="""TorlysDynamics"",""Torlys Inc."",""111"",""3"",""SHA0250556"",""4"",""130000"""</t>
  </si>
  <si>
    <t>="""TorlysDynamics"",""Torlys Inc."",""111"",""3"",""SHA0250556"",""4"",""140000"""</t>
  </si>
  <si>
    <t>="""TorlysDynamics"",""Torlys Inc."",""111"",""3"",""SHA0250556"",""4"",""150000"""</t>
  </si>
  <si>
    <t>="""TorlysDynamics"",""Torlys Inc."",""111"",""3"",""SHA0250556"",""4"",""180000"""</t>
  </si>
  <si>
    <t>="""TorlysDynamics"",""Torlys Inc."",""111"",""3"",""SHA0250556"",""4"",""200000"""</t>
  </si>
  <si>
    <t>="""TorlysDynamics"",""Torlys Inc."",""111"",""3"",""SHA0250556"",""4"",""210000"""</t>
  </si>
  <si>
    <t>="""TorlysDynamics"",""Torlys Inc."",""111"",""3"",""SHA0250556"",""4"",""218750"""</t>
  </si>
  <si>
    <t>="""TorlysDynamics"",""Torlys Inc."",""111"",""3"",""SHA0250556"",""4"",""227500"""</t>
  </si>
  <si>
    <t>="""TorlysDynamics"",""Torlys Inc."",""111"",""3"",""SHA0250557"",""4"",""10000"""</t>
  </si>
  <si>
    <t>="""TorlysDynamics"",""Torlys Inc."",""111"",""3"",""SHA0250558"",""4"",""10000"""</t>
  </si>
  <si>
    <t>="""TorlysDynamics"",""Torlys Inc."",""111"",""3"",""SHA0250559"",""4"",""10000"""</t>
  </si>
  <si>
    <t>="""TorlysDynamics"",""Torlys Inc."",""111"",""3"",""SHA0250561"",""4"",""10000"""</t>
  </si>
  <si>
    <t>="""TorlysDynamics"",""Torlys Inc."",""111"",""3"",""SHA0250563"",""4"",""10000"""</t>
  </si>
  <si>
    <t>="""TorlysDynamics"",""Torlys Inc."",""111"",""3"",""SHA0250565"",""4"",""10000"""</t>
  </si>
  <si>
    <t>="""TorlysDynamics"",""Torlys Inc."",""111"",""3"",""SHA0250565"",""4"",""20000"""</t>
  </si>
  <si>
    <t>="""TorlysDynamics"",""Torlys Inc."",""111"",""3"",""SHA0250572"",""4"",""10000"""</t>
  </si>
  <si>
    <t>="""TorlysDynamics"",""Torlys Inc."",""111"",""3"",""SHA0250572"",""4"",""20000"""</t>
  </si>
  <si>
    <t>="""TorlysDynamics"",""Torlys Inc."",""111"",""3"",""SHA0250573"",""4"",""10000"""</t>
  </si>
  <si>
    <t>="""TorlysDynamics"",""Torlys Inc."",""111"",""3"",""SHA0250573"",""4"",""40000"""</t>
  </si>
  <si>
    <t>="""TorlysDynamics"",""Torlys Inc."",""111"",""3"",""SHA0250574"",""4"",""10000"""</t>
  </si>
  <si>
    <t>="""TorlysDynamics"",""Torlys Inc."",""111"",""3"",""SHA0250575"",""4"",""10000"""</t>
  </si>
  <si>
    <t>="""TorlysDynamics"",""Torlys Inc."",""111"",""3"",""SHA0250575"",""4"",""20000"""</t>
  </si>
  <si>
    <t>="""TorlysDynamics"",""Torlys Inc."",""111"",""3"",""SHA0250576"",""4"",""10000"""</t>
  </si>
  <si>
    <t>="""TorlysDynamics"",""Torlys Inc."",""111"",""3"",""SHA0250576"",""4"",""20000"""</t>
  </si>
  <si>
    <t>="""TorlysDynamics"",""Torlys Inc."",""111"",""3"",""SHA0250577"",""4"",""10000"""</t>
  </si>
  <si>
    <t>="""TorlysDynamics"",""Torlys Inc."",""111"",""3"",""SHA0250577"",""4"",""20000"""</t>
  </si>
  <si>
    <t>="""TorlysDynamics"",""Torlys Inc."",""111"",""3"",""SHA0250578"",""4"",""10000"""</t>
  </si>
  <si>
    <t>="""TorlysDynamics"",""Torlys Inc."",""111"",""3"",""SHA0250579"",""4"",""10000"""</t>
  </si>
  <si>
    <t>="""TorlysDynamics"",""Torlys Inc."",""111"",""3"",""SHA0250579"",""4"",""20000"""</t>
  </si>
  <si>
    <t>="""TorlysDynamics"",""Torlys Inc."",""111"",""3"",""SHA0250580"",""4"",""10000"""</t>
  </si>
  <si>
    <t>="""TorlysDynamics"",""Torlys Inc."",""111"",""3"",""SHA0250580"",""4"",""20000"""</t>
  </si>
  <si>
    <t>="""TorlysDynamics"",""Torlys Inc."",""111"",""3"",""SHA0250581"",""4"",""10000"""</t>
  </si>
  <si>
    <t>="""TorlysDynamics"",""Torlys Inc."",""111"",""3"",""SHA0250583"",""4"",""10000"""</t>
  </si>
  <si>
    <t>="""TorlysDynamics"",""Torlys Inc."",""111"",""3"",""SHA0250583"",""4"",""30000"""</t>
  </si>
  <si>
    <t>="""TorlysDynamics"",""Torlys Inc."",""111"",""3"",""SHA0250583"",""4"",""50000"""</t>
  </si>
  <si>
    <t>="""TorlysDynamics"",""Torlys Inc."",""111"",""3"",""SHA0250585"",""4"",""10000"""</t>
  </si>
  <si>
    <t>="""TorlysDynamics"",""Torlys Inc."",""111"",""3"",""SHA0250589"",""4"",""10000"""</t>
  </si>
  <si>
    <t>="""TorlysDynamics"",""Torlys Inc."",""111"",""3"",""SHA0250589"",""4"",""20000"""</t>
  </si>
  <si>
    <t>="""TorlysDynamics"",""Torlys Inc."",""111"",""3"",""SHA0250589"",""4"",""30000"""</t>
  </si>
  <si>
    <t>="""TorlysDynamics"",""Torlys Inc."",""111"",""3"",""SHA0250589"",""4"",""40000"""</t>
  </si>
  <si>
    <t>="""TorlysDynamics"",""Torlys Inc."",""111"",""3"",""SHA0250590"",""4"",""10000"""</t>
  </si>
  <si>
    <t>="""TorlysDynamics"",""Torlys Inc."",""111"",""3"",""SHA0250591"",""4"",""10000"""</t>
  </si>
  <si>
    <t>="""TorlysDynamics"",""Torlys Inc."",""111"",""3"",""SHA0250591"",""4"",""20000"""</t>
  </si>
  <si>
    <t>="""TorlysDynamics"",""Torlys Inc."",""111"",""3"",""SHA0250591"",""4"",""40000"""</t>
  </si>
  <si>
    <t>="""TorlysDynamics"",""Torlys Inc."",""111"",""3"",""SHA0250593"",""4"",""10000"""</t>
  </si>
  <si>
    <t>="""TorlysDynamics"",""Torlys Inc."",""111"",""3"",""SHA0250593"",""4"",""20000"""</t>
  </si>
  <si>
    <t>="""TorlysDynamics"",""Torlys Inc."",""111"",""3"",""SHA0250596"",""4"",""10000"""</t>
  </si>
  <si>
    <t>="""TorlysDynamics"",""Torlys Inc."",""111"",""3"",""SHA0250597"",""4"",""10000"""</t>
  </si>
  <si>
    <t>="""TorlysDynamics"",""Torlys Inc."",""111"",""3"",""SHA0250598"",""4"",""20000"""</t>
  </si>
  <si>
    <t>="""TorlysDynamics"",""Torlys Inc."",""111"",""3"",""SHA0250599"",""4"",""10000"""</t>
  </si>
  <si>
    <t>="""TorlysDynamics"",""Torlys Inc."",""111"",""3"",""SHA0250602"",""4"",""10000"""</t>
  </si>
  <si>
    <t>="""TorlysDynamics"",""Torlys Inc."",""111"",""3"",""SHA0250602"",""4"",""60000"""</t>
  </si>
  <si>
    <t>="""TorlysDynamics"",""Torlys Inc."",""111"",""3"",""SHA0250603"",""4"",""10000"""</t>
  </si>
  <si>
    <t>="""TorlysDynamics"",""Torlys Inc."",""111"",""3"",""SHA0250604"",""4"",""10000"""</t>
  </si>
  <si>
    <t>="""TorlysDynamics"",""Torlys Inc."",""111"",""3"",""SHA0250605"",""4"",""10000"""</t>
  </si>
  <si>
    <t>="""TorlysDynamics"",""Torlys Inc."",""111"",""3"",""SHA0250605"",""4"",""80000"""</t>
  </si>
  <si>
    <t>="""TorlysDynamics"",""Torlys Inc."",""111"",""3"",""SHA0250606"",""4"",""30000"""</t>
  </si>
  <si>
    <t>="""TorlysDynamics"",""Torlys Inc."",""111"",""3"",""SHA0250607"",""4"",""20000"""</t>
  </si>
  <si>
    <t>="""TorlysDynamics"",""Torlys Inc."",""111"",""3"",""SHA0250609"",""4"",""10000"""</t>
  </si>
  <si>
    <t>="""TorlysDynamics"",""Torlys Inc."",""111"",""3"",""SHA0250612"",""4"",""30000"""</t>
  </si>
  <si>
    <t>="""TorlysDynamics"",""Torlys Inc."",""111"",""3"",""SHA0250613"",""4"",""10000"""</t>
  </si>
  <si>
    <t>="""TorlysDynamics"",""Torlys Inc."",""111"",""3"",""SHA0250616"",""4"",""50000"""</t>
  </si>
  <si>
    <t>="""TorlysDynamics"",""Torlys Inc."",""111"",""3"",""SHA0250617"",""4"",""20000"""</t>
  </si>
  <si>
    <t>="""TorlysDynamics"",""Torlys Inc."",""111"",""3"",""SHA0250618"",""4"",""10000"""</t>
  </si>
  <si>
    <t>="""TorlysDynamics"",""Torlys Inc."",""111"",""3"",""SHA0250619"",""4"",""10000"""</t>
  </si>
  <si>
    <t>="""TorlysDynamics"",""Torlys Inc."",""111"",""3"",""SHA0250620"",""4"",""10000"""</t>
  </si>
  <si>
    <t>="""TorlysDynamics"",""Torlys Inc."",""111"",""3"",""SHA0250621"",""4"",""10000"""</t>
  </si>
  <si>
    <t>="""TorlysDynamics"",""Torlys Inc."",""111"",""3"",""SHA0250621"",""4"",""40000"""</t>
  </si>
  <si>
    <t>="""TorlysDynamics"",""Torlys Inc."",""111"",""3"",""SHA0250628"",""4"",""10000"""</t>
  </si>
  <si>
    <t>="""TorlysDynamics"",""Torlys Inc."",""111"",""3"",""SHA0250637"",""4"",""10000"""</t>
  </si>
  <si>
    <t>="""TorlysDynamics"",""Torlys Inc."",""111"",""3"",""SHA0250637"",""4"",""20000"""</t>
  </si>
  <si>
    <t>="""TorlysDynamics"",""Torlys Inc."",""111"",""3"",""SHA0250639"",""4"",""10000"""</t>
  </si>
  <si>
    <t>="""TorlysDynamics"",""Torlys Inc."",""111"",""3"",""SHA0250649"",""4"",""20000"""</t>
  </si>
  <si>
    <t>="""TorlysDynamics"",""Torlys Inc."",""111"",""3"",""SHA0250650"",""4"",""10000"""</t>
  </si>
  <si>
    <t>="""TorlysDynamics"",""Torlys Inc."",""111"",""3"",""SHA0250650"",""4"",""20000"""</t>
  </si>
  <si>
    <t>="""TorlysDynamics"",""Torlys Inc."",""111"",""3"",""SHA0250651"",""4"",""10000"""</t>
  </si>
  <si>
    <t>="""TorlysDynamics"",""Torlys Inc."",""111"",""3"",""SHA0250651"",""4"",""20000"""</t>
  </si>
  <si>
    <t>="""TorlysDynamics"",""Torlys Inc."",""111"",""3"",""SHA0250652"",""4"",""10000"""</t>
  </si>
  <si>
    <t>="""TorlysDynamics"",""Torlys Inc."",""111"",""3"",""SHA0250653"",""4"",""10000"""</t>
  </si>
  <si>
    <t>="""TorlysDynamics"",""Torlys Inc."",""111"",""3"",""SHA0250657"",""4"",""10000"""</t>
  </si>
  <si>
    <t>="""TorlysDynamics"",""Torlys Inc."",""111"",""3"",""SHA0250657"",""4"",""20000"""</t>
  </si>
  <si>
    <t>="""TorlysDynamics"",""Torlys Inc."",""111"",""3"",""SHA0250658"",""4"",""10000"""</t>
  </si>
  <si>
    <t>="""TorlysDynamics"",""Torlys Inc."",""111"",""3"",""SHA0250658"",""4"",""20000"""</t>
  </si>
  <si>
    <t>="""TorlysDynamics"",""Torlys Inc."",""111"",""3"",""SHA0250658"",""4"",""30000"""</t>
  </si>
  <si>
    <t>="""TorlysDynamics"",""Torlys Inc."",""111"",""3"",""SHA0250658"",""4"",""40000"""</t>
  </si>
  <si>
    <t>="""TorlysDynamics"",""Torlys Inc."",""111"",""3"",""SHA0250658"",""4"",""50000"""</t>
  </si>
  <si>
    <t>="""TorlysDynamics"",""Torlys Inc."",""111"",""3"",""SHA0250658"",""4"",""60000"""</t>
  </si>
  <si>
    <t>="""TorlysDynamics"",""Torlys Inc."",""111"",""3"",""SHA0250658"",""4"",""70000"""</t>
  </si>
  <si>
    <t>="""TorlysDynamics"",""Torlys Inc."",""111"",""3"",""SHA0250658"",""4"",""80000"""</t>
  </si>
  <si>
    <t>="""TorlysDynamics"",""Torlys Inc."",""111"",""3"",""SHA0250658"",""4"",""90000"""</t>
  </si>
  <si>
    <t>="""TorlysDynamics"",""Torlys Inc."",""111"",""3"",""SHA0250658"",""4"",""110000"""</t>
  </si>
  <si>
    <t>="""TorlysDynamics"",""Torlys Inc."",""111"",""3"",""SHA0250658"",""4"",""120000"""</t>
  </si>
  <si>
    <t>="""TorlysDynamics"",""Torlys Inc."",""111"",""3"",""SHA0250658"",""4"",""140000"""</t>
  </si>
  <si>
    <t>="""TorlysDynamics"",""Torlys Inc."",""111"",""3"",""SHA0250658"",""4"",""150000"""</t>
  </si>
  <si>
    <t>="""TorlysDynamics"",""Torlys Inc."",""111"",""3"",""SHA0250658"",""4"",""170000"""</t>
  </si>
  <si>
    <t>="""TorlysDynamics"",""Torlys Inc."",""111"",""3"",""SHA0250658"",""4"",""180000"""</t>
  </si>
  <si>
    <t>="""TorlysDynamics"",""Torlys Inc."",""111"",""3"",""SHA0250658"",""4"",""190000"""</t>
  </si>
  <si>
    <t>="""TorlysDynamics"",""Torlys Inc."",""111"",""3"",""SHA0250658"",""4"",""200000"""</t>
  </si>
  <si>
    <t>="""TorlysDynamics"",""Torlys Inc."",""111"",""3"",""SHA0250658"",""4"",""220000"""</t>
  </si>
  <si>
    <t>="""TorlysDynamics"",""Torlys Inc."",""111"",""3"",""SHA0250658"",""4"",""230000"""</t>
  </si>
  <si>
    <t>="""TorlysDynamics"",""Torlys Inc."",""111"",""3"",""SHA0250658"",""4"",""240000"""</t>
  </si>
  <si>
    <t>="""TorlysDynamics"",""Torlys Inc."",""111"",""3"",""SHA0250658"",""4"",""250000"""</t>
  </si>
  <si>
    <t>="""TorlysDynamics"",""Torlys Inc."",""111"",""3"",""SHA0250658"",""4"",""260000"""</t>
  </si>
  <si>
    <t>="""TorlysDynamics"",""Torlys Inc."",""111"",""3"",""SHA0250658"",""4"",""267500"""</t>
  </si>
  <si>
    <t>="""TorlysDynamics"",""Torlys Inc."",""111"",""3"",""SHA0250658"",""4"",""275000"""</t>
  </si>
  <si>
    <t>="""TorlysDynamics"",""Torlys Inc."",""111"",""3"",""SHA0250658"",""4"",""280000"""</t>
  </si>
  <si>
    <t>="""TorlysDynamics"",""Torlys Inc."",""111"",""3"",""SHA0250658"",""4"",""290000"""</t>
  </si>
  <si>
    <t>="""TorlysDynamics"",""Torlys Inc."",""111"",""3"",""SHA0250658"",""4"",""300000"""</t>
  </si>
  <si>
    <t>="""TorlysDynamics"",""Torlys Inc."",""111"",""3"",""SHA0250658"",""4"",""310000"""</t>
  </si>
  <si>
    <t>="""TorlysDynamics"",""Torlys Inc."",""111"",""3"",""SHA0250658"",""4"",""320000"""</t>
  </si>
  <si>
    <t>="""TorlysDynamics"",""Torlys Inc."",""111"",""3"",""SHA0250658"",""4"",""340000"""</t>
  </si>
  <si>
    <t>="""TorlysDynamics"",""Torlys Inc."",""111"",""3"",""SHA0250658"",""4"",""345000"""</t>
  </si>
  <si>
    <t>="""TorlysDynamics"",""Torlys Inc."",""111"",""3"",""SHA0250658"",""4"",""347500"""</t>
  </si>
  <si>
    <t>="""TorlysDynamics"",""Torlys Inc."",""111"",""3"",""SHA0250658"",""4"",""348750"""</t>
  </si>
  <si>
    <t>="""TorlysDynamics"",""Torlys Inc."",""111"",""3"",""SHA0250659"",""4"",""10000"""</t>
  </si>
  <si>
    <t>="""TorlysDynamics"",""Torlys Inc."",""111"",""3"",""SHA0250659"",""4"",""20000"""</t>
  </si>
  <si>
    <t>="""TorlysDynamics"",""Torlys Inc."",""111"",""3"",""SHA0250659"",""4"",""40000"""</t>
  </si>
  <si>
    <t>="""TorlysDynamics"",""Torlys Inc."",""111"",""3"",""SHA0250659"",""4"",""50000"""</t>
  </si>
  <si>
    <t>="""TorlysDynamics"",""Torlys Inc."",""111"",""3"",""SHA0250662"",""4"",""10000"""</t>
  </si>
  <si>
    <t>="""TorlysDynamics"",""Torlys Inc."",""111"",""3"",""SHA0250664"",""4"",""10000"""</t>
  </si>
  <si>
    <t>Auto+Hide+Values+Formulas=Sheet5,Sheet1,Sheet2+FormulasOnly</t>
  </si>
  <si>
    <t>Auto+Hide+Values+Formulas=Sheet6,Sheet3,Sheet4</t>
  </si>
  <si>
    <t>="""TorlysDynamics"",""Torlys Inc."",""115"",""3"",""CLAIM5268"",""4"",""10000"""</t>
  </si>
  <si>
    <t>="""TorlysDynamics"",""Torlys Inc."",""115"",""3"",""CLAIM5268B"",""4"",""10000"""</t>
  </si>
  <si>
    <t>="""TorlysDynamics"",""Torlys Inc."",""115"",""3"",""CM013749"",""4"",""30000"""</t>
  </si>
  <si>
    <t>="""TorlysDynamics"",""Torlys Inc."",""115"",""3"",""CM013749"",""4"",""40000"""</t>
  </si>
  <si>
    <t>="""TorlysDynamics"",""Torlys Inc."",""115"",""3"",""CM013753"",""4"",""30000"""</t>
  </si>
  <si>
    <t>="""TorlysDynamics"",""Torlys Inc."",""115"",""3"",""CM013757"",""4"",""30000"""</t>
  </si>
  <si>
    <t>="""TorlysDynamics"",""Torlys Inc."",""115"",""3"",""RO009316"",""4"",""30000"""</t>
  </si>
  <si>
    <t>="""TorlysDynamics"",""Torlys Inc."",""115"",""3"",""RO009316"",""4"",""40000"""</t>
  </si>
  <si>
    <t>Auto+Hide+Values+Formulas=Sheet6,Sheet3,Sheet4+FormulasOnly</t>
  </si>
  <si>
    <t>Customer</t>
  </si>
  <si>
    <t>=NF(B3,"Sell-to Customer No.")</t>
  </si>
  <si>
    <t>=NF(B4,"Sell-to Customer No.")</t>
  </si>
  <si>
    <t>=NF(B5,"Sell-to Customer No.")</t>
  </si>
  <si>
    <t>=NF(B6,"Sell-to Customer No.")</t>
  </si>
  <si>
    <t>=NF(B7,"Sell-to Customer No.")</t>
  </si>
  <si>
    <t>=NF(B8,"Sell-to Customer No.")</t>
  </si>
  <si>
    <t>=NF(B9,"Sell-to Customer No.")</t>
  </si>
  <si>
    <t>=NF(B10,"Sell-to Customer No.")</t>
  </si>
  <si>
    <t>=NF(B11,"Sell-to Customer No.")</t>
  </si>
  <si>
    <t>=NF(B12,"Sell-to Customer No.")</t>
  </si>
  <si>
    <t>=NF(B13,"Sell-to Customer No.")</t>
  </si>
  <si>
    <t>=NF(B14,"Sell-to Customer No.")</t>
  </si>
  <si>
    <t>=NF(B15,"Sell-to Customer No.")</t>
  </si>
  <si>
    <t>=NF(B16,"Sell-to Customer No.")</t>
  </si>
  <si>
    <t>=NF(B17,"Sell-to Customer No.")</t>
  </si>
  <si>
    <t>=NF(B18,"Sell-to Customer No.")</t>
  </si>
  <si>
    <t>=NF(B19,"Sell-to Customer No.")</t>
  </si>
  <si>
    <t>=NF(B20,"Sell-to Customer No.")</t>
  </si>
  <si>
    <t>=NF(B21,"Sell-to Customer No.")</t>
  </si>
  <si>
    <t>=NF(B22,"Sell-to Customer No.")</t>
  </si>
  <si>
    <t>=NF(B23,"Sell-to Customer No.")</t>
  </si>
  <si>
    <t>=NF(B24,"Sell-to Customer No.")</t>
  </si>
  <si>
    <t>=NF(B25,"Sell-to Customer No.")</t>
  </si>
  <si>
    <t>=NF(B26,"Sell-to Customer No.")</t>
  </si>
  <si>
    <t>=NF(B27,"Sell-to Customer No.")</t>
  </si>
  <si>
    <t>=NF(B28,"Sell-to Customer No.")</t>
  </si>
  <si>
    <t>=NF(B29,"Sell-to Customer No.")</t>
  </si>
  <si>
    <t>=NF(B30,"Sell-to Customer No.")</t>
  </si>
  <si>
    <t>=NF(B31,"Sell-to Customer No.")</t>
  </si>
  <si>
    <t>=NF(B32,"Sell-to Customer No.")</t>
  </si>
  <si>
    <t>=NF(B33,"Sell-to Customer No.")</t>
  </si>
  <si>
    <t>=NF(B34,"Sell-to Customer No.")</t>
  </si>
  <si>
    <t>=NF(B35,"Sell-to Customer No.")</t>
  </si>
  <si>
    <t>=NF(B36,"Sell-to Customer No.")</t>
  </si>
  <si>
    <t>=NF(B37,"Sell-to Customer No.")</t>
  </si>
  <si>
    <t>=NF(B38,"Sell-to Customer No.")</t>
  </si>
  <si>
    <t>=NF(B39,"Sell-to Customer No.")</t>
  </si>
  <si>
    <t>=NF(B40,"Sell-to Customer No.")</t>
  </si>
  <si>
    <t>=NF(B41,"Sell-to Customer No.")</t>
  </si>
  <si>
    <t>=NF(B42,"Sell-to Customer No.")</t>
  </si>
  <si>
    <t>=NF(B43,"Sell-to Customer No.")</t>
  </si>
  <si>
    <t>=NF(B44,"Sell-to Customer No.")</t>
  </si>
  <si>
    <t>=NF(B45,"Sell-to Customer No.")</t>
  </si>
  <si>
    <t>=NF(B46,"Sell-to Customer No.")</t>
  </si>
  <si>
    <t>=NF(B47,"Sell-to Customer No.")</t>
  </si>
  <si>
    <t>=NF(B48,"Sell-to Customer No.")</t>
  </si>
  <si>
    <t>=NF(B49,"Sell-to Customer No.")</t>
  </si>
  <si>
    <t>=NF(B50,"Sell-to Customer No.")</t>
  </si>
  <si>
    <t>=NF(B51,"Sell-to Customer No.")</t>
  </si>
  <si>
    <t>=NF(B52,"Sell-to Customer No.")</t>
  </si>
  <si>
    <t>=NF(B53,"Sell-to Customer No.")</t>
  </si>
  <si>
    <t>=NF(B54,"Sell-to Customer No.")</t>
  </si>
  <si>
    <t>=NF(B55,"Sell-to Customer No.")</t>
  </si>
  <si>
    <t>=NF(B56,"Sell-to Customer No.")</t>
  </si>
  <si>
    <t>=NF(B57,"Sell-to Customer No.")</t>
  </si>
  <si>
    <t>=NF(B58,"Sell-to Customer No.")</t>
  </si>
  <si>
    <t>=NF(B59,"Sell-to Customer No.")</t>
  </si>
  <si>
    <t>=NF(B60,"Sell-to Customer No.")</t>
  </si>
  <si>
    <t>=NF(B61,"Sell-to Customer No.")</t>
  </si>
  <si>
    <t>=NF(B62,"Sell-to Customer No.")</t>
  </si>
  <si>
    <t>=NF(B63,"Sell-to Customer No.")</t>
  </si>
  <si>
    <t>=NF(B64,"Sell-to Customer No.")</t>
  </si>
  <si>
    <t>=NF(B65,"Sell-to Customer No.")</t>
  </si>
  <si>
    <t>=NF(B66,"Sell-to Customer No.")</t>
  </si>
  <si>
    <t>=NF(B67,"Sell-to Customer No.")</t>
  </si>
  <si>
    <t>=NF(B68,"Sell-to Customer No.")</t>
  </si>
  <si>
    <t>=NF(B69,"Sell-to Customer No.")</t>
  </si>
  <si>
    <t>=NF(B70,"Sell-to Customer No.")</t>
  </si>
  <si>
    <t>=NF(B71,"Sell-to Customer No.")</t>
  </si>
  <si>
    <t>=NF(B72,"Sell-to Customer No.")</t>
  </si>
  <si>
    <t>=NF(B73,"Sell-to Customer No.")</t>
  </si>
  <si>
    <t>=NF(B74,"Sell-to Customer No.")</t>
  </si>
  <si>
    <t>=NF(B75,"Sell-to Customer No.")</t>
  </si>
  <si>
    <t>=NF(B76,"Sell-to Customer No.")</t>
  </si>
  <si>
    <t>=NF(B77,"Sell-to Customer No.")</t>
  </si>
  <si>
    <t>=NF(B78,"Sell-to Customer No.")</t>
  </si>
  <si>
    <t>=NF(B79,"Sell-to Customer No.")</t>
  </si>
  <si>
    <t>=NF(B80,"Sell-to Customer No.")</t>
  </si>
  <si>
    <t>=NF(B81,"Sell-to Customer No.")</t>
  </si>
  <si>
    <t>=NF(B82,"Sell-to Customer No.")</t>
  </si>
  <si>
    <t>=NF(B83,"Sell-to Customer No.")</t>
  </si>
  <si>
    <t>=NF(B84,"Sell-to Customer No.")</t>
  </si>
  <si>
    <t>=NF(B85,"Sell-to Customer No.")</t>
  </si>
  <si>
    <t>=NF(B86,"Sell-to Customer No.")</t>
  </si>
  <si>
    <t>=NF(B87,"Sell-to Customer No.")</t>
  </si>
  <si>
    <t>=NF(B88,"Sell-to Customer No.")</t>
  </si>
  <si>
    <t>=NF(B89,"Sell-to Customer No.")</t>
  </si>
  <si>
    <t>=NF(B90,"Sell-to Customer No.")</t>
  </si>
  <si>
    <t>=NF(B91,"Sell-to Customer No.")</t>
  </si>
  <si>
    <t>=NF(B92,"Sell-to Customer No.")</t>
  </si>
  <si>
    <t>=NF(B93,"Sell-to Customer No.")</t>
  </si>
  <si>
    <t>=NF(B94,"Sell-to Customer No.")</t>
  </si>
  <si>
    <t>=NF(B95,"Sell-to Customer No.")</t>
  </si>
  <si>
    <t>=NF(B96,"Sell-to Customer No.")</t>
  </si>
  <si>
    <t>=NF(B97,"Sell-to Customer No.")</t>
  </si>
  <si>
    <t>=NF(B98,"Sell-to Customer No.")</t>
  </si>
  <si>
    <t>=NF(B99,"Sell-to Customer No.")</t>
  </si>
  <si>
    <t>=NF(B100,"Sell-to Customer No.")</t>
  </si>
  <si>
    <t>=NF(B101,"Sell-to Customer No.")</t>
  </si>
  <si>
    <t>=NF(B102,"Sell-to Customer No.")</t>
  </si>
  <si>
    <t>=NF(B103,"Sell-to Customer No.")</t>
  </si>
  <si>
    <t>=NF(B104,"Sell-to Customer No.")</t>
  </si>
  <si>
    <t>=NF(B105,"Sell-to Customer No.")</t>
  </si>
  <si>
    <t>=NF(B106,"Sell-to Customer No.")</t>
  </si>
  <si>
    <t>=NF(B107,"Sell-to Customer No.")</t>
  </si>
  <si>
    <t>=NF(B108,"Sell-to Customer No.")</t>
  </si>
  <si>
    <t>=NF(B109,"Sell-to Customer No.")</t>
  </si>
  <si>
    <t>=NF(B110,"Sell-to Customer No.")</t>
  </si>
  <si>
    <t>=NF(B111,"Sell-to Customer No.")</t>
  </si>
  <si>
    <t>=NF(B112,"Sell-to Customer No.")</t>
  </si>
  <si>
    <t>=NF(B113,"Sell-to Customer No.")</t>
  </si>
  <si>
    <t>=NF(B114,"Sell-to Customer No.")</t>
  </si>
  <si>
    <t>=NF(B115,"Sell-to Customer No.")</t>
  </si>
  <si>
    <t>=NF(B116,"Sell-to Customer No.")</t>
  </si>
  <si>
    <t>=NF(B117,"Sell-to Customer No.")</t>
  </si>
  <si>
    <t>=NF(B118,"Sell-to Customer No.")</t>
  </si>
  <si>
    <t>=NF(B119,"Sell-to Customer No.")</t>
  </si>
  <si>
    <t>=NF(B120,"Sell-to Customer No.")</t>
  </si>
  <si>
    <t>=NF(B121,"Sell-to Customer No.")</t>
  </si>
  <si>
    <t>=NF(B122,"Sell-to Customer No.")</t>
  </si>
  <si>
    <t>=NF(B123,"Sell-to Customer No.")</t>
  </si>
  <si>
    <t>=NF(B124,"Sell-to Customer No.")</t>
  </si>
  <si>
    <t>=NF(B125,"Sell-to Customer No.")</t>
  </si>
  <si>
    <t>=NF(B126,"Sell-to Customer No.")</t>
  </si>
  <si>
    <t>=NF(B127,"Sell-to Customer No.")</t>
  </si>
  <si>
    <t>=NF(B128,"Sell-to Customer No.")</t>
  </si>
  <si>
    <t>=NF(B129,"Sell-to Customer No.")</t>
  </si>
  <si>
    <t>=NF(B130,"Sell-to Customer No.")</t>
  </si>
  <si>
    <t>=NF(B131,"Sell-to Customer No.")</t>
  </si>
  <si>
    <t>=NF(B132,"Sell-to Customer No.")</t>
  </si>
  <si>
    <t>=NF(B133,"Sell-to Customer No.")</t>
  </si>
  <si>
    <t>=NF(B134,"Sell-to Customer No.")</t>
  </si>
  <si>
    <t>=NF(B135,"Sell-to Customer No.")</t>
  </si>
  <si>
    <t>=NF(B136,"Sell-to Customer No.")</t>
  </si>
  <si>
    <t>=NF(B137,"Sell-to Customer No.")</t>
  </si>
  <si>
    <t>=NF(B138,"Sell-to Customer No.")</t>
  </si>
  <si>
    <t>=NF(B139,"Sell-to Customer No.")</t>
  </si>
  <si>
    <t>=NF(B140,"Sell-to Customer No.")</t>
  </si>
  <si>
    <t>=NF(B141,"Sell-to Customer No.")</t>
  </si>
  <si>
    <t>=NF(B142,"Sell-to Customer No.")</t>
  </si>
  <si>
    <t>=NF(B143,"Sell-to Customer No.")</t>
  </si>
  <si>
    <t>=NF(B144,"Sell-to Customer No.")</t>
  </si>
  <si>
    <t>=NF(B145,"Sell-to Customer No.")</t>
  </si>
  <si>
    <t>=NF(B146,"Sell-to Customer No.")</t>
  </si>
  <si>
    <t>=NF(B147,"Sell-to Customer No.")</t>
  </si>
  <si>
    <t>=NF(B148,"Sell-to Customer No.")</t>
  </si>
  <si>
    <t>=NF(B149,"Sell-to Customer No.")</t>
  </si>
  <si>
    <t>=NF(B150,"Sell-to Customer No.")</t>
  </si>
  <si>
    <t>=NF(B151,"Sell-to Customer No.")</t>
  </si>
  <si>
    <t>=NF(B152,"Sell-to Customer No.")</t>
  </si>
  <si>
    <t>=NF(B153,"Sell-to Customer No.")</t>
  </si>
  <si>
    <t>=NF(B154,"Sell-to Customer No.")</t>
  </si>
  <si>
    <t>=NF(B155,"Sell-to Customer No.")</t>
  </si>
  <si>
    <t>=NF(B156,"Sell-to Customer No.")</t>
  </si>
  <si>
    <t>=NF(B157,"Sell-to Customer No.")</t>
  </si>
  <si>
    <t>=NF(B158,"Sell-to Customer No.")</t>
  </si>
  <si>
    <t>=NF(B159,"Sell-to Customer No.")</t>
  </si>
  <si>
    <t>=NF(B160,"Sell-to Customer No.")</t>
  </si>
  <si>
    <t>=NF(B161,"Sell-to Customer No.")</t>
  </si>
  <si>
    <t>=NF(B162,"Sell-to Customer No.")</t>
  </si>
  <si>
    <t>=NF(B163,"Sell-to Customer No.")</t>
  </si>
  <si>
    <t>=NF(B164,"Sell-to Customer No.")</t>
  </si>
  <si>
    <t>=NF(B165,"Sell-to Customer No.")</t>
  </si>
  <si>
    <t>=NF(B166,"Sell-to Customer No.")</t>
  </si>
  <si>
    <t>=NF(B167,"Sell-to Customer No.")</t>
  </si>
  <si>
    <t>=NF(B168,"Sell-to Customer No.")</t>
  </si>
  <si>
    <t>=NF(B169,"Sell-to Customer No.")</t>
  </si>
  <si>
    <t>=NF(B170,"Sell-to Customer No.")</t>
  </si>
  <si>
    <t>=NF(B171,"Sell-to Customer No.")</t>
  </si>
  <si>
    <t>=NF(B172,"Sell-to Customer No.")</t>
  </si>
  <si>
    <t>=NF(B173,"Sell-to Customer No.")</t>
  </si>
  <si>
    <t>=NF(B174,"Sell-to Customer No.")</t>
  </si>
  <si>
    <t>=NF(B175,"Sell-to Customer No.")</t>
  </si>
  <si>
    <t>=NF(B176,"Sell-to Customer No.")</t>
  </si>
  <si>
    <t>=NF(B177,"Sell-to Customer No.")</t>
  </si>
  <si>
    <t>=NF(B178,"Sell-to Customer No.")</t>
  </si>
  <si>
    <t>=NF(B179,"Sell-to Customer No.")</t>
  </si>
  <si>
    <t>=NF(B180,"Sell-to Customer No.")</t>
  </si>
  <si>
    <t>=NF(B181,"Sell-to Customer No.")</t>
  </si>
  <si>
    <t>=NF(B182,"Sell-to Customer No.")</t>
  </si>
  <si>
    <t>=NF(B183,"Sell-to Customer No.")</t>
  </si>
  <si>
    <t>=NF(B184,"Sell-to Customer No.")</t>
  </si>
  <si>
    <t>=NF(B185,"Sell-to Customer No.")</t>
  </si>
  <si>
    <t>=NF(B186,"Sell-to Customer No.")</t>
  </si>
  <si>
    <t>=NF(B187,"Sell-to Customer No.")</t>
  </si>
  <si>
    <t>=NF(B188,"Sell-to Customer No.")</t>
  </si>
  <si>
    <t>=NF(B189,"Sell-to Customer No.")</t>
  </si>
  <si>
    <t>=NF(B190,"Sell-to Customer No.")</t>
  </si>
  <si>
    <t>=NF(B191,"Sell-to Customer No.")</t>
  </si>
  <si>
    <t>=NF(B192,"Sell-to Customer No.")</t>
  </si>
  <si>
    <t>=NF(B193,"Sell-to Customer No.")</t>
  </si>
  <si>
    <t>=NF(B194,"Sell-to Customer No.")</t>
  </si>
  <si>
    <t>=NF(B195,"Sell-to Customer No.")</t>
  </si>
  <si>
    <t>=NF(B196,"Sell-to Customer No.")</t>
  </si>
  <si>
    <t>=NF(B197,"Sell-to Customer No.")</t>
  </si>
  <si>
    <t>=NF(B198,"Sell-to Customer No.")</t>
  </si>
  <si>
    <t>=NF(B199,"Sell-to Customer No.")</t>
  </si>
  <si>
    <t>=NF(B200,"Sell-to Customer No.")</t>
  </si>
  <si>
    <t>=NF(B201,"Sell-to Customer No.")</t>
  </si>
  <si>
    <t>=NF(B202,"Sell-to Customer No.")</t>
  </si>
  <si>
    <t>=NF(B203,"Sell-to Customer No.")</t>
  </si>
  <si>
    <t>=NF(B204,"Sell-to Customer No.")</t>
  </si>
  <si>
    <t>=NF(B205,"Sell-to Customer No.")</t>
  </si>
  <si>
    <t>=NF(B206,"Sell-to Customer No.")</t>
  </si>
  <si>
    <t>=NF(B207,"Sell-to Customer No.")</t>
  </si>
  <si>
    <t>=NF(B208,"Sell-to Customer No.")</t>
  </si>
  <si>
    <t>=NF(B209,"Sell-to Customer No.")</t>
  </si>
  <si>
    <t>=NF(B210,"Sell-to Customer No.")</t>
  </si>
  <si>
    <t>=NF(B211,"Sell-to Customer No.")</t>
  </si>
  <si>
    <t>=NF(B212,"Sell-to Customer No.")</t>
  </si>
  <si>
    <t>=NF(B213,"Sell-to Customer No.")</t>
  </si>
  <si>
    <t>=NF(B214,"Sell-to Customer No.")</t>
  </si>
  <si>
    <t>=NF(B215,"Sell-to Customer No.")</t>
  </si>
  <si>
    <t>=NF(B216,"Sell-to Customer No.")</t>
  </si>
  <si>
    <t>=NF(B217,"Sell-to Customer No.")</t>
  </si>
  <si>
    <t>=NF(B218,"Sell-to Customer No.")</t>
  </si>
  <si>
    <t>=NF(B219,"Sell-to Customer No.")</t>
  </si>
  <si>
    <t>=NF(B220,"Sell-to Customer No.")</t>
  </si>
  <si>
    <t>=NF(B221,"Sell-to Customer No.")</t>
  </si>
  <si>
    <t>=NF(B222,"Sell-to Customer No.")</t>
  </si>
  <si>
    <t>=NF(B223,"Sell-to Customer No.")</t>
  </si>
  <si>
    <t>=NF(B224,"Sell-to Customer No.")</t>
  </si>
  <si>
    <t>=NF(B225,"Sell-to Customer No.")</t>
  </si>
  <si>
    <t>=NF(B226,"Sell-to Customer No.")</t>
  </si>
  <si>
    <t>=NF(B227,"Sell-to Customer No.")</t>
  </si>
  <si>
    <t>=NF(B228,"Sell-to Customer No.")</t>
  </si>
  <si>
    <t>=NF(B229,"Sell-to Customer No.")</t>
  </si>
  <si>
    <t>=NF(B230,"Sell-to Customer No.")</t>
  </si>
  <si>
    <t>=NF(B231,"Sell-to Customer No.")</t>
  </si>
  <si>
    <t>=NF(B232,"Sell-to Customer No.")</t>
  </si>
  <si>
    <t>=NF(B233,"Sell-to Customer No.")</t>
  </si>
  <si>
    <t>=NF(B234,"Sell-to Customer No.")</t>
  </si>
  <si>
    <t>=NF(B235,"Sell-to Customer No.")</t>
  </si>
  <si>
    <t>=NF(B236,"Sell-to Customer No.")</t>
  </si>
  <si>
    <t>=NF(B237,"Sell-to Customer No.")</t>
  </si>
  <si>
    <t>=NF(B238,"Sell-to Customer No.")</t>
  </si>
  <si>
    <t>=NF(B239,"Sell-to Customer No.")</t>
  </si>
  <si>
    <t>=NF(B240,"Sell-to Customer No.")</t>
  </si>
  <si>
    <t>=NF(B241,"Sell-to Customer No.")</t>
  </si>
  <si>
    <t>=NF(B242,"Sell-to Customer No.")</t>
  </si>
  <si>
    <t>=NF(B243,"Sell-to Customer No.")</t>
  </si>
  <si>
    <t>=NF(B244,"Sell-to Customer No.")</t>
  </si>
  <si>
    <t>=NF(B245,"Sell-to Customer No.")</t>
  </si>
  <si>
    <t>=NF(B246,"Sell-to Customer No.")</t>
  </si>
  <si>
    <t>=NF(B247,"Sell-to Customer No.")</t>
  </si>
  <si>
    <t>=NF(B248,"Sell-to Customer No.")</t>
  </si>
  <si>
    <t>=NF(B249,"Sell-to Customer No.")</t>
  </si>
  <si>
    <t>=NF(B250,"Sell-to Customer No.")</t>
  </si>
  <si>
    <t>=NF(B251,"Sell-to Customer No.")</t>
  </si>
  <si>
    <t>=NF(B252,"Sell-to Customer No.")</t>
  </si>
  <si>
    <t>=NF(B253,"Sell-to Customer No.")</t>
  </si>
  <si>
    <t>=NF(B254,"Sell-to Customer No.")</t>
  </si>
  <si>
    <t>=NF(B255,"Sell-to Customer No.")</t>
  </si>
  <si>
    <t>=NF(B256,"Sell-to Customer No.")</t>
  </si>
  <si>
    <t>=NF(B257,"Sell-to Customer No.")</t>
  </si>
  <si>
    <t>=NF(B258,"Sell-to Customer No.")</t>
  </si>
  <si>
    <t>=NF(B259,"Sell-to Customer No.")</t>
  </si>
  <si>
    <t>=NF(B260,"Sell-to Customer No.")</t>
  </si>
  <si>
    <t>=NF(B261,"Sell-to Customer No.")</t>
  </si>
  <si>
    <t>=NF(B262,"Sell-to Customer No.")</t>
  </si>
  <si>
    <t>=NF(B263,"Sell-to Customer No.")</t>
  </si>
  <si>
    <t>=NF(B264,"Sell-to Customer No.")</t>
  </si>
  <si>
    <t>=NF(B265,"Sell-to Customer No.")</t>
  </si>
  <si>
    <t>=NF(B266,"Sell-to Customer No.")</t>
  </si>
  <si>
    <t>=NF(B267,"Sell-to Customer No.")</t>
  </si>
  <si>
    <t>=NF(B268,"Sell-to Customer No.")</t>
  </si>
  <si>
    <t>=NF(B269,"Sell-to Customer No.")</t>
  </si>
  <si>
    <t>=NF(B270,"Sell-to Customer No.")</t>
  </si>
  <si>
    <t>=NF(B271,"Sell-to Customer No.")</t>
  </si>
  <si>
    <t>=NF(B272,"Sell-to Customer No.")</t>
  </si>
  <si>
    <t>=NF(B273,"Sell-to Customer No.")</t>
  </si>
  <si>
    <t>=NF(B274,"Sell-to Customer No.")</t>
  </si>
  <si>
    <t>=NF(B275,"Sell-to Customer No.")</t>
  </si>
  <si>
    <t>=NF(B276,"Sell-to Customer No.")</t>
  </si>
  <si>
    <t>=NF(B277,"Sell-to Customer No.")</t>
  </si>
  <si>
    <t>=NF(B278,"Sell-to Customer No.")</t>
  </si>
  <si>
    <t>=NF(B279,"Sell-to Customer No.")</t>
  </si>
  <si>
    <t>=NF(B280,"Sell-to Customer No.")</t>
  </si>
  <si>
    <t>=NF(B281,"Sell-to Customer No.")</t>
  </si>
  <si>
    <t>=NF(B282,"Sell-to Customer No.")</t>
  </si>
  <si>
    <t>=NF(B283,"Sell-to Customer No.")</t>
  </si>
  <si>
    <t>=NF(B284,"Sell-to Customer No.")</t>
  </si>
  <si>
    <t>=NF(B285,"Sell-to Customer No.")</t>
  </si>
  <si>
    <t>=NF(B286,"Sell-to Customer No.")</t>
  </si>
  <si>
    <t>=NF(B287,"Sell-to Customer No.")</t>
  </si>
  <si>
    <t>=NF(B288,"Sell-to Customer No.")</t>
  </si>
  <si>
    <t>=NF(B289,"Sell-to Customer No.")</t>
  </si>
  <si>
    <t>=NF(B290,"Sell-to Customer No.")</t>
  </si>
  <si>
    <t>=NF(B291,"Sell-to Customer No.")</t>
  </si>
  <si>
    <t>=NF(B292,"Sell-to Customer No.")</t>
  </si>
  <si>
    <t>=NF(B293,"Sell-to Customer No.")</t>
  </si>
  <si>
    <t>=NF(B294,"Sell-to Customer No.")</t>
  </si>
  <si>
    <t>=NF(B295,"Sell-to Customer No.")</t>
  </si>
  <si>
    <t>=NF(B296,"Sell-to Customer No.")</t>
  </si>
  <si>
    <t>=NF(B297,"Sell-to Customer No.")</t>
  </si>
  <si>
    <t>=NF(B298,"Sell-to Customer No.")</t>
  </si>
  <si>
    <t>=NF(B299,"Sell-to Customer No.")</t>
  </si>
  <si>
    <t>=NF(B300,"Sell-to Customer No.")</t>
  </si>
  <si>
    <t>=NF(B301,"Sell-to Customer No.")</t>
  </si>
  <si>
    <t>=NF(B302,"Sell-to Customer No.")</t>
  </si>
  <si>
    <t>=NF(B303,"Sell-to Customer No.")</t>
  </si>
  <si>
    <t>=NF(B304,"Sell-to Customer No.")</t>
  </si>
  <si>
    <t>=NF(B305,"Sell-to Customer No.")</t>
  </si>
  <si>
    <t>=NF(B306,"Sell-to Customer No.")</t>
  </si>
  <si>
    <t>=NF(B307,"Sell-to Customer No.")</t>
  </si>
  <si>
    <t>=NF(B308,"Sell-to Customer No.")</t>
  </si>
  <si>
    <t>=NF(B309,"Sell-to Customer No.")</t>
  </si>
  <si>
    <t>=NF(B310,"Sell-to Customer No.")</t>
  </si>
  <si>
    <t>=NF(B311,"Sell-to Customer No.")</t>
  </si>
  <si>
    <t>=NF(B312,"Sell-to Customer No.")</t>
  </si>
  <si>
    <t>=NF(B313,"Sell-to Customer No.")</t>
  </si>
  <si>
    <t>=NF(B314,"Sell-to Customer No.")</t>
  </si>
  <si>
    <t>=NF(B315,"Sell-to Customer No.")</t>
  </si>
  <si>
    <t>=NF(B316,"Sell-to Customer No.")</t>
  </si>
  <si>
    <t>=NF(B317,"Sell-to Customer No.")</t>
  </si>
  <si>
    <t>=NF(B318,"Sell-to Customer No.")</t>
  </si>
  <si>
    <t>=NF(B319,"Sell-to Customer No.")</t>
  </si>
  <si>
    <t>=NF(B320,"Sell-to Customer No.")</t>
  </si>
  <si>
    <t>=NF(B321,"Sell-to Customer No.")</t>
  </si>
  <si>
    <t>=NF(B322,"Sell-to Customer No.")</t>
  </si>
  <si>
    <t>=NF(B323,"Sell-to Customer No.")</t>
  </si>
  <si>
    <t>=NF(B324,"Sell-to Customer No.")</t>
  </si>
  <si>
    <t>=NF(B325,"Sell-to Customer No.")</t>
  </si>
  <si>
    <t>=NF(B326,"Sell-to Customer No.")</t>
  </si>
  <si>
    <t>=NF(B327,"Sell-to Customer No.")</t>
  </si>
  <si>
    <t>=NF(B328,"Sell-to Customer No.")</t>
  </si>
  <si>
    <t>=NF(B329,"Sell-to Customer No.")</t>
  </si>
  <si>
    <t>=NF(B330,"Sell-to Customer No.")</t>
  </si>
  <si>
    <t>=NF(B331,"Sell-to Customer No.")</t>
  </si>
  <si>
    <t>=NF(B332,"Sell-to Customer No.")</t>
  </si>
  <si>
    <t>=NF(B333,"Sell-to Customer No.")</t>
  </si>
  <si>
    <t>=NF(B334,"Sell-to Customer No.")</t>
  </si>
  <si>
    <t>=NF(B335,"Sell-to Customer No.")</t>
  </si>
  <si>
    <t>=NF(B336,"Sell-to Customer No.")</t>
  </si>
  <si>
    <t>=NF(B337,"Sell-to Customer No.")</t>
  </si>
  <si>
    <t>=NF(B338,"Sell-to Customer No.")</t>
  </si>
  <si>
    <t>=NF(B339,"Sell-to Customer No.")</t>
  </si>
  <si>
    <t>=NF(B340,"Sell-to Customer No.")</t>
  </si>
  <si>
    <t>=NF(B341,"Sell-to Customer No.")</t>
  </si>
  <si>
    <t>=NF(B342,"Sell-to Customer No.")</t>
  </si>
  <si>
    <t>=NF(B343,"Sell-to Customer No.")</t>
  </si>
  <si>
    <t>=NF(B344,"Sell-to Customer No.")</t>
  </si>
  <si>
    <t>=NF(B345,"Sell-to Customer No.")</t>
  </si>
  <si>
    <t>=NF(B346,"Sell-to Customer No.")</t>
  </si>
  <si>
    <t>=NF(B347,"Sell-to Customer No.")</t>
  </si>
  <si>
    <t>=NF(B348,"Sell-to Customer No.")</t>
  </si>
  <si>
    <t>=NF(B349,"Sell-to Customer No.")</t>
  </si>
  <si>
    <t>=NF(B350,"Sell-to Customer No.")</t>
  </si>
  <si>
    <t>=NF(B351,"Sell-to Customer No.")</t>
  </si>
  <si>
    <t>=NF(B352,"Sell-to Customer No.")</t>
  </si>
  <si>
    <t>=NF(B353,"Sell-to Customer No.")</t>
  </si>
  <si>
    <t>=NF(B354,"Sell-to Customer No.")</t>
  </si>
  <si>
    <t>=NF(B355,"Sell-to Customer No.")</t>
  </si>
  <si>
    <t>=NF(B356,"Sell-to Customer No.")</t>
  </si>
  <si>
    <t>=NF(B357,"Sell-to Customer No.")</t>
  </si>
  <si>
    <t>=NF(B358,"Sell-to Customer No.")</t>
  </si>
  <si>
    <t>=NF(B359,"Sell-to Customer No.")</t>
  </si>
  <si>
    <t>=NF(B360,"Sell-to Customer No.")</t>
  </si>
  <si>
    <t>=NF(B361,"Sell-to Customer No.")</t>
  </si>
  <si>
    <t>=NF(B362,"Sell-to Customer No.")</t>
  </si>
  <si>
    <t>=NF(B363,"Sell-to Customer No.")</t>
  </si>
  <si>
    <t>=NF(B364,"Sell-to Customer No.")</t>
  </si>
  <si>
    <t>=NF(B365,"Sell-to Customer No.")</t>
  </si>
  <si>
    <t>=NF(B366,"Sell-to Customer No.")</t>
  </si>
  <si>
    <t>=NF(B367,"Sell-to Customer No.")</t>
  </si>
  <si>
    <t>=NF(B368,"Sell-to Customer No.")</t>
  </si>
  <si>
    <t>=NF(B369,"Sell-to Customer No.")</t>
  </si>
  <si>
    <t>=NF(B370,"Sell-to Customer No.")</t>
  </si>
  <si>
    <t>=NF(B371,"Sell-to Customer No.")</t>
  </si>
  <si>
    <t>=NF(B372,"Sell-to Customer No.")</t>
  </si>
  <si>
    <t>=NF(B373,"Sell-to Customer No.")</t>
  </si>
  <si>
    <t>=NF(B374,"Sell-to Customer No.")</t>
  </si>
  <si>
    <t>=NF(B375,"Sell-to Customer No.")</t>
  </si>
  <si>
    <t>=NF(B376,"Sell-to Customer No.")</t>
  </si>
  <si>
    <t>=NF(B377,"Sell-to Customer No.")</t>
  </si>
  <si>
    <t>=NF(B378,"Sell-to Customer No.")</t>
  </si>
  <si>
    <t>=NF(B379,"Sell-to Customer No.")</t>
  </si>
  <si>
    <t>=NF(B380,"Sell-to Customer No.")</t>
  </si>
  <si>
    <t>=NF(B381,"Sell-to Customer No.")</t>
  </si>
  <si>
    <t>=NF(B382,"Sell-to Customer No.")</t>
  </si>
  <si>
    <t>=NF(B383,"Sell-to Customer No.")</t>
  </si>
  <si>
    <t>=NF(B384,"Sell-to Customer No.")</t>
  </si>
  <si>
    <t>=NF(B385,"Sell-to Customer No.")</t>
  </si>
  <si>
    <t>=NF(B386,"Sell-to Customer No.")</t>
  </si>
  <si>
    <t>=NF(B387,"Sell-to Customer No.")</t>
  </si>
  <si>
    <t>=NF(B388,"Sell-to Customer No.")</t>
  </si>
  <si>
    <t>=NF(B389,"Sell-to Customer No.")</t>
  </si>
  <si>
    <t>=NF(B390,"Sell-to Customer No.")</t>
  </si>
  <si>
    <t>=NF(B391,"Sell-to Customer No.")</t>
  </si>
  <si>
    <t>=NF(B392,"Sell-to Customer No.")</t>
  </si>
  <si>
    <t>=NF(B393,"Sell-to Customer No.")</t>
  </si>
  <si>
    <t>=NF(B394,"Sell-to Customer No.")</t>
  </si>
  <si>
    <t>=NF(B395,"Sell-to Customer No.")</t>
  </si>
  <si>
    <t>=NF(B396,"Sell-to Customer No.")</t>
  </si>
  <si>
    <t>=NF(B397,"Sell-to Customer No.")</t>
  </si>
  <si>
    <t>=NF(B398,"Sell-to Customer No.")</t>
  </si>
  <si>
    <t>=NF(B399,"Sell-to Customer No.")</t>
  </si>
  <si>
    <t>=NF(B400,"Sell-to Customer No.")</t>
  </si>
  <si>
    <t>=NF(B401,"Sell-to Customer No.")</t>
  </si>
  <si>
    <t>=NF(B402,"Sell-to Customer No.")</t>
  </si>
  <si>
    <t>=NF(B403,"Sell-to Customer No.")</t>
  </si>
  <si>
    <t>=NF(B404,"Sell-to Customer No.")</t>
  </si>
  <si>
    <t>=NF(B405,"Sell-to Customer No.")</t>
  </si>
  <si>
    <t>=NF(B406,"Sell-to Customer No.")</t>
  </si>
  <si>
    <t>=NF(B407,"Sell-to Customer No.")</t>
  </si>
  <si>
    <t>=NF(B408,"Sell-to Customer No.")</t>
  </si>
  <si>
    <t>=NF(B409,"Sell-to Customer No.")</t>
  </si>
  <si>
    <t>=NF(B410,"Sell-to Customer No.")</t>
  </si>
  <si>
    <t>=NF(B411,"Sell-to Customer No.")</t>
  </si>
  <si>
    <t>=NF(B412,"Sell-to Customer No.")</t>
  </si>
  <si>
    <t>=NF(B413,"Sell-to Customer No.")</t>
  </si>
  <si>
    <t>=NF(B414,"Sell-to Customer No.")</t>
  </si>
  <si>
    <t>=NF(B415,"Sell-to Customer No.")</t>
  </si>
  <si>
    <t>=NF(B416,"Sell-to Customer No.")</t>
  </si>
  <si>
    <t>=NF(B417,"Sell-to Customer No.")</t>
  </si>
  <si>
    <t>=NF(B418,"Sell-to Customer No.")</t>
  </si>
  <si>
    <t>=NF(B419,"Sell-to Customer No.")</t>
  </si>
  <si>
    <t>=NF(B420,"Sell-to Customer No.")</t>
  </si>
  <si>
    <t>=NF(B421,"Sell-to Customer No.")</t>
  </si>
  <si>
    <t>=NF(B422,"Sell-to Customer No.")</t>
  </si>
  <si>
    <t>=NF(B423,"Sell-to Customer No.")</t>
  </si>
  <si>
    <t>=NF(B424,"Sell-to Customer No.")</t>
  </si>
  <si>
    <t>=NF(B425,"Sell-to Customer No.")</t>
  </si>
  <si>
    <t>=NF(B426,"Sell-to Customer No.")</t>
  </si>
  <si>
    <t>=NF(B427,"Sell-to Customer No.")</t>
  </si>
  <si>
    <t>=NF(B428,"Sell-to Customer No.")</t>
  </si>
  <si>
    <t>=NF(B429,"Sell-to Customer No.")</t>
  </si>
  <si>
    <t>=NF(B430,"Sell-to Customer No.")</t>
  </si>
  <si>
    <t>=NF(B431,"Sell-to Customer No.")</t>
  </si>
  <si>
    <t>=NF(B432,"Sell-to Customer No.")</t>
  </si>
  <si>
    <t>=NF(B433,"Sell-to Customer No.")</t>
  </si>
  <si>
    <t>=NF(B434,"Sell-to Customer No.")</t>
  </si>
  <si>
    <t>=NF(B435,"Sell-to Customer No.")</t>
  </si>
  <si>
    <t>=NF(B436,"Sell-to Customer No.")</t>
  </si>
  <si>
    <t>=NF(B437,"Sell-to Customer No.")</t>
  </si>
  <si>
    <t>=NF(B438,"Sell-to Customer No.")</t>
  </si>
  <si>
    <t>=NF(B439,"Sell-to Customer No.")</t>
  </si>
  <si>
    <t>=NF(B440,"Sell-to Customer No.")</t>
  </si>
  <si>
    <t>=NF(B441,"Sell-to Customer No.")</t>
  </si>
  <si>
    <t>=NF(B442,"Sell-to Customer No.")</t>
  </si>
  <si>
    <t>=NF(B443,"Sell-to Customer No.")</t>
  </si>
  <si>
    <t>=NF(B444,"Sell-to Customer No.")</t>
  </si>
  <si>
    <t>=NF(B445,"Sell-to Customer No.")</t>
  </si>
  <si>
    <t>=NF(B446,"Sell-to Customer No.")</t>
  </si>
  <si>
    <t>=NF(B447,"Sell-to Customer No.")</t>
  </si>
  <si>
    <t>=NF(B448,"Sell-to Customer No.")</t>
  </si>
  <si>
    <t>=NF(B449,"Sell-to Customer No.")</t>
  </si>
  <si>
    <t>=NF(B450,"Sell-to Customer No.")</t>
  </si>
  <si>
    <t>=NF(B451,"Sell-to Customer No.")</t>
  </si>
  <si>
    <t>=NF(B452,"Sell-to Customer No.")</t>
  </si>
  <si>
    <t>=NF(B453,"Sell-to Customer No.")</t>
  </si>
  <si>
    <t>=NF(B454,"Sell-to Customer No.")</t>
  </si>
  <si>
    <t>=NF(B455,"Sell-to Customer No.")</t>
  </si>
  <si>
    <t>=NF(B456,"Sell-to Customer No.")</t>
  </si>
  <si>
    <t>=NF(B457,"Sell-to Customer No.")</t>
  </si>
  <si>
    <t>=NF(B458,"Sell-to Customer No.")</t>
  </si>
  <si>
    <t>=NF(B459,"Sell-to Customer No.")</t>
  </si>
  <si>
    <t>=NF(B460,"Sell-to Customer No.")</t>
  </si>
  <si>
    <t>=NF(B461,"Sell-to Customer No.")</t>
  </si>
  <si>
    <t>=NF(B462,"Sell-to Customer No.")</t>
  </si>
  <si>
    <t>=NF(B463,"Sell-to Customer No.")</t>
  </si>
  <si>
    <t>=NF(B464,"Sell-to Customer No.")</t>
  </si>
  <si>
    <t>=NF(B465,"Sell-to Customer No.")</t>
  </si>
  <si>
    <t>=NF(B466,"Sell-to Customer No.")</t>
  </si>
  <si>
    <t>=NF(B467,"Sell-to Customer No.")</t>
  </si>
  <si>
    <t>=NF(B468,"Sell-to Customer No.")</t>
  </si>
  <si>
    <t>=NF(B469,"Sell-to Customer No.")</t>
  </si>
  <si>
    <t>=NF(B470,"Sell-to Customer No.")</t>
  </si>
  <si>
    <t>=NF(B471,"Sell-to Customer No.")</t>
  </si>
  <si>
    <t>=NF(B472,"Sell-to Customer No.")</t>
  </si>
  <si>
    <t>=NF(B473,"Sell-to Customer No.")</t>
  </si>
  <si>
    <t>=NF(B474,"Sell-to Customer No.")</t>
  </si>
  <si>
    <t>=NF(B475,"Sell-to Customer No.")</t>
  </si>
  <si>
    <t>=NF(B476,"Sell-to Customer No.")</t>
  </si>
  <si>
    <t>=NF(B477,"Sell-to Customer No.")</t>
  </si>
  <si>
    <t>=NF(B478,"Sell-to Customer No.")</t>
  </si>
  <si>
    <t>=NF(B479,"Sell-to Customer No.")</t>
  </si>
  <si>
    <t>=NF(B480,"Sell-to Customer No.")</t>
  </si>
  <si>
    <t>=NF(B481,"Sell-to Customer No.")</t>
  </si>
  <si>
    <t>=NF(B482,"Sell-to Customer No.")</t>
  </si>
  <si>
    <t>=NF(B483,"Sell-to Customer No.")</t>
  </si>
  <si>
    <t>=NF(B484,"Sell-to Customer No.")</t>
  </si>
  <si>
    <t>=NF(B485,"Sell-to Customer No.")</t>
  </si>
  <si>
    <t>=NF(B486,"Sell-to Customer No.")</t>
  </si>
  <si>
    <t>=NF(B487,"Sell-to Customer No.")</t>
  </si>
  <si>
    <t>=NF(B488,"Sell-to Customer No.")</t>
  </si>
  <si>
    <t>=NF(B489,"Sell-to Customer No.")</t>
  </si>
  <si>
    <t>=NF(B490,"Sell-to Customer No.")</t>
  </si>
  <si>
    <t>=NF(B491,"Sell-to Customer No.")</t>
  </si>
  <si>
    <t>=NF(B492,"Sell-to Customer No.")</t>
  </si>
  <si>
    <t>=NF(B493,"Sell-to Customer No.")</t>
  </si>
  <si>
    <t>=NF(B494,"Sell-to Customer No.")</t>
  </si>
  <si>
    <t>=NF(B495,"Sell-to Customer No.")</t>
  </si>
  <si>
    <t>=NF(B496,"Sell-to Customer No.")</t>
  </si>
  <si>
    <t>=NF(B497,"Sell-to Customer No.")</t>
  </si>
  <si>
    <t>=NF(B498,"Sell-to Customer No.")</t>
  </si>
  <si>
    <t>=NF(B499,"Sell-to Customer No.")</t>
  </si>
  <si>
    <t>=NF(B500,"Sell-to Customer No.")</t>
  </si>
  <si>
    <t>=NF(B501,"Sell-to Customer No.")</t>
  </si>
  <si>
    <t>=NF(B502,"Sell-to Customer No.")</t>
  </si>
  <si>
    <t>=NF(B503,"Sell-to Customer No.")</t>
  </si>
  <si>
    <t>=NF(B504,"Sell-to Customer No.")</t>
  </si>
  <si>
    <t>=NF(B505,"Sell-to Customer No.")</t>
  </si>
  <si>
    <t>=NF(B506,"Sell-to Customer No.")</t>
  </si>
  <si>
    <t>=NF(B507,"Sell-to Customer No.")</t>
  </si>
  <si>
    <t>=NF(B508,"Sell-to Customer No.")</t>
  </si>
  <si>
    <t>=NF(B509,"Sell-to Customer No.")</t>
  </si>
  <si>
    <t>=NF(B510,"Sell-to Customer No.")</t>
  </si>
  <si>
    <t>=NF(B511,"Sell-to Customer No.")</t>
  </si>
  <si>
    <t>=NF(B512,"Sell-to Customer No.")</t>
  </si>
  <si>
    <t>=NF(B513,"Sell-to Customer No.")</t>
  </si>
  <si>
    <t>=NF(B514,"Sell-to Customer No.")</t>
  </si>
  <si>
    <t>=NF(B515,"Sell-to Customer No.")</t>
  </si>
  <si>
    <t>=NF(B516,"Sell-to Customer No.")</t>
  </si>
  <si>
    <t>=NF(B517,"Sell-to Customer No.")</t>
  </si>
  <si>
    <t>=NF(B518,"Sell-to Customer No.")</t>
  </si>
  <si>
    <t>=NF(B519,"Sell-to Customer No.")</t>
  </si>
  <si>
    <t>=NF(B520,"Sell-to Customer No.")</t>
  </si>
  <si>
    <t>=NF(B521,"Sell-to Customer No.")</t>
  </si>
  <si>
    <t>=NF(B522,"Sell-to Customer No.")</t>
  </si>
  <si>
    <t>=NF(B523,"Sell-to Customer No.")</t>
  </si>
  <si>
    <t>=NF(B524,"Sell-to Customer No.")</t>
  </si>
  <si>
    <t>=NF(B525,"Sell-to Customer No.")</t>
  </si>
  <si>
    <t>=NF(B526,"Sell-to Customer No.")</t>
  </si>
  <si>
    <t>=NF(B527,"Sell-to Customer No.")</t>
  </si>
  <si>
    <t>=NF(B528,"Sell-to Customer No.")</t>
  </si>
  <si>
    <t>=NF(B529,"Sell-to Customer No.")</t>
  </si>
  <si>
    <t>=NF(B530,"Sell-to Customer No.")</t>
  </si>
  <si>
    <t>=NF(B531,"Sell-to Customer No.")</t>
  </si>
  <si>
    <t>=NF(B532,"Sell-to Customer No.")</t>
  </si>
  <si>
    <t>=NF(B533,"Sell-to Customer No.")</t>
  </si>
  <si>
    <t>=NF(B534,"Sell-to Customer No.")</t>
  </si>
  <si>
    <t>=NF(B535,"Sell-to Customer No.")</t>
  </si>
  <si>
    <t>=NF(B536,"Sell-to Customer No.")</t>
  </si>
  <si>
    <t>=NF(B537,"Sell-to Customer No.")</t>
  </si>
  <si>
    <t>=NF(B538,"Sell-to Customer No.")</t>
  </si>
  <si>
    <t>=NF(B539,"Sell-to Customer No.")</t>
  </si>
  <si>
    <t>=NF(B540,"Sell-to Customer No.")</t>
  </si>
  <si>
    <t>=NF(B541,"Sell-to Customer No.")</t>
  </si>
  <si>
    <t>=NF(B542,"Sell-to Customer No.")</t>
  </si>
  <si>
    <t>=NF(B543,"Sell-to Customer No.")</t>
  </si>
  <si>
    <t>=NF(B544,"Sell-to Customer No.")</t>
  </si>
  <si>
    <t>=NF(B545,"Sell-to Customer No.")</t>
  </si>
  <si>
    <t>=NF(B546,"Sell-to Customer No.")</t>
  </si>
  <si>
    <t>=NF(B547,"Sell-to Customer No.")</t>
  </si>
  <si>
    <t>=NF(B548,"Sell-to Customer No.")</t>
  </si>
  <si>
    <t>=NF(B549,"Sell-to Customer No.")</t>
  </si>
  <si>
    <t>=NF(B550,"Sell-to Customer No.")</t>
  </si>
  <si>
    <t>=NF(B551,"Sell-to Customer No.")</t>
  </si>
  <si>
    <t>=NF(B552,"Sell-to Customer No.")</t>
  </si>
  <si>
    <t>=NF(B553,"Sell-to Customer No.")</t>
  </si>
  <si>
    <t>=NF(B554,"Sell-to Customer No.")</t>
  </si>
  <si>
    <t>=NF(B555,"Sell-to Customer No.")</t>
  </si>
  <si>
    <t>=NF(B556,"Sell-to Customer No.")</t>
  </si>
  <si>
    <t>=NF(B557,"Sell-to Customer No.")</t>
  </si>
  <si>
    <t>=NF(B558,"Sell-to Customer No.")</t>
  </si>
  <si>
    <t>=NF(B559,"Sell-to Customer No.")</t>
  </si>
  <si>
    <t>=NF(B560,"Sell-to Customer No.")</t>
  </si>
  <si>
    <t>=NF(B561,"Sell-to Customer No.")</t>
  </si>
  <si>
    <t>=NF(B562,"Sell-to Customer No.")</t>
  </si>
  <si>
    <t>=NF(B563,"Sell-to Customer No.")</t>
  </si>
  <si>
    <t>=NF(B564,"Sell-to Customer No.")</t>
  </si>
  <si>
    <t>=NF(B565,"Sell-to Customer No.")</t>
  </si>
  <si>
    <t>=NF(B566,"Sell-to Customer No.")</t>
  </si>
  <si>
    <t>=NF(B567,"Sell-to Customer No.")</t>
  </si>
  <si>
    <t>=NF(B568,"Sell-to Customer No.")</t>
  </si>
  <si>
    <t>=NF(B569,"Sell-to Customer No.")</t>
  </si>
  <si>
    <t>=NF(B570,"Sell-to Customer No.")</t>
  </si>
  <si>
    <t>=NF(B571,"Sell-to Customer No.")</t>
  </si>
  <si>
    <t>=NF(B572,"Sell-to Customer No.")</t>
  </si>
  <si>
    <t>=NF(B573,"Sell-to Customer No.")</t>
  </si>
  <si>
    <t>=NF(B574,"Sell-to Customer No.")</t>
  </si>
  <si>
    <t>=NF(B575,"Sell-to Customer No.")</t>
  </si>
  <si>
    <t>=NF(B576,"Sell-to Customer No.")</t>
  </si>
  <si>
    <t>=NF(B577,"Sell-to Customer No.")</t>
  </si>
  <si>
    <t>=NF(B578,"Sell-to Customer No.")</t>
  </si>
  <si>
    <t>=NF(B579,"Sell-to Customer No.")</t>
  </si>
  <si>
    <t>=NF(B580,"Sell-to Customer No.")</t>
  </si>
  <si>
    <t>=NF(B581,"Sell-to Customer No.")</t>
  </si>
  <si>
    <t>=NF(B582,"Sell-to Customer No.")</t>
  </si>
  <si>
    <t>=NF(B583,"Sell-to Customer No.")</t>
  </si>
  <si>
    <t>=NF(B584,"Sell-to Customer No.")</t>
  </si>
  <si>
    <t>=NF(B585,"Sell-to Customer No.")</t>
  </si>
  <si>
    <t>=NF(B586,"Sell-to Customer No.")</t>
  </si>
  <si>
    <t>=NF(B587,"Sell-to Customer No.")</t>
  </si>
  <si>
    <t>=NF(B588,"Sell-to Customer No.")</t>
  </si>
  <si>
    <t>=NF(B589,"Sell-to Customer No.")</t>
  </si>
  <si>
    <t>=NF(B590,"Sell-to Customer No.")</t>
  </si>
  <si>
    <t>=NF(B591,"Sell-to Customer No.")</t>
  </si>
  <si>
    <t>=NF(B592,"Sell-to Customer No.")</t>
  </si>
  <si>
    <t>=NF(B593,"Sell-to Customer No.")</t>
  </si>
  <si>
    <t>=NF(B594,"Sell-to Customer No.")</t>
  </si>
  <si>
    <t>=NF(B595,"Sell-to Customer No.")</t>
  </si>
  <si>
    <t>=NF(B596,"Sell-to Customer No.")</t>
  </si>
  <si>
    <t>=NF(B597,"Sell-to Customer No.")</t>
  </si>
  <si>
    <t>=NF(B598,"Sell-to Customer No.")</t>
  </si>
  <si>
    <t>=NF(B599,"Sell-to Customer No.")</t>
  </si>
  <si>
    <t>=NF(B600,"Sell-to Customer No.")</t>
  </si>
  <si>
    <t>=NF(B601,"Sell-to Customer No.")</t>
  </si>
  <si>
    <t>=NF(B602,"Sell-to Customer No.")</t>
  </si>
  <si>
    <t>=NF(B603,"Sell-to Customer No.")</t>
  </si>
  <si>
    <t>=NF(B604,"Sell-to Customer No.")</t>
  </si>
  <si>
    <t>=NF(B605,"Sell-to Customer No.")</t>
  </si>
  <si>
    <t>=NF(B606,"Sell-to Customer No.")</t>
  </si>
  <si>
    <t>=NF(B607,"Sell-to Customer No.")</t>
  </si>
  <si>
    <t>=NF(B608,"Sell-to Customer No.")</t>
  </si>
  <si>
    <t>=NF(B609,"Sell-to Customer No.")</t>
  </si>
  <si>
    <t>=NF(B610,"Sell-to Customer No.")</t>
  </si>
  <si>
    <t>=NF(B611,"Sell-to Customer No.")</t>
  </si>
  <si>
    <t>=NF(B612,"Sell-to Customer No.")</t>
  </si>
  <si>
    <t>=NF(B613,"Sell-to Customer No.")</t>
  </si>
  <si>
    <t>=NF(B614,"Sell-to Customer No.")</t>
  </si>
  <si>
    <t>=NF(B615,"Sell-to Customer No.")</t>
  </si>
  <si>
    <t>=NF(B616,"Sell-to Customer No.")</t>
  </si>
  <si>
    <t>=NF(B617,"Sell-to Customer No.")</t>
  </si>
  <si>
    <t>=NF(B618,"Sell-to Customer No.")</t>
  </si>
  <si>
    <t>=NF(B619,"Sell-to Customer No.")</t>
  </si>
  <si>
    <t>=NF(B620,"Sell-to Customer No.")</t>
  </si>
  <si>
    <t>=NF(B621,"Sell-to Customer No.")</t>
  </si>
  <si>
    <t>=NF(B622,"Sell-to Customer No.")</t>
  </si>
  <si>
    <t>=NF(B623,"Sell-to Customer No.")</t>
  </si>
  <si>
    <t>=NF(B624,"Sell-to Customer No.")</t>
  </si>
  <si>
    <t>=NF(B625,"Sell-to Customer No.")</t>
  </si>
  <si>
    <t>=NF(B626,"Sell-to Customer No.")</t>
  </si>
  <si>
    <t>=NF(B627,"Sell-to Customer No.")</t>
  </si>
  <si>
    <t>=NF(B628,"Sell-to Customer No.")</t>
  </si>
  <si>
    <t>=NF(B629,"Sell-to Customer No.")</t>
  </si>
  <si>
    <t>=NF(B630,"Sell-to Customer No.")</t>
  </si>
  <si>
    <t>=NF(B631,"Sell-to Customer No.")</t>
  </si>
  <si>
    <t>=NF(B632,"Sell-to Customer No.")</t>
  </si>
  <si>
    <t>=NF(B633,"Sell-to Customer No.")</t>
  </si>
  <si>
    <t>=NF(B634,"Sell-to Customer No.")</t>
  </si>
  <si>
    <t>=NF(B635,"Sell-to Customer No.")</t>
  </si>
  <si>
    <t>=NF(B636,"Sell-to Customer No.")</t>
  </si>
  <si>
    <t>=NF(B637,"Sell-to Customer No.")</t>
  </si>
  <si>
    <t>=NF(B638,"Sell-to Customer No.")</t>
  </si>
  <si>
    <t>=NF(B639,"Sell-to Customer No.")</t>
  </si>
  <si>
    <t>=NF(B640,"Sell-to Customer No.")</t>
  </si>
  <si>
    <t>=NF(B641,"Sell-to Customer No.")</t>
  </si>
  <si>
    <t>=NF(B642,"Sell-to Customer No.")</t>
  </si>
  <si>
    <t>=NF(B643,"Sell-to Customer No.")</t>
  </si>
  <si>
    <t>=NF(B644,"Sell-to Customer No.")</t>
  </si>
  <si>
    <t>=NF(B645,"Sell-to Customer No.")</t>
  </si>
  <si>
    <t>=NF(B646,"Sell-to Customer No.")</t>
  </si>
  <si>
    <t>=NF(B647,"Sell-to Customer No.")</t>
  </si>
  <si>
    <t>=NF(B648,"Sell-to Customer No.")</t>
  </si>
  <si>
    <t>=NF(B649,"Sell-to Customer No.")</t>
  </si>
  <si>
    <t>=NF(B650,"Sell-to Customer No.")</t>
  </si>
  <si>
    <t>=NF(B651,"Sell-to Customer No.")</t>
  </si>
  <si>
    <t>=NF(B652,"Sell-to Customer No.")</t>
  </si>
  <si>
    <t>=NF(B653,"Sell-to Customer No.")</t>
  </si>
  <si>
    <t>=NF(B654,"Sell-to Customer No.")</t>
  </si>
  <si>
    <t>=NF(B655,"Sell-to Customer No.")</t>
  </si>
  <si>
    <t>=NF(B656,"Sell-to Customer No.")</t>
  </si>
  <si>
    <t>=NF(B657,"Sell-to Customer No.")</t>
  </si>
  <si>
    <t>=NF(B658,"Sell-to Customer No.")</t>
  </si>
  <si>
    <t>=NF(B659,"Sell-to Customer No.")</t>
  </si>
  <si>
    <t>=NF(B660,"Sell-to Customer No.")</t>
  </si>
  <si>
    <t>=NF(B661,"Sell-to Customer No.")</t>
  </si>
  <si>
    <t>=NF(B662,"Sell-to Customer No.")</t>
  </si>
  <si>
    <t>=NF(B663,"Sell-to Customer No.")</t>
  </si>
  <si>
    <t>=NF(B664,"Sell-to Customer No.")</t>
  </si>
  <si>
    <t>=NF(B665,"Sell-to Customer No.")</t>
  </si>
  <si>
    <t>=NF(B666,"Sell-to Customer No.")</t>
  </si>
  <si>
    <t>=NF(B667,"Sell-to Customer No.")</t>
  </si>
  <si>
    <t>=NF(B668,"Sell-to Customer No.")</t>
  </si>
  <si>
    <t>=NF(B669,"Sell-to Customer No.")</t>
  </si>
  <si>
    <t>=NF(B670,"Sell-to Customer No.")</t>
  </si>
  <si>
    <t>=NF(B671,"Sell-to Customer No.")</t>
  </si>
  <si>
    <t>=NF(B672,"Sell-to Customer No.")</t>
  </si>
  <si>
    <t>=NF(B673,"Sell-to Customer No.")</t>
  </si>
  <si>
    <t>=NF(B674,"Sell-to Customer No.")</t>
  </si>
  <si>
    <t>=NF(B675,"Sell-to Customer No.")</t>
  </si>
  <si>
    <t>=NF(B676,"Sell-to Customer No.")</t>
  </si>
  <si>
    <t>=NF(B677,"Sell-to Customer No.")</t>
  </si>
  <si>
    <t>=NF(B678,"Sell-to Customer No.")</t>
  </si>
  <si>
    <t>=NF(B679,"Sell-to Customer No.")</t>
  </si>
  <si>
    <t>=NF(B680,"Sell-to Customer No.")</t>
  </si>
  <si>
    <t>=NF(B681,"Sell-to Customer No.")</t>
  </si>
  <si>
    <t>=NF(B682,"Sell-to Customer No.")</t>
  </si>
  <si>
    <t>=NF(B683,"Sell-to Customer No.")</t>
  </si>
  <si>
    <t>=NF(B684,"Sell-to Customer No.")</t>
  </si>
  <si>
    <t>=NF(B685,"Sell-to Customer No.")</t>
  </si>
  <si>
    <t>=NF(B686,"Sell-to Customer No.")</t>
  </si>
  <si>
    <t>=NF(B687,"Sell-to Customer No.")</t>
  </si>
  <si>
    <t>=NF(B688,"Sell-to Customer No.")</t>
  </si>
  <si>
    <t>=NF(B689,"Sell-to Customer No.")</t>
  </si>
  <si>
    <t>=NF(B690,"Sell-to Customer No.")</t>
  </si>
  <si>
    <t>=NF(B691,"Sell-to Customer No.")</t>
  </si>
  <si>
    <t>=NF(B692,"Sell-to Customer No.")</t>
  </si>
  <si>
    <t>=NF(B693,"Sell-to Customer No.")</t>
  </si>
  <si>
    <t>=NF(B694,"Sell-to Customer No.")</t>
  </si>
  <si>
    <t>=NF(B695,"Sell-to Customer No.")</t>
  </si>
  <si>
    <t>=NF(B696,"Sell-to Customer No.")</t>
  </si>
  <si>
    <t>=NF(B697,"Sell-to Customer No.")</t>
  </si>
  <si>
    <t>=NF(B698,"Sell-to Customer No.")</t>
  </si>
  <si>
    <t>=NF(B699,"Sell-to Customer No.")</t>
  </si>
  <si>
    <t>=NF(B700,"Sell-to Customer No.")</t>
  </si>
  <si>
    <t>=NF(B701,"Sell-to Customer No.")</t>
  </si>
  <si>
    <t>=NF(B702,"Sell-to Customer No.")</t>
  </si>
  <si>
    <t>=NF(B703,"Sell-to Customer No.")</t>
  </si>
  <si>
    <t>=NF(B704,"Sell-to Customer No.")</t>
  </si>
  <si>
    <t>=NF(B705,"Sell-to Customer No.")</t>
  </si>
  <si>
    <t>=NF(B706,"Sell-to Customer No.")</t>
  </si>
  <si>
    <t>=NF(B707,"Sell-to Customer No.")</t>
  </si>
  <si>
    <t>=NF(B708,"Sell-to Customer No.")</t>
  </si>
  <si>
    <t>=NF(B709,"Sell-to Customer No.")</t>
  </si>
  <si>
    <t>=NF(B710,"Sell-to Customer No.")</t>
  </si>
  <si>
    <t>=NF(B711,"Sell-to Customer No.")</t>
  </si>
  <si>
    <t>=NF(B712,"Sell-to Customer No.")</t>
  </si>
  <si>
    <t>=NF(B713,"Sell-to Customer No.")</t>
  </si>
  <si>
    <t>=NF(B714,"Sell-to Customer No.")</t>
  </si>
  <si>
    <t>=NF(B715,"Sell-to Customer No.")</t>
  </si>
  <si>
    <t>=NF(B716,"Sell-to Customer No.")</t>
  </si>
  <si>
    <t>=NF(B717,"Sell-to Customer No.")</t>
  </si>
  <si>
    <t>=NF(B718,"Sell-to Customer No.")</t>
  </si>
  <si>
    <t>=NF(B719,"Sell-to Customer No.")</t>
  </si>
  <si>
    <t>=NF(B720,"Sell-to Customer No.")</t>
  </si>
  <si>
    <t>=NF(B721,"Sell-to Customer No.")</t>
  </si>
  <si>
    <t>=NF(B722,"Sell-to Customer No.")</t>
  </si>
  <si>
    <t>=NF(B723,"Sell-to Customer No.")</t>
  </si>
  <si>
    <t>=NF(B724,"Sell-to Customer No.")</t>
  </si>
  <si>
    <t>=NF(B725,"Sell-to Customer No.")</t>
  </si>
  <si>
    <t>=NF(B726,"Sell-to Customer No.")</t>
  </si>
  <si>
    <t>=NF(B727,"Sell-to Customer No.")</t>
  </si>
  <si>
    <t>=NF(B728,"Sell-to Customer No.")</t>
  </si>
  <si>
    <t>=NF(B729,"Sell-to Customer No.")</t>
  </si>
  <si>
    <t>=NF(B730,"Sell-to Customer No.")</t>
  </si>
  <si>
    <t>=NF(B731,"Sell-to Customer No.")</t>
  </si>
  <si>
    <t>=NF(B732,"Sell-to Customer No.")</t>
  </si>
  <si>
    <t>=NF(B733,"Sell-to Customer No.")</t>
  </si>
  <si>
    <t>=NF(B734,"Sell-to Customer No.")</t>
  </si>
  <si>
    <t>=NF(B735,"Sell-to Customer No.")</t>
  </si>
  <si>
    <t>=NF(B736,"Sell-to Customer No.")</t>
  </si>
  <si>
    <t>=NF(B737,"Sell-to Customer No.")</t>
  </si>
  <si>
    <t>=NF(B738,"Sell-to Customer No.")</t>
  </si>
  <si>
    <t>=NF(B739,"Sell-to Customer No.")</t>
  </si>
  <si>
    <t>=NF(B740,"Sell-to Customer No.")</t>
  </si>
  <si>
    <t>=NF(B741,"Sell-to Customer No.")</t>
  </si>
  <si>
    <t>=NF(B742,"Sell-to Customer No.")</t>
  </si>
  <si>
    <t>=NF(B743,"Sell-to Customer No.")</t>
  </si>
  <si>
    <t>=NF(B744,"Sell-to Customer No.")</t>
  </si>
  <si>
    <t>=NF(B745,"Sell-to Customer No.")</t>
  </si>
  <si>
    <t>=NF(B746,"Sell-to Customer No.")</t>
  </si>
  <si>
    <t>=NF(B747,"Sell-to Customer No.")</t>
  </si>
  <si>
    <t>=NF(B748,"Sell-to Customer No.")</t>
  </si>
  <si>
    <t>=NF(B749,"Sell-to Customer No.")</t>
  </si>
  <si>
    <t>=NF(B750,"Sell-to Customer No.")</t>
  </si>
  <si>
    <t>=NF(B751,"Sell-to Customer No.")</t>
  </si>
  <si>
    <t>=NF(B752,"Sell-to Customer No.")</t>
  </si>
  <si>
    <t>=NF(B753,"Sell-to Customer No.")</t>
  </si>
  <si>
    <t>=NF(B754,"Sell-to Customer No.")</t>
  </si>
  <si>
    <t>=NF(B755,"Sell-to Customer No.")</t>
  </si>
  <si>
    <t>=NF(B756,"Sell-to Customer No.")</t>
  </si>
  <si>
    <t>=NF(B757,"Sell-to Customer No.")</t>
  </si>
  <si>
    <t>=NF(B758,"Sell-to Customer No.")</t>
  </si>
  <si>
    <t>=NF(B759,"Sell-to Customer No.")</t>
  </si>
  <si>
    <t>=NF(B760,"Sell-to Customer No.")</t>
  </si>
  <si>
    <t>=NF(B761,"Sell-to Customer No.")</t>
  </si>
  <si>
    <t>=NF(B762,"Sell-to Customer No.")</t>
  </si>
  <si>
    <t>=NF(B763,"Sell-to Customer No.")</t>
  </si>
  <si>
    <t>=NF(B764,"Sell-to Customer No.")</t>
  </si>
  <si>
    <t>=NF(B765,"Sell-to Customer No.")</t>
  </si>
  <si>
    <t>=NF(B766,"Sell-to Customer No.")</t>
  </si>
  <si>
    <t>=NF(B767,"Sell-to Customer No.")</t>
  </si>
  <si>
    <t>=NF(B768,"Sell-to Customer No.")</t>
  </si>
  <si>
    <t>=NF(B769,"Sell-to Customer No.")</t>
  </si>
  <si>
    <t>=NF(B770,"Sell-to Customer No.")</t>
  </si>
  <si>
    <t>=NF(B771,"Sell-to Customer No.")</t>
  </si>
  <si>
    <t>=NF(B772,"Sell-to Customer No.")</t>
  </si>
  <si>
    <t>=NF(B773,"Sell-to Customer No.")</t>
  </si>
  <si>
    <t>=NF(B774,"Sell-to Customer No.")</t>
  </si>
  <si>
    <t>=NF(B775,"Sell-to Customer No.")</t>
  </si>
  <si>
    <t>=NF(B776,"Sell-to Customer No.")</t>
  </si>
  <si>
    <t>=NF(B777,"Sell-to Customer No.")</t>
  </si>
  <si>
    <t>=NF(B778,"Sell-to Customer No.")</t>
  </si>
  <si>
    <t>=NF(B779,"Sell-to Customer No.")</t>
  </si>
  <si>
    <t>=NF(B780,"Sell-to Customer No.")</t>
  </si>
  <si>
    <t>=NF(B781,"Sell-to Customer No.")</t>
  </si>
  <si>
    <t>=NF(B782,"Sell-to Customer No.")</t>
  </si>
  <si>
    <t>=NF(B783,"Sell-to Customer No.")</t>
  </si>
  <si>
    <t>=NF(B784,"Sell-to Customer No.")</t>
  </si>
  <si>
    <t>=NF(B785,"Sell-to Customer No.")</t>
  </si>
  <si>
    <t>=NF(B786,"Sell-to Customer No.")</t>
  </si>
  <si>
    <t>=NF(B787,"Sell-to Customer No.")</t>
  </si>
  <si>
    <t>=NF(B788,"Sell-to Customer No.")</t>
  </si>
  <si>
    <t>=NF(B789,"Sell-to Customer No.")</t>
  </si>
  <si>
    <t>=NF(B790,"Sell-to Customer No.")</t>
  </si>
  <si>
    <t>=NF(B791,"Sell-to Customer No.")</t>
  </si>
  <si>
    <t>=NF(B792,"Sell-to Customer No.")</t>
  </si>
  <si>
    <t>=NF(B793,"Sell-to Customer No.")</t>
  </si>
  <si>
    <t>=NF(B794,"Sell-to Customer No.")</t>
  </si>
  <si>
    <t>=NF(B795,"Sell-to Customer No.")</t>
  </si>
  <si>
    <t>=NF(B796,"Sell-to Customer No.")</t>
  </si>
  <si>
    <t>=NF(B797,"Sell-to Customer No.")</t>
  </si>
  <si>
    <t>=NF(B798,"Sell-to Customer No.")</t>
  </si>
  <si>
    <t>=NF(B799,"Sell-to Customer No.")</t>
  </si>
  <si>
    <t>=NF(B800,"Sell-to Customer No.")</t>
  </si>
  <si>
    <t>=NF(B801,"Sell-to Customer No.")</t>
  </si>
  <si>
    <t>=NF(B802,"Sell-to Customer No.")</t>
  </si>
  <si>
    <t>=NF(B803,"Sell-to Customer No.")</t>
  </si>
  <si>
    <t>=NF(B804,"Sell-to Customer No.")</t>
  </si>
  <si>
    <t>=NF(B805,"Sell-to Customer No.")</t>
  </si>
  <si>
    <t>=NF(B806,"Sell-to Customer No.")</t>
  </si>
  <si>
    <t>=NF(B807,"Sell-to Customer No.")</t>
  </si>
  <si>
    <t>=NF(B808,"Sell-to Customer No.")</t>
  </si>
  <si>
    <t>=NF(B809,"Sell-to Customer No.")</t>
  </si>
  <si>
    <t>=NF(B810,"Sell-to Customer No.")</t>
  </si>
  <si>
    <t>=NF(B811,"Sell-to Customer No.")</t>
  </si>
  <si>
    <t>=NF(B812,"Sell-to Customer No.")</t>
  </si>
  <si>
    <t>=NF(B813,"Sell-to Customer No.")</t>
  </si>
  <si>
    <t>=NF(B814,"Sell-to Customer No.")</t>
  </si>
  <si>
    <t>=NF(B815,"Sell-to Customer No.")</t>
  </si>
  <si>
    <t>=NF(B816,"Sell-to Customer No.")</t>
  </si>
  <si>
    <t>=NF(B817,"Sell-to Customer No.")</t>
  </si>
  <si>
    <t>=NF(B818,"Sell-to Customer No.")</t>
  </si>
  <si>
    <t>=NF(B819,"Sell-to Customer No.")</t>
  </si>
  <si>
    <t>=NF(B820,"Sell-to Customer No.")</t>
  </si>
  <si>
    <t>=NF(B821,"Sell-to Customer No.")</t>
  </si>
  <si>
    <t>=NF(B822,"Sell-to Customer No.")</t>
  </si>
  <si>
    <t>=NF(B823,"Sell-to Customer No.")</t>
  </si>
  <si>
    <t>=NF(B824,"Sell-to Customer No.")</t>
  </si>
  <si>
    <t>=NF(B825,"Sell-to Customer No.")</t>
  </si>
  <si>
    <t>=NF(B826,"Sell-to Customer No.")</t>
  </si>
  <si>
    <t>=NF(B827,"Sell-to Customer No.")</t>
  </si>
  <si>
    <t>=NF(B828,"Sell-to Customer No.")</t>
  </si>
  <si>
    <t>=NF(B829,"Sell-to Customer No.")</t>
  </si>
  <si>
    <t>=NF(B830,"Sell-to Customer No.")</t>
  </si>
  <si>
    <t>=NF(B831,"Sell-to Customer No.")</t>
  </si>
  <si>
    <t>=NF(B832,"Sell-to Customer No.")</t>
  </si>
  <si>
    <t>=NF(B833,"Sell-to Customer No.")</t>
  </si>
  <si>
    <t>=NF(B834,"Sell-to Customer No.")</t>
  </si>
  <si>
    <t>=NF(B835,"Sell-to Customer No.")</t>
  </si>
  <si>
    <t>=NF(B836,"Sell-to Customer No.")</t>
  </si>
  <si>
    <t>=NF(B837,"Sell-to Customer No.")</t>
  </si>
  <si>
    <t>=NF(B838,"Sell-to Customer No.")</t>
  </si>
  <si>
    <t>=NF(B839,"Sell-to Customer No.")</t>
  </si>
  <si>
    <t>=NF(B840,"Sell-to Customer No.")</t>
  </si>
  <si>
    <t>=NF(B841,"Sell-to Customer No.")</t>
  </si>
  <si>
    <t>=NF(B842,"Sell-to Customer No.")</t>
  </si>
  <si>
    <t>=NF(B843,"Sell-to Customer No.")</t>
  </si>
  <si>
    <t>=NF(B844,"Sell-to Customer No.")</t>
  </si>
  <si>
    <t>=NF(B845,"Sell-to Customer No.")</t>
  </si>
  <si>
    <t>=NF(B846,"Sell-to Customer No.")</t>
  </si>
  <si>
    <t>=NF(B847,"Sell-to Customer No.")</t>
  </si>
  <si>
    <t>=NF(B848,"Sell-to Customer No.")</t>
  </si>
  <si>
    <t>=NF(B849,"Sell-to Customer No.")</t>
  </si>
  <si>
    <t>=NF(B850,"Sell-to Customer No.")</t>
  </si>
  <si>
    <t>=NF(B851,"Sell-to Customer No.")</t>
  </si>
  <si>
    <t>=NF(B852,"Sell-to Customer No.")</t>
  </si>
  <si>
    <t>=NF(B853,"Sell-to Customer No.")</t>
  </si>
  <si>
    <t>=NF(B854,"Sell-to Customer No.")</t>
  </si>
  <si>
    <t>=NF(B855,"Sell-to Customer No.")</t>
  </si>
  <si>
    <t>=NF(B856,"Sell-to Customer No.")</t>
  </si>
  <si>
    <t>=NF(B857,"Sell-to Customer No.")</t>
  </si>
  <si>
    <t>=NF(B858,"Sell-to Customer No.")</t>
  </si>
  <si>
    <t>=NF(B859,"Sell-to Customer No.")</t>
  </si>
  <si>
    <t>=NF(B860,"Sell-to Customer No.")</t>
  </si>
  <si>
    <t>=NF(B861,"Sell-to Customer No.")</t>
  </si>
  <si>
    <t>=NF(B862,"Sell-to Customer No.")</t>
  </si>
  <si>
    <t>=NF(B863,"Sell-to Customer No.")</t>
  </si>
  <si>
    <t>=NF(B864,"Sell-to Customer No.")</t>
  </si>
  <si>
    <t>=NF(B865,"Sell-to Customer No.")</t>
  </si>
  <si>
    <t>=NF(B866,"Sell-to Customer No.")</t>
  </si>
  <si>
    <t>=NF(B867,"Sell-to Customer No.")</t>
  </si>
  <si>
    <t>=NF(B868,"Sell-to Customer No.")</t>
  </si>
  <si>
    <t>=NF(B869,"Sell-to Customer No.")</t>
  </si>
  <si>
    <t>=NF(B870,"Sell-to Customer No.")</t>
  </si>
  <si>
    <t>=NF(B871,"Sell-to Customer No.")</t>
  </si>
  <si>
    <t>=NF(B872,"Sell-to Customer No.")</t>
  </si>
  <si>
    <t>=NF(B873,"Sell-to Customer No.")</t>
  </si>
  <si>
    <t>=NF(B874,"Sell-to Customer No.")</t>
  </si>
  <si>
    <t>=NF(B875,"Sell-to Customer No.")</t>
  </si>
  <si>
    <t>=NF(B876,"Sell-to Customer No.")</t>
  </si>
  <si>
    <t>=NF(B877,"Sell-to Customer No.")</t>
  </si>
  <si>
    <t>=NF(B878,"Sell-to Customer No.")</t>
  </si>
  <si>
    <t>=NF(B879,"Sell-to Customer No.")</t>
  </si>
  <si>
    <t>=NF(B880,"Sell-to Customer No.")</t>
  </si>
  <si>
    <t>=NF(B881,"Sell-to Customer No.")</t>
  </si>
  <si>
    <t>=NF(B882,"Sell-to Customer No.")</t>
  </si>
  <si>
    <t>=NF(B883,"Sell-to Customer No.")</t>
  </si>
  <si>
    <t>=NF(B884,"Sell-to Customer No.")</t>
  </si>
  <si>
    <t>=NF(B885,"Sell-to Customer No.")</t>
  </si>
  <si>
    <t>=NF(B886,"Sell-to Customer No.")</t>
  </si>
  <si>
    <t>=NF(B887,"Sell-to Customer No.")</t>
  </si>
  <si>
    <t>=NF(B888,"Sell-to Customer No.")</t>
  </si>
  <si>
    <t>=NF(B889,"Sell-to Customer No.")</t>
  </si>
  <si>
    <t>=NF(B890,"Sell-to Customer No.")</t>
  </si>
  <si>
    <t>=NF(B891,"Sell-to Customer No.")</t>
  </si>
  <si>
    <t>=NF(B892,"Sell-to Customer No.")</t>
  </si>
  <si>
    <t>=NF(B893,"Sell-to Customer No.")</t>
  </si>
  <si>
    <t>=NF(B894,"Sell-to Customer No.")</t>
  </si>
  <si>
    <t>=NF(B895,"Sell-to Customer No.")</t>
  </si>
  <si>
    <t>=NF(B896,"Sell-to Customer No.")</t>
  </si>
  <si>
    <t>=NF(B897,"Sell-to Customer No.")</t>
  </si>
  <si>
    <t>=NF(B898,"Sell-to Customer No.")</t>
  </si>
  <si>
    <t>=NF(B899,"Sell-to Customer No.")</t>
  </si>
  <si>
    <t>=NF(B900,"Sell-to Customer No.")</t>
  </si>
  <si>
    <t>=NF(B901,"Sell-to Customer No.")</t>
  </si>
  <si>
    <t>=NF(B902,"Sell-to Customer No.")</t>
  </si>
  <si>
    <t>=NF(B903,"Sell-to Customer No.")</t>
  </si>
  <si>
    <t>=NF(B904,"Sell-to Customer No.")</t>
  </si>
  <si>
    <t>=NF(B905,"Sell-to Customer No.")</t>
  </si>
  <si>
    <t>=NF(B906,"Sell-to Customer No.")</t>
  </si>
  <si>
    <t>=NF(B907,"Sell-to Customer No.")</t>
  </si>
  <si>
    <t>=NF(B908,"Sell-to Customer No.")</t>
  </si>
  <si>
    <t>=NF(B909,"Sell-to Customer No.")</t>
  </si>
  <si>
    <t>=NF(B910,"Sell-to Customer No.")</t>
  </si>
  <si>
    <t>=NF(B911,"Sell-to Customer No.")</t>
  </si>
  <si>
    <t>=NF(B912,"Sell-to Customer No.")</t>
  </si>
  <si>
    <t>=NF(B913,"Sell-to Customer No.")</t>
  </si>
  <si>
    <t>=NF(B914,"Sell-to Customer No.")</t>
  </si>
  <si>
    <t>=NF(B915,"Sell-to Customer No.")</t>
  </si>
  <si>
    <t>=NF(B916,"Sell-to Customer No.")</t>
  </si>
  <si>
    <t>=NF(B917,"Sell-to Customer No.")</t>
  </si>
  <si>
    <t>=NF(B918,"Sell-to Customer No.")</t>
  </si>
  <si>
    <t>=NF(B919,"Sell-to Customer No.")</t>
  </si>
  <si>
    <t>=NF(B920,"Sell-to Customer No.")</t>
  </si>
  <si>
    <t>=NF(B921,"Sell-to Customer No.")</t>
  </si>
  <si>
    <t>=NF(B922,"Sell-to Customer No.")</t>
  </si>
  <si>
    <t>=NF(B923,"Sell-to Customer No.")</t>
  </si>
  <si>
    <t>=NF(B924,"Sell-to Customer No.")</t>
  </si>
  <si>
    <t>=NF(B925,"Sell-to Customer No.")</t>
  </si>
  <si>
    <t>=NF(B926,"Sell-to Customer No.")</t>
  </si>
  <si>
    <t>=NF(B927,"Sell-to Customer No.")</t>
  </si>
  <si>
    <t>=NF(B928,"Sell-to Customer No.")</t>
  </si>
  <si>
    <t>=NF(B929,"Sell-to Customer No.")</t>
  </si>
  <si>
    <t>=NF(B930,"Sell-to Customer No.")</t>
  </si>
  <si>
    <t>=NF(B931,"Sell-to Customer No.")</t>
  </si>
  <si>
    <t>=NF(B932,"Sell-to Customer No.")</t>
  </si>
  <si>
    <t>=NF(B933,"Sell-to Customer No.")</t>
  </si>
  <si>
    <t>=NF(B934,"Sell-to Customer No.")</t>
  </si>
  <si>
    <t>=NF(B935,"Sell-to Customer No.")</t>
  </si>
  <si>
    <t>=NF(B936,"Sell-to Customer No.")</t>
  </si>
  <si>
    <t>=NF(B937,"Sell-to Customer No.")</t>
  </si>
  <si>
    <t>=NF(B938,"Sell-to Customer No.")</t>
  </si>
  <si>
    <t>=NF(B939,"Sell-to Customer No.")</t>
  </si>
  <si>
    <t>=NF(B940,"Sell-to Customer No.")</t>
  </si>
  <si>
    <t>=NF(B941,"Sell-to Customer No.")</t>
  </si>
  <si>
    <t>=NF(B942,"Sell-to Customer No.")</t>
  </si>
  <si>
    <t>=NF(B943,"Sell-to Customer No.")</t>
  </si>
  <si>
    <t>=NF(B944,"Sell-to Customer No.")</t>
  </si>
  <si>
    <t>=NF(B945,"Sell-to Customer No.")</t>
  </si>
  <si>
    <t>=NF(B946,"Sell-to Customer No.")</t>
  </si>
  <si>
    <t>=NF(B947,"Sell-to Customer No.")</t>
  </si>
  <si>
    <t>=NF(B948,"Sell-to Customer No.")</t>
  </si>
  <si>
    <t>=NF(B949,"Sell-to Customer No.")</t>
  </si>
  <si>
    <t>=NF(B950,"Sell-to Customer No.")</t>
  </si>
  <si>
    <t>=NF(B951,"Sell-to Customer No.")</t>
  </si>
  <si>
    <t>=NF(B952,"Sell-to Customer No.")</t>
  </si>
  <si>
    <t>=NF(B953,"Sell-to Customer No.")</t>
  </si>
  <si>
    <t>=NF(B954,"Sell-to Customer No.")</t>
  </si>
  <si>
    <t>=NF(B955,"Sell-to Customer No.")</t>
  </si>
  <si>
    <t>=NF(B956,"Sell-to Customer No.")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</si>
</sst>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orlysinc-my.sharepoint.com/personal/justin_kozak_torlys_com/Documents/Documents/.My.Documents.local/Jet%20Reports/Warehouse%20Productivity%20Detailed.xlsx" TargetMode="External"/><Relationship Id="rId1" Type="http://schemas.openxmlformats.org/officeDocument/2006/relationships/externalLinkPath" Target="/personal/justin_kozak_torlys_com/Documents/Documents/.My.Documents.local/Jet%20Reports/Warehouse%20Productivity%20Deta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R summary"/>
      <sheetName val="CAL summary"/>
      <sheetName val="TOR"/>
      <sheetName val="CAL"/>
      <sheetName val="Filling"/>
      <sheetName val="Receiving"/>
      <sheetName val="Put Away"/>
    </sheetNames>
    <sheetDataSet>
      <sheetData sheetId="0">
        <row r="4">
          <cell r="B4" t="str">
            <v>Monday</v>
          </cell>
        </row>
        <row r="8">
          <cell r="B8" t="str">
            <v>Daily</v>
          </cell>
        </row>
        <row r="9">
          <cell r="B9" t="str">
            <v>||"Filter","Gen. Product Posting Group","Code","Reportable Group","Yes"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3796-B4D1-41A3-859A-34D820BF6AED}">
  <dimension ref="A1:K957"/>
  <sheetViews>
    <sheetView tabSelected="1" topLeftCell="C2" workbookViewId="0">
      <selection activeCell="N19" sqref="N19"/>
    </sheetView>
  </sheetViews>
  <sheetFormatPr defaultRowHeight="15" x14ac:dyDescent="0.25"/>
  <cols>
    <col min="1" max="2" width="17.28515625" hidden="1" customWidth="1"/>
    <col min="3" max="3" width="10.42578125" bestFit="1" customWidth="1"/>
    <col min="4" max="4" width="17" hidden="1" customWidth="1"/>
    <col min="5" max="5" width="20.42578125" bestFit="1" customWidth="1"/>
    <col min="6" max="6" width="10" bestFit="1" customWidth="1"/>
    <col min="7" max="7" width="12.42578125" bestFit="1" customWidth="1"/>
    <col min="8" max="8" width="13.42578125" bestFit="1" customWidth="1"/>
    <col min="9" max="9" width="6.28515625" bestFit="1" customWidth="1"/>
    <col min="10" max="11" width="9" bestFit="1" customWidth="1"/>
  </cols>
  <sheetData>
    <row r="1" spans="1:11" hidden="1" x14ac:dyDescent="0.25">
      <c r="A1" t="s">
        <v>5795</v>
      </c>
      <c r="B1" t="s">
        <v>19</v>
      </c>
      <c r="C1" t="s">
        <v>18</v>
      </c>
      <c r="D1" t="s">
        <v>19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</row>
    <row r="2" spans="1:11" x14ac:dyDescent="0.25">
      <c r="C2" t="s">
        <v>0</v>
      </c>
      <c r="D2" t="s">
        <v>17</v>
      </c>
      <c r="E2" t="s">
        <v>6760</v>
      </c>
      <c r="F2" t="s">
        <v>20</v>
      </c>
      <c r="G2" t="s">
        <v>1</v>
      </c>
      <c r="H2" t="s">
        <v>2</v>
      </c>
      <c r="I2" t="s">
        <v>3</v>
      </c>
      <c r="J2" t="s">
        <v>4</v>
      </c>
      <c r="K2" t="s">
        <v>16</v>
      </c>
    </row>
    <row r="3" spans="1:11" x14ac:dyDescent="0.25">
      <c r="B3" t="str">
        <f>"""TorlysDynamics"",""Torlys Inc."",""111"",""3"",""SHA0249684"",""4"",""10000"""</f>
        <v>"TorlysDynamics","Torlys Inc.","111","3","SHA0249684","4","10000"</v>
      </c>
      <c r="C3" s="2">
        <v>45936</v>
      </c>
      <c r="D3" s="2" t="str">
        <f>"SHA0249684"</f>
        <v>SHA0249684</v>
      </c>
      <c r="E3" s="2" t="str">
        <f>"E912"</f>
        <v>E912</v>
      </c>
      <c r="F3" t="str">
        <f>"CLARENCE"</f>
        <v>CLARENCE</v>
      </c>
      <c r="G3">
        <v>20</v>
      </c>
      <c r="H3">
        <v>0</v>
      </c>
      <c r="I3">
        <f>0</f>
        <v>0</v>
      </c>
      <c r="J3">
        <v>324.39999999999998</v>
      </c>
      <c r="K3">
        <f>100</f>
        <v>100</v>
      </c>
    </row>
    <row r="4" spans="1:11" x14ac:dyDescent="0.25">
      <c r="A4" t="s">
        <v>33</v>
      </c>
      <c r="B4" t="str">
        <f>"""TorlysDynamics"",""Torlys Inc."",""111"",""3"",""SHA0249685"",""4"",""10000"""</f>
        <v>"TorlysDynamics","Torlys Inc.","111","3","SHA0249685","4","10000"</v>
      </c>
      <c r="C4" s="2">
        <v>45936</v>
      </c>
      <c r="D4" s="2" t="str">
        <f>"SHA0249685"</f>
        <v>SHA0249685</v>
      </c>
      <c r="E4" s="2" t="str">
        <f>"L255"</f>
        <v>L255</v>
      </c>
      <c r="F4" t="str">
        <f>"CLARENCE"</f>
        <v>CLARENCE</v>
      </c>
      <c r="G4">
        <v>25</v>
      </c>
      <c r="H4">
        <v>0</v>
      </c>
      <c r="I4">
        <f>0</f>
        <v>0</v>
      </c>
      <c r="J4">
        <v>586.25</v>
      </c>
      <c r="K4">
        <f>100</f>
        <v>100</v>
      </c>
    </row>
    <row r="5" spans="1:11" x14ac:dyDescent="0.25">
      <c r="A5" t="s">
        <v>33</v>
      </c>
      <c r="B5" t="str">
        <f>"""TorlysDynamics"",""Torlys Inc."",""111"",""3"",""SHA0249686"",""4"",""10000"""</f>
        <v>"TorlysDynamics","Torlys Inc.","111","3","SHA0249686","4","10000"</v>
      </c>
      <c r="C5" s="2">
        <v>45936</v>
      </c>
      <c r="D5" s="2" t="str">
        <f>"SHA0249686"</f>
        <v>SHA0249686</v>
      </c>
      <c r="E5" s="2" t="str">
        <f>"B1010"</f>
        <v>B1010</v>
      </c>
      <c r="F5" t="str">
        <f>"CLARENCE"</f>
        <v>CLARENCE</v>
      </c>
      <c r="G5">
        <v>0</v>
      </c>
      <c r="H5">
        <v>1</v>
      </c>
      <c r="I5">
        <f>0</f>
        <v>0</v>
      </c>
      <c r="J5">
        <v>813.28</v>
      </c>
      <c r="K5">
        <f>100</f>
        <v>100</v>
      </c>
    </row>
    <row r="6" spans="1:11" x14ac:dyDescent="0.25">
      <c r="A6" t="s">
        <v>33</v>
      </c>
      <c r="B6" t="str">
        <f>"""TorlysDynamics"",""Torlys Inc."",""111"",""3"",""SHA0249687"",""4"",""10000"""</f>
        <v>"TorlysDynamics","Torlys Inc.","111","3","SHA0249687","4","10000"</v>
      </c>
      <c r="C6" s="2">
        <v>45936</v>
      </c>
      <c r="D6" s="2" t="str">
        <f>"SHA0249687"</f>
        <v>SHA0249687</v>
      </c>
      <c r="E6" s="2" t="str">
        <f>"B1010"</f>
        <v>B1010</v>
      </c>
      <c r="F6" t="str">
        <f>"CLARENCE"</f>
        <v>CLARENCE</v>
      </c>
      <c r="G6">
        <v>0</v>
      </c>
      <c r="H6">
        <v>2</v>
      </c>
      <c r="I6">
        <f>0</f>
        <v>0</v>
      </c>
      <c r="J6">
        <v>2438.8000000000002</v>
      </c>
      <c r="K6">
        <f>100</f>
        <v>100</v>
      </c>
    </row>
    <row r="7" spans="1:11" x14ac:dyDescent="0.25">
      <c r="A7" t="s">
        <v>33</v>
      </c>
      <c r="B7" t="str">
        <f>"""TorlysDynamics"",""Torlys Inc."",""111"",""3"",""SHA0249688"",""4"",""10000"""</f>
        <v>"TorlysDynamics","Torlys Inc.","111","3","SHA0249688","4","10000"</v>
      </c>
      <c r="C7" s="2">
        <v>45936</v>
      </c>
      <c r="D7" s="2" t="str">
        <f>"SHA0249688"</f>
        <v>SHA0249688</v>
      </c>
      <c r="E7" s="2" t="str">
        <f>"B1010"</f>
        <v>B1010</v>
      </c>
      <c r="F7" t="str">
        <f>"CLARENCE"</f>
        <v>CLARENCE</v>
      </c>
      <c r="G7">
        <v>0</v>
      </c>
      <c r="H7">
        <v>1</v>
      </c>
      <c r="I7">
        <f>0</f>
        <v>0</v>
      </c>
      <c r="J7">
        <v>813.28</v>
      </c>
      <c r="K7">
        <f>100</f>
        <v>100</v>
      </c>
    </row>
    <row r="8" spans="1:11" x14ac:dyDescent="0.25">
      <c r="A8" t="s">
        <v>33</v>
      </c>
      <c r="B8" t="str">
        <f>"""TorlysDynamics"",""Torlys Inc."",""111"",""3"",""SHA0249689"",""4"",""10000"""</f>
        <v>"TorlysDynamics","Torlys Inc.","111","3","SHA0249689","4","10000"</v>
      </c>
      <c r="C8" s="2">
        <v>45936</v>
      </c>
      <c r="D8" s="2" t="str">
        <f>"SHA0249689"</f>
        <v>SHA0249689</v>
      </c>
      <c r="E8" s="2" t="str">
        <f>"F221"</f>
        <v>F221</v>
      </c>
      <c r="F8" t="str">
        <f>"JUSTIN-K"</f>
        <v>JUSTIN-K</v>
      </c>
      <c r="G8">
        <v>0</v>
      </c>
      <c r="H8">
        <v>0</v>
      </c>
      <c r="I8">
        <f>0</f>
        <v>0</v>
      </c>
      <c r="J8">
        <v>10</v>
      </c>
      <c r="K8">
        <f>100</f>
        <v>100</v>
      </c>
    </row>
    <row r="9" spans="1:11" x14ac:dyDescent="0.25">
      <c r="A9" t="s">
        <v>33</v>
      </c>
      <c r="B9" t="str">
        <f>"""TorlysDynamics"",""Torlys Inc."",""111"",""3"",""SHA0249690"",""4"",""10000"""</f>
        <v>"TorlysDynamics","Torlys Inc.","111","3","SHA0249690","4","10000"</v>
      </c>
      <c r="C9" s="2">
        <v>45936</v>
      </c>
      <c r="D9" s="2" t="str">
        <f>"SHA0249690"</f>
        <v>SHA0249690</v>
      </c>
      <c r="E9" s="2" t="str">
        <f>"B105"</f>
        <v>B105</v>
      </c>
      <c r="F9" t="str">
        <f>"AQIYL"</f>
        <v>AQIYL</v>
      </c>
      <c r="G9">
        <v>0</v>
      </c>
      <c r="H9">
        <v>0</v>
      </c>
      <c r="I9">
        <f>0</f>
        <v>0</v>
      </c>
      <c r="J9">
        <v>15</v>
      </c>
      <c r="K9">
        <f>100</f>
        <v>100</v>
      </c>
    </row>
    <row r="10" spans="1:11" x14ac:dyDescent="0.25">
      <c r="A10" t="s">
        <v>33</v>
      </c>
      <c r="B10" t="str">
        <f>"""TorlysDynamics"",""Torlys Inc."",""111"",""3"",""SHA0249692"",""4"",""10000"""</f>
        <v>"TorlysDynamics","Torlys Inc.","111","3","SHA0249692","4","10000"</v>
      </c>
      <c r="C10" s="2">
        <v>45936</v>
      </c>
      <c r="D10" s="2" t="str">
        <f>"SHA0249692"</f>
        <v>SHA0249692</v>
      </c>
      <c r="E10" s="2" t="str">
        <f>"E830"</f>
        <v>E830</v>
      </c>
      <c r="F10" t="str">
        <f>"BRANDON"</f>
        <v>BRANDON</v>
      </c>
      <c r="G10">
        <v>0</v>
      </c>
      <c r="H10">
        <v>0</v>
      </c>
      <c r="I10">
        <f>0</f>
        <v>0</v>
      </c>
      <c r="J10">
        <v>5</v>
      </c>
      <c r="K10">
        <f>100</f>
        <v>100</v>
      </c>
    </row>
    <row r="11" spans="1:11" x14ac:dyDescent="0.25">
      <c r="A11" t="s">
        <v>33</v>
      </c>
      <c r="B11" t="str">
        <f>"""TorlysDynamics"",""Torlys Inc."",""111"",""3"",""SHA0249694"",""4"",""10000"""</f>
        <v>"TorlysDynamics","Torlys Inc.","111","3","SHA0249694","4","10000"</v>
      </c>
      <c r="C11" s="2">
        <v>45936</v>
      </c>
      <c r="D11" s="2" t="str">
        <f>"SHA0249694"</f>
        <v>SHA0249694</v>
      </c>
      <c r="E11" s="2" t="str">
        <f>"B105"</f>
        <v>B105</v>
      </c>
      <c r="F11" t="str">
        <f>"AQIYL"</f>
        <v>AQIYL</v>
      </c>
      <c r="G11">
        <v>45</v>
      </c>
      <c r="H11">
        <v>0</v>
      </c>
      <c r="I11">
        <f>0</f>
        <v>0</v>
      </c>
      <c r="J11">
        <v>703.8</v>
      </c>
      <c r="K11">
        <f>100</f>
        <v>100</v>
      </c>
    </row>
    <row r="12" spans="1:11" x14ac:dyDescent="0.25">
      <c r="A12" t="s">
        <v>33</v>
      </c>
      <c r="B12" t="str">
        <f>"""TorlysDynamics"",""Torlys Inc."",""111"",""3"",""SHA0249695"",""4"",""10000"""</f>
        <v>"TorlysDynamics","Torlys Inc.","111","3","SHA0249695","4","10000"</v>
      </c>
      <c r="C12" s="2">
        <v>45936</v>
      </c>
      <c r="D12" s="2" t="str">
        <f>"SHA0249695"</f>
        <v>SHA0249695</v>
      </c>
      <c r="E12" s="2" t="str">
        <f>"B105"</f>
        <v>B105</v>
      </c>
      <c r="F12" t="str">
        <f>"AQIYL"</f>
        <v>AQIYL</v>
      </c>
      <c r="G12">
        <v>37</v>
      </c>
      <c r="H12">
        <v>0</v>
      </c>
      <c r="I12">
        <f>0</f>
        <v>0</v>
      </c>
      <c r="J12">
        <v>867.65</v>
      </c>
      <c r="K12">
        <f>100</f>
        <v>100</v>
      </c>
    </row>
    <row r="13" spans="1:11" x14ac:dyDescent="0.25">
      <c r="A13" t="s">
        <v>33</v>
      </c>
      <c r="B13" t="str">
        <f>"""TorlysDynamics"",""Torlys Inc."",""111"",""3"",""SHA0249696"",""4"",""10000"""</f>
        <v>"TorlysDynamics","Torlys Inc.","111","3","SHA0249696","4","10000"</v>
      </c>
      <c r="C13" s="2">
        <v>45936</v>
      </c>
      <c r="D13" s="2" t="str">
        <f>"SHA0249696"</f>
        <v>SHA0249696</v>
      </c>
      <c r="E13" s="2" t="str">
        <f>"B105"</f>
        <v>B105</v>
      </c>
      <c r="F13" t="str">
        <f>"AQIYL"</f>
        <v>AQIYL</v>
      </c>
      <c r="G13">
        <v>14</v>
      </c>
      <c r="H13">
        <v>0</v>
      </c>
      <c r="I13">
        <f>0</f>
        <v>0</v>
      </c>
      <c r="J13">
        <v>325.08</v>
      </c>
      <c r="K13">
        <f>100</f>
        <v>100</v>
      </c>
    </row>
    <row r="14" spans="1:11" x14ac:dyDescent="0.25">
      <c r="A14" t="s">
        <v>33</v>
      </c>
      <c r="B14" t="str">
        <f>"""TorlysDynamics"",""Torlys Inc."",""111"",""3"",""SHA0249697"",""4"",""30000"""</f>
        <v>"TorlysDynamics","Torlys Inc.","111","3","SHA0249697","4","30000"</v>
      </c>
      <c r="C14" s="2">
        <v>45936</v>
      </c>
      <c r="D14" s="2" t="str">
        <f>"SHA0249697"</f>
        <v>SHA0249697</v>
      </c>
      <c r="E14" s="2" t="str">
        <f>"W230"</f>
        <v>W230</v>
      </c>
      <c r="F14" t="str">
        <f>"JASON-R"</f>
        <v>JASON-R</v>
      </c>
      <c r="G14">
        <v>0</v>
      </c>
      <c r="H14">
        <v>0</v>
      </c>
      <c r="I14">
        <f>0</f>
        <v>0</v>
      </c>
      <c r="J14">
        <v>2</v>
      </c>
      <c r="K14">
        <f>100</f>
        <v>100</v>
      </c>
    </row>
    <row r="15" spans="1:11" x14ac:dyDescent="0.25">
      <c r="A15" t="s">
        <v>33</v>
      </c>
      <c r="B15" t="str">
        <f>"""TorlysDynamics"",""Torlys Inc."",""111"",""3"",""SHA0249698"",""4"",""10000"""</f>
        <v>"TorlysDynamics","Torlys Inc.","111","3","SHA0249698","4","10000"</v>
      </c>
      <c r="C15" s="2">
        <v>45936</v>
      </c>
      <c r="D15" s="2" t="str">
        <f>"SHA0249698"</f>
        <v>SHA0249698</v>
      </c>
      <c r="E15" s="2" t="str">
        <f>"T170"</f>
        <v>T170</v>
      </c>
      <c r="F15" t="str">
        <f>"CLARENCE"</f>
        <v>CLARENCE</v>
      </c>
      <c r="G15">
        <v>0</v>
      </c>
      <c r="H15">
        <v>1</v>
      </c>
      <c r="I15">
        <f>0</f>
        <v>0</v>
      </c>
      <c r="J15">
        <v>813.28</v>
      </c>
      <c r="K15">
        <f>100</f>
        <v>100</v>
      </c>
    </row>
    <row r="16" spans="1:11" x14ac:dyDescent="0.25">
      <c r="A16" t="s">
        <v>33</v>
      </c>
      <c r="B16" t="str">
        <f>"""TorlysDynamics"",""Torlys Inc."",""111"",""3"",""SHA0249699"",""4"",""10000"""</f>
        <v>"TorlysDynamics","Torlys Inc.","111","3","SHA0249699","4","10000"</v>
      </c>
      <c r="C16" s="2">
        <v>45936</v>
      </c>
      <c r="D16" s="2" t="str">
        <f>"SHA0249699"</f>
        <v>SHA0249699</v>
      </c>
      <c r="E16" s="2" t="str">
        <f>"T170"</f>
        <v>T170</v>
      </c>
      <c r="F16" t="str">
        <f>"CLARENCE"</f>
        <v>CLARENCE</v>
      </c>
      <c r="G16">
        <v>5</v>
      </c>
      <c r="H16">
        <v>0</v>
      </c>
      <c r="I16">
        <f>0</f>
        <v>0</v>
      </c>
      <c r="J16">
        <v>141.85</v>
      </c>
      <c r="K16">
        <f>100</f>
        <v>100</v>
      </c>
    </row>
    <row r="17" spans="1:11" x14ac:dyDescent="0.25">
      <c r="A17" t="s">
        <v>33</v>
      </c>
      <c r="B17" t="str">
        <f>"""TorlysDynamics"",""Torlys Inc."",""111"",""3"",""SHA0249700"",""4"",""60000"""</f>
        <v>"TorlysDynamics","Torlys Inc.","111","3","SHA0249700","4","60000"</v>
      </c>
      <c r="C17" s="2">
        <v>45936</v>
      </c>
      <c r="D17" s="2" t="str">
        <f>"SHA0249700"</f>
        <v>SHA0249700</v>
      </c>
      <c r="E17" s="2" t="str">
        <f>"T170"</f>
        <v>T170</v>
      </c>
      <c r="F17" t="str">
        <f>"CLARENCE"</f>
        <v>CLARENCE</v>
      </c>
      <c r="G17">
        <v>0</v>
      </c>
      <c r="H17">
        <v>0</v>
      </c>
      <c r="I17">
        <f>0</f>
        <v>0</v>
      </c>
      <c r="J17">
        <v>3</v>
      </c>
      <c r="K17">
        <f>100</f>
        <v>100</v>
      </c>
    </row>
    <row r="18" spans="1:11" x14ac:dyDescent="0.25">
      <c r="A18" t="s">
        <v>33</v>
      </c>
      <c r="B18" t="str">
        <f>"""TorlysDynamics"",""Torlys Inc."",""111"",""3"",""SHA0249701"",""4"",""10000"""</f>
        <v>"TorlysDynamics","Torlys Inc.","111","3","SHA0249701","4","10000"</v>
      </c>
      <c r="C18" s="2">
        <v>45936</v>
      </c>
      <c r="D18" s="2" t="str">
        <f>"SHA0249701"</f>
        <v>SHA0249701</v>
      </c>
      <c r="E18" s="2" t="str">
        <f>"T170"</f>
        <v>T170</v>
      </c>
      <c r="F18" t="str">
        <f>"CLARENCE"</f>
        <v>CLARENCE</v>
      </c>
      <c r="G18">
        <v>0</v>
      </c>
      <c r="H18">
        <v>0</v>
      </c>
      <c r="I18">
        <f>0</f>
        <v>0</v>
      </c>
      <c r="J18">
        <v>2</v>
      </c>
      <c r="K18">
        <f>100</f>
        <v>100</v>
      </c>
    </row>
    <row r="19" spans="1:11" x14ac:dyDescent="0.25">
      <c r="A19" t="s">
        <v>33</v>
      </c>
      <c r="B19" t="str">
        <f>"""TorlysDynamics"",""Torlys Inc."",""111"",""3"",""SHA0249701"",""4"",""20000"""</f>
        <v>"TorlysDynamics","Torlys Inc.","111","3","SHA0249701","4","20000"</v>
      </c>
      <c r="C19" s="2">
        <v>45936</v>
      </c>
      <c r="D19" s="2" t="str">
        <f>"SHA0249701"</f>
        <v>SHA0249701</v>
      </c>
      <c r="E19" s="2" t="str">
        <f>"T170"</f>
        <v>T170</v>
      </c>
      <c r="F19" t="str">
        <f>"CLARENCE"</f>
        <v>CLARENCE</v>
      </c>
      <c r="G19">
        <v>0</v>
      </c>
      <c r="H19">
        <v>0</v>
      </c>
      <c r="I19">
        <f>0</f>
        <v>0</v>
      </c>
      <c r="J19">
        <v>1</v>
      </c>
      <c r="K19">
        <f>100</f>
        <v>100</v>
      </c>
    </row>
    <row r="20" spans="1:11" x14ac:dyDescent="0.25">
      <c r="A20" t="s">
        <v>33</v>
      </c>
      <c r="B20" t="str">
        <f>"""TorlysDynamics"",""Torlys Inc."",""111"",""3"",""SHA0249702"",""4"",""10000"""</f>
        <v>"TorlysDynamics","Torlys Inc.","111","3","SHA0249702","4","10000"</v>
      </c>
      <c r="C20" s="2">
        <v>45936</v>
      </c>
      <c r="D20" s="2" t="str">
        <f>"SHA0249702"</f>
        <v>SHA0249702</v>
      </c>
      <c r="E20" s="2" t="str">
        <f>"L1080"</f>
        <v>L1080</v>
      </c>
      <c r="F20" t="str">
        <f>"CLARENCE"</f>
        <v>CLARENCE</v>
      </c>
      <c r="G20">
        <v>37</v>
      </c>
      <c r="H20">
        <v>1</v>
      </c>
      <c r="I20">
        <f>0</f>
        <v>0</v>
      </c>
      <c r="J20">
        <v>2262.33</v>
      </c>
      <c r="K20">
        <f>100</f>
        <v>100</v>
      </c>
    </row>
    <row r="21" spans="1:11" x14ac:dyDescent="0.25">
      <c r="A21" t="s">
        <v>33</v>
      </c>
      <c r="B21" t="str">
        <f>"""TorlysDynamics"",""Torlys Inc."",""111"",""3"",""SHA0249702"",""4"",""30000"""</f>
        <v>"TorlysDynamics","Torlys Inc.","111","3","SHA0249702","4","30000"</v>
      </c>
      <c r="C21" s="2">
        <v>45936</v>
      </c>
      <c r="D21" s="2" t="str">
        <f>"SHA0249702"</f>
        <v>SHA0249702</v>
      </c>
      <c r="E21" s="2" t="str">
        <f>"L1080"</f>
        <v>L1080</v>
      </c>
      <c r="F21" t="str">
        <f>"CLARENCE"</f>
        <v>CLARENCE</v>
      </c>
      <c r="G21">
        <v>0</v>
      </c>
      <c r="H21">
        <v>0</v>
      </c>
      <c r="I21">
        <f>0</f>
        <v>0</v>
      </c>
      <c r="J21">
        <v>2</v>
      </c>
      <c r="K21">
        <f>100</f>
        <v>100</v>
      </c>
    </row>
    <row r="22" spans="1:11" x14ac:dyDescent="0.25">
      <c r="A22" t="s">
        <v>33</v>
      </c>
      <c r="B22" t="str">
        <f>"""TorlysDynamics"",""Torlys Inc."",""111"",""3"",""SHA0249704"",""4"",""10000"""</f>
        <v>"TorlysDynamics","Torlys Inc.","111","3","SHA0249704","4","10000"</v>
      </c>
      <c r="C22" s="2">
        <v>45936</v>
      </c>
      <c r="D22" s="2" t="str">
        <f>"SHA0249704"</f>
        <v>SHA0249704</v>
      </c>
      <c r="E22" s="2" t="str">
        <f>"W130"</f>
        <v>W130</v>
      </c>
      <c r="F22" t="str">
        <f>"CLARENCE"</f>
        <v>CLARENCE</v>
      </c>
      <c r="G22">
        <v>2</v>
      </c>
      <c r="H22">
        <v>0</v>
      </c>
      <c r="I22">
        <f>0</f>
        <v>0</v>
      </c>
      <c r="J22">
        <v>32.56</v>
      </c>
      <c r="K22">
        <f>100</f>
        <v>100</v>
      </c>
    </row>
    <row r="23" spans="1:11" x14ac:dyDescent="0.25">
      <c r="A23" t="s">
        <v>33</v>
      </c>
      <c r="B23" t="str">
        <f>"""TorlysDynamics"",""Torlys Inc."",""111"",""3"",""SHA0249705"",""4"",""20000"""</f>
        <v>"TorlysDynamics","Torlys Inc.","111","3","SHA0249705","4","20000"</v>
      </c>
      <c r="C23" s="2">
        <v>45936</v>
      </c>
      <c r="D23" s="2" t="str">
        <f>"SHA0249705"</f>
        <v>SHA0249705</v>
      </c>
      <c r="E23" s="2" t="str">
        <f>"T660"</f>
        <v>T660</v>
      </c>
      <c r="F23" t="str">
        <f>"JASON-R"</f>
        <v>JASON-R</v>
      </c>
      <c r="G23">
        <v>0</v>
      </c>
      <c r="H23">
        <v>0</v>
      </c>
      <c r="I23">
        <f>0</f>
        <v>0</v>
      </c>
      <c r="J23">
        <v>2</v>
      </c>
      <c r="K23">
        <f>100</f>
        <v>100</v>
      </c>
    </row>
    <row r="24" spans="1:11" x14ac:dyDescent="0.25">
      <c r="A24" t="s">
        <v>33</v>
      </c>
      <c r="B24" t="str">
        <f>"""TorlysDynamics"",""Torlys Inc."",""111"",""3"",""SHA0249707"",""4"",""10000"""</f>
        <v>"TorlysDynamics","Torlys Inc.","111","3","SHA0249707","4","10000"</v>
      </c>
      <c r="C24" s="2">
        <v>45936</v>
      </c>
      <c r="D24" s="2" t="str">
        <f>"SHA0249707"</f>
        <v>SHA0249707</v>
      </c>
      <c r="E24" s="2" t="str">
        <f>"T660"</f>
        <v>T660</v>
      </c>
      <c r="F24" t="str">
        <f>"JASON-R"</f>
        <v>JASON-R</v>
      </c>
      <c r="G24">
        <v>26</v>
      </c>
      <c r="H24">
        <v>0</v>
      </c>
      <c r="I24">
        <f>0</f>
        <v>0</v>
      </c>
      <c r="J24">
        <v>406.64</v>
      </c>
      <c r="K24">
        <f>100</f>
        <v>100</v>
      </c>
    </row>
    <row r="25" spans="1:11" x14ac:dyDescent="0.25">
      <c r="A25" t="s">
        <v>33</v>
      </c>
      <c r="B25" t="str">
        <f>"""TorlysDynamics"",""Torlys Inc."",""111"",""3"",""SHA0249707"",""4"",""20000"""</f>
        <v>"TorlysDynamics","Torlys Inc.","111","3","SHA0249707","4","20000"</v>
      </c>
      <c r="C25" s="2">
        <v>45936</v>
      </c>
      <c r="D25" s="2" t="str">
        <f>"SHA0249707"</f>
        <v>SHA0249707</v>
      </c>
      <c r="E25" s="2" t="str">
        <f>"T660"</f>
        <v>T660</v>
      </c>
      <c r="F25" t="str">
        <f>"JASON-R"</f>
        <v>JASON-R</v>
      </c>
      <c r="G25">
        <v>0</v>
      </c>
      <c r="H25">
        <v>0</v>
      </c>
      <c r="I25">
        <f>0</f>
        <v>0</v>
      </c>
      <c r="J25">
        <v>2</v>
      </c>
      <c r="K25">
        <f>100</f>
        <v>100</v>
      </c>
    </row>
    <row r="26" spans="1:11" x14ac:dyDescent="0.25">
      <c r="A26" t="s">
        <v>33</v>
      </c>
      <c r="B26" t="str">
        <f>"""TorlysDynamics"",""Torlys Inc."",""111"",""3"",""SHA0249708"",""4"",""10000"""</f>
        <v>"TorlysDynamics","Torlys Inc.","111","3","SHA0249708","4","10000"</v>
      </c>
      <c r="C26" s="2">
        <v>45936</v>
      </c>
      <c r="D26" s="2" t="str">
        <f>"SHA0249708"</f>
        <v>SHA0249708</v>
      </c>
      <c r="E26" s="2" t="str">
        <f>"T660"</f>
        <v>T660</v>
      </c>
      <c r="F26" t="str">
        <f>"JASON-R"</f>
        <v>JASON-R</v>
      </c>
      <c r="G26">
        <v>4</v>
      </c>
      <c r="H26">
        <v>0</v>
      </c>
      <c r="I26">
        <f>0</f>
        <v>0</v>
      </c>
      <c r="J26">
        <v>62.56</v>
      </c>
      <c r="K26">
        <f>100</f>
        <v>100</v>
      </c>
    </row>
    <row r="27" spans="1:11" x14ac:dyDescent="0.25">
      <c r="A27" t="s">
        <v>33</v>
      </c>
      <c r="B27" t="str">
        <f>"""TorlysDynamics"",""Torlys Inc."",""111"",""3"",""SHA0249709"",""4"",""10000"""</f>
        <v>"TorlysDynamics","Torlys Inc.","111","3","SHA0249709","4","10000"</v>
      </c>
      <c r="C27" s="2">
        <v>45936</v>
      </c>
      <c r="D27" s="2" t="str">
        <f>"SHA0249709"</f>
        <v>SHA0249709</v>
      </c>
      <c r="E27" s="2" t="str">
        <f>"T660"</f>
        <v>T660</v>
      </c>
      <c r="F27" t="str">
        <f>"JASON-R"</f>
        <v>JASON-R</v>
      </c>
      <c r="G27">
        <v>29</v>
      </c>
      <c r="H27">
        <v>0</v>
      </c>
      <c r="I27">
        <f>0</f>
        <v>0</v>
      </c>
      <c r="J27">
        <v>656.56</v>
      </c>
      <c r="K27">
        <f>100</f>
        <v>100</v>
      </c>
    </row>
    <row r="28" spans="1:11" x14ac:dyDescent="0.25">
      <c r="A28" t="s">
        <v>33</v>
      </c>
      <c r="B28" t="str">
        <f>"""TorlysDynamics"",""Torlys Inc."",""111"",""3"",""SHA0249710"",""4"",""10000"""</f>
        <v>"TorlysDynamics","Torlys Inc.","111","3","SHA0249710","4","10000"</v>
      </c>
      <c r="C28" s="2">
        <v>45936</v>
      </c>
      <c r="D28" s="2" t="str">
        <f>"SHA0249710"</f>
        <v>SHA0249710</v>
      </c>
      <c r="E28" s="2" t="str">
        <f>"S341"</f>
        <v>S341</v>
      </c>
      <c r="F28" t="str">
        <f>"BRANDON"</f>
        <v>BRANDON</v>
      </c>
      <c r="G28">
        <v>0</v>
      </c>
      <c r="H28">
        <v>2</v>
      </c>
      <c r="I28">
        <f>0</f>
        <v>0</v>
      </c>
      <c r="J28">
        <v>1867</v>
      </c>
      <c r="K28">
        <f>100</f>
        <v>100</v>
      </c>
    </row>
    <row r="29" spans="1:11" x14ac:dyDescent="0.25">
      <c r="A29" t="s">
        <v>33</v>
      </c>
      <c r="B29" t="str">
        <f>"""TorlysDynamics"",""Torlys Inc."",""111"",""3"",""SHA0249711"",""4"",""10000"""</f>
        <v>"TorlysDynamics","Torlys Inc.","111","3","SHA0249711","4","10000"</v>
      </c>
      <c r="C29" s="2">
        <v>45936</v>
      </c>
      <c r="D29" s="2" t="str">
        <f>"SHA0249711"</f>
        <v>SHA0249711</v>
      </c>
      <c r="E29" s="2" t="str">
        <f>"T1151"</f>
        <v>T1151</v>
      </c>
      <c r="F29" t="str">
        <f>"BRANDON"</f>
        <v>BRANDON</v>
      </c>
      <c r="G29">
        <v>4</v>
      </c>
      <c r="H29">
        <v>0</v>
      </c>
      <c r="I29">
        <f>0</f>
        <v>0</v>
      </c>
      <c r="J29">
        <v>68</v>
      </c>
      <c r="K29">
        <f>100</f>
        <v>100</v>
      </c>
    </row>
    <row r="30" spans="1:11" x14ac:dyDescent="0.25">
      <c r="A30" t="s">
        <v>33</v>
      </c>
      <c r="B30" t="str">
        <f>"""TorlysDynamics"",""Torlys Inc."",""111"",""3"",""SHA0249713"",""4"",""10000"""</f>
        <v>"TorlysDynamics","Torlys Inc.","111","3","SHA0249713","4","10000"</v>
      </c>
      <c r="C30" s="2">
        <v>45936</v>
      </c>
      <c r="D30" s="2" t="str">
        <f>"SHA0249713"</f>
        <v>SHA0249713</v>
      </c>
      <c r="E30" s="2" t="str">
        <f>"G200"</f>
        <v>G200</v>
      </c>
      <c r="F30" t="str">
        <f>"AQIYL"</f>
        <v>AQIYL</v>
      </c>
      <c r="G30">
        <v>1</v>
      </c>
      <c r="H30">
        <v>0</v>
      </c>
      <c r="I30">
        <f>0</f>
        <v>0</v>
      </c>
      <c r="J30">
        <v>10</v>
      </c>
      <c r="K30">
        <f>100</f>
        <v>100</v>
      </c>
    </row>
    <row r="31" spans="1:11" x14ac:dyDescent="0.25">
      <c r="A31" t="s">
        <v>33</v>
      </c>
      <c r="B31" t="str">
        <f>"""TorlysDynamics"",""Torlys Inc."",""111"",""3"",""SHA0249713"",""4"",""20000"""</f>
        <v>"TorlysDynamics","Torlys Inc.","111","3","SHA0249713","4","20000"</v>
      </c>
      <c r="C31" s="2">
        <v>45936</v>
      </c>
      <c r="D31" s="2" t="str">
        <f>"SHA0249713"</f>
        <v>SHA0249713</v>
      </c>
      <c r="E31" s="2" t="str">
        <f>"G200"</f>
        <v>G200</v>
      </c>
      <c r="F31" t="str">
        <f>"AQIYL"</f>
        <v>AQIYL</v>
      </c>
      <c r="G31">
        <v>5</v>
      </c>
      <c r="H31">
        <v>0</v>
      </c>
      <c r="I31">
        <f>0</f>
        <v>0</v>
      </c>
      <c r="J31">
        <v>35</v>
      </c>
      <c r="K31">
        <f>100</f>
        <v>100</v>
      </c>
    </row>
    <row r="32" spans="1:11" x14ac:dyDescent="0.25">
      <c r="A32" t="s">
        <v>33</v>
      </c>
      <c r="B32" t="str">
        <f>"""TorlysDynamics"",""Torlys Inc."",""111"",""3"",""SHA0249714"",""4"",""20000"""</f>
        <v>"TorlysDynamics","Torlys Inc.","111","3","SHA0249714","4","20000"</v>
      </c>
      <c r="C32" s="2">
        <v>45936</v>
      </c>
      <c r="D32" s="2" t="str">
        <f>"SHA0249714"</f>
        <v>SHA0249714</v>
      </c>
      <c r="E32" s="2" t="str">
        <f>"G200"</f>
        <v>G200</v>
      </c>
      <c r="F32" t="str">
        <f>"AQIYL"</f>
        <v>AQIYL</v>
      </c>
      <c r="G32">
        <v>31</v>
      </c>
      <c r="H32">
        <v>1</v>
      </c>
      <c r="I32">
        <f>0</f>
        <v>0</v>
      </c>
      <c r="J32">
        <v>1849.62</v>
      </c>
      <c r="K32">
        <f>100</f>
        <v>100</v>
      </c>
    </row>
    <row r="33" spans="1:11" x14ac:dyDescent="0.25">
      <c r="A33" t="s">
        <v>33</v>
      </c>
      <c r="B33" t="str">
        <f>"""TorlysDynamics"",""Torlys Inc."",""111"",""3"",""SHA0249715"",""4"",""10000"""</f>
        <v>"TorlysDynamics","Torlys Inc.","111","3","SHA0249715","4","10000"</v>
      </c>
      <c r="C33" s="2">
        <v>45936</v>
      </c>
      <c r="D33" s="2" t="str">
        <f>"SHA0249715"</f>
        <v>SHA0249715</v>
      </c>
      <c r="E33" s="2" t="str">
        <f>"S165"</f>
        <v>S165</v>
      </c>
      <c r="F33" t="str">
        <f>"CLARENCE"</f>
        <v>CLARENCE</v>
      </c>
      <c r="G33">
        <v>6</v>
      </c>
      <c r="H33">
        <v>0</v>
      </c>
      <c r="I33">
        <f>0</f>
        <v>0</v>
      </c>
      <c r="J33">
        <v>140.69999999999999</v>
      </c>
      <c r="K33">
        <f>100</f>
        <v>100</v>
      </c>
    </row>
    <row r="34" spans="1:11" x14ac:dyDescent="0.25">
      <c r="A34" t="s">
        <v>33</v>
      </c>
      <c r="B34" t="str">
        <f>"""TorlysDynamics"",""Torlys Inc."",""111"",""3"",""SHA0249715"",""4"",""30000"""</f>
        <v>"TorlysDynamics","Torlys Inc.","111","3","SHA0249715","4","30000"</v>
      </c>
      <c r="C34" s="2">
        <v>45936</v>
      </c>
      <c r="D34" s="2" t="str">
        <f>"SHA0249715"</f>
        <v>SHA0249715</v>
      </c>
      <c r="E34" s="2" t="str">
        <f>"S165"</f>
        <v>S165</v>
      </c>
      <c r="F34" t="str">
        <f>"CLARENCE"</f>
        <v>CLARENCE</v>
      </c>
      <c r="G34">
        <v>0</v>
      </c>
      <c r="H34">
        <v>0</v>
      </c>
      <c r="I34">
        <f>0</f>
        <v>0</v>
      </c>
      <c r="J34">
        <v>2</v>
      </c>
      <c r="K34">
        <f>100</f>
        <v>100</v>
      </c>
    </row>
    <row r="35" spans="1:11" x14ac:dyDescent="0.25">
      <c r="A35" t="s">
        <v>33</v>
      </c>
      <c r="B35" t="str">
        <f>"""TorlysDynamics"",""Torlys Inc."",""111"",""3"",""SHA0249715"",""4"",""40000"""</f>
        <v>"TorlysDynamics","Torlys Inc.","111","3","SHA0249715","4","40000"</v>
      </c>
      <c r="C35" s="2">
        <v>45936</v>
      </c>
      <c r="D35" s="2" t="str">
        <f>"SHA0249715"</f>
        <v>SHA0249715</v>
      </c>
      <c r="E35" s="2" t="str">
        <f>"S165"</f>
        <v>S165</v>
      </c>
      <c r="F35" t="str">
        <f>"CLARENCE"</f>
        <v>CLARENCE</v>
      </c>
      <c r="G35">
        <v>0</v>
      </c>
      <c r="H35">
        <v>0</v>
      </c>
      <c r="I35">
        <f>0</f>
        <v>0</v>
      </c>
      <c r="J35">
        <v>1</v>
      </c>
      <c r="K35">
        <f>100</f>
        <v>100</v>
      </c>
    </row>
    <row r="36" spans="1:11" x14ac:dyDescent="0.25">
      <c r="A36" t="s">
        <v>33</v>
      </c>
      <c r="B36" t="str">
        <f>"""TorlysDynamics"",""Torlys Inc."",""111"",""3"",""SHA0249716"",""4"",""10000"""</f>
        <v>"TorlysDynamics","Torlys Inc.","111","3","SHA0249716","4","10000"</v>
      </c>
      <c r="C36" s="2">
        <v>45936</v>
      </c>
      <c r="D36" s="2" t="str">
        <f>"SHA0249716"</f>
        <v>SHA0249716</v>
      </c>
      <c r="E36" s="2" t="str">
        <f>"D144"</f>
        <v>D144</v>
      </c>
      <c r="F36" t="str">
        <f>"AQIYL"</f>
        <v>AQIYL</v>
      </c>
      <c r="G36">
        <v>33</v>
      </c>
      <c r="H36">
        <v>0</v>
      </c>
      <c r="I36">
        <f>0</f>
        <v>0</v>
      </c>
      <c r="J36">
        <v>535.26</v>
      </c>
      <c r="K36">
        <f>100</f>
        <v>100</v>
      </c>
    </row>
    <row r="37" spans="1:11" x14ac:dyDescent="0.25">
      <c r="A37" t="s">
        <v>33</v>
      </c>
      <c r="B37" t="str">
        <f>"""TorlysDynamics"",""Torlys Inc."",""111"",""3"",""SHA0249717"",""4"",""10000"""</f>
        <v>"TorlysDynamics","Torlys Inc.","111","3","SHA0249717","4","10000"</v>
      </c>
      <c r="C37" s="2">
        <v>45936</v>
      </c>
      <c r="D37" s="2" t="str">
        <f>"SHA0249717"</f>
        <v>SHA0249717</v>
      </c>
      <c r="E37" s="2" t="str">
        <f>"T567"</f>
        <v>T567</v>
      </c>
      <c r="F37" t="str">
        <f>"CLARENCE"</f>
        <v>CLARENCE</v>
      </c>
      <c r="G37">
        <v>26</v>
      </c>
      <c r="H37">
        <v>0</v>
      </c>
      <c r="I37">
        <f>0</f>
        <v>0</v>
      </c>
      <c r="J37">
        <v>683.54</v>
      </c>
      <c r="K37">
        <f>100</f>
        <v>100</v>
      </c>
    </row>
    <row r="38" spans="1:11" x14ac:dyDescent="0.25">
      <c r="A38" t="s">
        <v>33</v>
      </c>
      <c r="B38" t="str">
        <f>"""TorlysDynamics"",""Torlys Inc."",""111"",""3"",""SHA0249717"",""4"",""20000"""</f>
        <v>"TorlysDynamics","Torlys Inc.","111","3","SHA0249717","4","20000"</v>
      </c>
      <c r="C38" s="2">
        <v>45936</v>
      </c>
      <c r="D38" s="2" t="str">
        <f>"SHA0249717"</f>
        <v>SHA0249717</v>
      </c>
      <c r="E38" s="2" t="str">
        <f>"T567"</f>
        <v>T567</v>
      </c>
      <c r="F38" t="str">
        <f>"CLARENCE"</f>
        <v>CLARENCE</v>
      </c>
      <c r="G38">
        <v>0</v>
      </c>
      <c r="H38">
        <v>0</v>
      </c>
      <c r="I38">
        <f>0</f>
        <v>0</v>
      </c>
      <c r="J38">
        <v>4</v>
      </c>
      <c r="K38">
        <f>100</f>
        <v>100</v>
      </c>
    </row>
    <row r="39" spans="1:11" x14ac:dyDescent="0.25">
      <c r="A39" t="s">
        <v>33</v>
      </c>
      <c r="B39" t="str">
        <f>"""TorlysDynamics"",""Torlys Inc."",""111"",""3"",""SHA0249718"",""4"",""10000"""</f>
        <v>"TorlysDynamics","Torlys Inc.","111","3","SHA0249718","4","10000"</v>
      </c>
      <c r="C39" s="2">
        <v>45936</v>
      </c>
      <c r="D39" s="2" t="str">
        <f>"SHA0249718"</f>
        <v>SHA0249718</v>
      </c>
      <c r="E39" s="2" t="str">
        <f>"D144"</f>
        <v>D144</v>
      </c>
      <c r="F39" t="str">
        <f>"JESSICA"</f>
        <v>JESSICA</v>
      </c>
      <c r="G39">
        <v>0</v>
      </c>
      <c r="H39">
        <v>0</v>
      </c>
      <c r="I39">
        <f>0</f>
        <v>0</v>
      </c>
      <c r="J39">
        <v>2</v>
      </c>
      <c r="K39">
        <f>100</f>
        <v>100</v>
      </c>
    </row>
    <row r="40" spans="1:11" x14ac:dyDescent="0.25">
      <c r="A40" t="s">
        <v>33</v>
      </c>
      <c r="B40" t="str">
        <f>"""TorlysDynamics"",""Torlys Inc."",""111"",""3"",""SHA0249720"",""4"",""10000"""</f>
        <v>"TorlysDynamics","Torlys Inc.","111","3","SHA0249720","4","10000"</v>
      </c>
      <c r="C40" s="2">
        <v>45936</v>
      </c>
      <c r="D40" s="2" t="str">
        <f>"SHA0249720"</f>
        <v>SHA0249720</v>
      </c>
      <c r="E40" s="2" t="str">
        <f>"D250"</f>
        <v>D250</v>
      </c>
      <c r="F40" t="str">
        <f>"AQIYL"</f>
        <v>AQIYL</v>
      </c>
      <c r="G40">
        <v>21</v>
      </c>
      <c r="H40">
        <v>0</v>
      </c>
      <c r="I40">
        <f>0</f>
        <v>0</v>
      </c>
      <c r="J40">
        <v>492.45</v>
      </c>
      <c r="K40">
        <f>100</f>
        <v>100</v>
      </c>
    </row>
    <row r="41" spans="1:11" x14ac:dyDescent="0.25">
      <c r="A41" t="s">
        <v>33</v>
      </c>
      <c r="B41" t="str">
        <f>"""TorlysDynamics"",""Torlys Inc."",""111"",""3"",""SHA0249720"",""4"",""40000"""</f>
        <v>"TorlysDynamics","Torlys Inc.","111","3","SHA0249720","4","40000"</v>
      </c>
      <c r="C41" s="2">
        <v>45936</v>
      </c>
      <c r="D41" s="2" t="str">
        <f>"SHA0249720"</f>
        <v>SHA0249720</v>
      </c>
      <c r="E41" s="2" t="str">
        <f>"D250"</f>
        <v>D250</v>
      </c>
      <c r="F41" t="str">
        <f>"AQIYL"</f>
        <v>AQIYL</v>
      </c>
      <c r="G41">
        <v>0</v>
      </c>
      <c r="H41">
        <v>0</v>
      </c>
      <c r="I41">
        <f>0</f>
        <v>0</v>
      </c>
      <c r="J41">
        <v>2</v>
      </c>
      <c r="K41">
        <f>100</f>
        <v>100</v>
      </c>
    </row>
    <row r="42" spans="1:11" x14ac:dyDescent="0.25">
      <c r="A42" t="s">
        <v>33</v>
      </c>
      <c r="B42" t="str">
        <f>"""TorlysDynamics"",""Torlys Inc."",""111"",""3"",""SHA0249721"",""4"",""10000"""</f>
        <v>"TorlysDynamics","Torlys Inc.","111","3","SHA0249721","4","10000"</v>
      </c>
      <c r="C42" s="2">
        <v>45936</v>
      </c>
      <c r="D42" s="2" t="str">
        <f>"SHA0249721"</f>
        <v>SHA0249721</v>
      </c>
      <c r="E42" s="2" t="str">
        <f>"D250"</f>
        <v>D250</v>
      </c>
      <c r="F42" t="str">
        <f>"AQIYL"</f>
        <v>AQIYL</v>
      </c>
      <c r="G42">
        <v>35</v>
      </c>
      <c r="H42">
        <v>0</v>
      </c>
      <c r="I42">
        <f>0</f>
        <v>0</v>
      </c>
      <c r="J42">
        <v>820.75</v>
      </c>
      <c r="K42">
        <f>100</f>
        <v>100</v>
      </c>
    </row>
    <row r="43" spans="1:11" x14ac:dyDescent="0.25">
      <c r="A43" t="s">
        <v>33</v>
      </c>
      <c r="B43" t="str">
        <f>"""TorlysDynamics"",""Torlys Inc."",""111"",""3"",""SHA0249722"",""4"",""10000"""</f>
        <v>"TorlysDynamics","Torlys Inc.","111","3","SHA0249722","4","10000"</v>
      </c>
      <c r="C43" s="2">
        <v>45936</v>
      </c>
      <c r="D43" s="2" t="str">
        <f>"SHA0249722"</f>
        <v>SHA0249722</v>
      </c>
      <c r="E43" s="2" t="str">
        <f>"R900"</f>
        <v>R900</v>
      </c>
      <c r="F43" t="str">
        <f>"BRANDON"</f>
        <v>BRANDON</v>
      </c>
      <c r="G43">
        <v>40</v>
      </c>
      <c r="H43">
        <v>0</v>
      </c>
      <c r="I43">
        <f>0</f>
        <v>0</v>
      </c>
      <c r="J43">
        <v>1134.8</v>
      </c>
      <c r="K43">
        <f>100</f>
        <v>100</v>
      </c>
    </row>
    <row r="44" spans="1:11" x14ac:dyDescent="0.25">
      <c r="A44" t="s">
        <v>33</v>
      </c>
      <c r="B44" t="str">
        <f>"""TorlysDynamics"",""Torlys Inc."",""111"",""3"",""SHA0249722"",""4"",""20000"""</f>
        <v>"TorlysDynamics","Torlys Inc.","111","3","SHA0249722","4","20000"</v>
      </c>
      <c r="C44" s="2">
        <v>45936</v>
      </c>
      <c r="D44" s="2" t="str">
        <f>"SHA0249722"</f>
        <v>SHA0249722</v>
      </c>
      <c r="E44" s="2" t="str">
        <f>"R900"</f>
        <v>R900</v>
      </c>
      <c r="F44" t="str">
        <f>"BRANDON"</f>
        <v>BRANDON</v>
      </c>
      <c r="G44">
        <v>1</v>
      </c>
      <c r="H44">
        <v>0</v>
      </c>
      <c r="I44">
        <f>0</f>
        <v>0</v>
      </c>
      <c r="J44">
        <v>7</v>
      </c>
      <c r="K44">
        <f>100</f>
        <v>100</v>
      </c>
    </row>
    <row r="45" spans="1:11" x14ac:dyDescent="0.25">
      <c r="A45" t="s">
        <v>33</v>
      </c>
      <c r="B45" t="str">
        <f>"""TorlysDynamics"",""Torlys Inc."",""111"",""3"",""SHA0249722"",""4"",""40000"""</f>
        <v>"TorlysDynamics","Torlys Inc.","111","3","SHA0249722","4","40000"</v>
      </c>
      <c r="C45" s="2">
        <v>45936</v>
      </c>
      <c r="D45" s="2" t="str">
        <f>"SHA0249722"</f>
        <v>SHA0249722</v>
      </c>
      <c r="E45" s="2" t="str">
        <f>"R900"</f>
        <v>R900</v>
      </c>
      <c r="F45" t="str">
        <f>"BRANDON"</f>
        <v>BRANDON</v>
      </c>
      <c r="G45">
        <v>0</v>
      </c>
      <c r="H45">
        <v>0</v>
      </c>
      <c r="I45">
        <f>0</f>
        <v>0</v>
      </c>
      <c r="J45">
        <v>4</v>
      </c>
      <c r="K45">
        <f>100</f>
        <v>100</v>
      </c>
    </row>
    <row r="46" spans="1:11" x14ac:dyDescent="0.25">
      <c r="A46" t="s">
        <v>33</v>
      </c>
      <c r="B46" t="str">
        <f>"""TorlysDynamics"",""Torlys Inc."",""111"",""3"",""SHA0249723"",""4"",""10000"""</f>
        <v>"TorlysDynamics","Torlys Inc.","111","3","SHA0249723","4","10000"</v>
      </c>
      <c r="C46" s="2">
        <v>45936</v>
      </c>
      <c r="D46" s="2" t="str">
        <f>"SHA0249723"</f>
        <v>SHA0249723</v>
      </c>
      <c r="E46" s="2" t="str">
        <f>"R900"</f>
        <v>R900</v>
      </c>
      <c r="F46" t="str">
        <f>"BRANDON"</f>
        <v>BRANDON</v>
      </c>
      <c r="G46">
        <v>9</v>
      </c>
      <c r="H46">
        <v>0</v>
      </c>
      <c r="I46">
        <f>0</f>
        <v>0</v>
      </c>
      <c r="J46">
        <v>211.23</v>
      </c>
      <c r="K46">
        <f>100</f>
        <v>100</v>
      </c>
    </row>
    <row r="47" spans="1:11" x14ac:dyDescent="0.25">
      <c r="A47" t="s">
        <v>33</v>
      </c>
      <c r="B47" t="str">
        <f>"""TorlysDynamics"",""Torlys Inc."",""111"",""3"",""SHA0249723"",""4"",""20000"""</f>
        <v>"TorlysDynamics","Torlys Inc.","111","3","SHA0249723","4","20000"</v>
      </c>
      <c r="C47" s="2">
        <v>45936</v>
      </c>
      <c r="D47" s="2" t="str">
        <f>"SHA0249723"</f>
        <v>SHA0249723</v>
      </c>
      <c r="E47" s="2" t="str">
        <f>"R900"</f>
        <v>R900</v>
      </c>
      <c r="F47" t="str">
        <f>"BRANDON"</f>
        <v>BRANDON</v>
      </c>
      <c r="G47">
        <v>1</v>
      </c>
      <c r="H47">
        <v>0</v>
      </c>
      <c r="I47">
        <f>0</f>
        <v>0</v>
      </c>
      <c r="J47">
        <v>6</v>
      </c>
      <c r="K47">
        <f>100</f>
        <v>100</v>
      </c>
    </row>
    <row r="48" spans="1:11" x14ac:dyDescent="0.25">
      <c r="A48" t="s">
        <v>33</v>
      </c>
      <c r="B48" t="str">
        <f>"""TorlysDynamics"",""Torlys Inc."",""111"",""3"",""SHA0249724"",""4"",""10000"""</f>
        <v>"TorlysDynamics","Torlys Inc.","111","3","SHA0249724","4","10000"</v>
      </c>
      <c r="C48" s="2">
        <v>45936</v>
      </c>
      <c r="D48" s="2" t="str">
        <f>"SHA0249724"</f>
        <v>SHA0249724</v>
      </c>
      <c r="E48" s="2" t="str">
        <f>"R900"</f>
        <v>R900</v>
      </c>
      <c r="F48" t="str">
        <f>"BRANDON"</f>
        <v>BRANDON</v>
      </c>
      <c r="G48">
        <v>2</v>
      </c>
      <c r="H48">
        <v>0</v>
      </c>
      <c r="I48">
        <f>0</f>
        <v>0</v>
      </c>
      <c r="J48">
        <v>9</v>
      </c>
      <c r="K48">
        <f>100</f>
        <v>100</v>
      </c>
    </row>
    <row r="49" spans="1:11" x14ac:dyDescent="0.25">
      <c r="A49" t="s">
        <v>33</v>
      </c>
      <c r="B49" t="str">
        <f>"""TorlysDynamics"",""Torlys Inc."",""111"",""3"",""SHA0249725"",""4"",""10000"""</f>
        <v>"TorlysDynamics","Torlys Inc.","111","3","SHA0249725","4","10000"</v>
      </c>
      <c r="C49" s="2">
        <v>45936</v>
      </c>
      <c r="D49" s="2" t="str">
        <f>"SHA0249725"</f>
        <v>SHA0249725</v>
      </c>
      <c r="E49" s="2" t="str">
        <f>"S875"</f>
        <v>S875</v>
      </c>
      <c r="F49" t="str">
        <f>"AQIYL"</f>
        <v>AQIYL</v>
      </c>
      <c r="G49">
        <v>20</v>
      </c>
      <c r="H49">
        <v>0</v>
      </c>
      <c r="I49">
        <f>0</f>
        <v>0</v>
      </c>
      <c r="J49">
        <v>469.4</v>
      </c>
      <c r="K49">
        <f>100</f>
        <v>100</v>
      </c>
    </row>
    <row r="50" spans="1:11" x14ac:dyDescent="0.25">
      <c r="A50" t="s">
        <v>33</v>
      </c>
      <c r="B50" t="str">
        <f>"""TorlysDynamics"",""Torlys Inc."",""111"",""3"",""SHA0249726"",""4"",""10000"""</f>
        <v>"TorlysDynamics","Torlys Inc.","111","3","SHA0249726","4","10000"</v>
      </c>
      <c r="C50" s="2">
        <v>45936</v>
      </c>
      <c r="D50" s="2" t="str">
        <f>"SHA0249726"</f>
        <v>SHA0249726</v>
      </c>
      <c r="E50" s="2" t="str">
        <f>"A524"</f>
        <v>A524</v>
      </c>
      <c r="F50" t="str">
        <f>"AQIYL"</f>
        <v>AQIYL</v>
      </c>
      <c r="G50">
        <v>10</v>
      </c>
      <c r="H50">
        <v>0</v>
      </c>
      <c r="I50">
        <f>0</f>
        <v>0</v>
      </c>
      <c r="J50">
        <v>146.6</v>
      </c>
      <c r="K50">
        <f>100</f>
        <v>100</v>
      </c>
    </row>
    <row r="51" spans="1:11" x14ac:dyDescent="0.25">
      <c r="A51" t="s">
        <v>33</v>
      </c>
      <c r="B51" t="str">
        <f>"""TorlysDynamics"",""Torlys Inc."",""111"",""3"",""SHA0249727"",""4"",""10000"""</f>
        <v>"TorlysDynamics","Torlys Inc.","111","3","SHA0249727","4","10000"</v>
      </c>
      <c r="C51" s="2">
        <v>45936</v>
      </c>
      <c r="D51" s="2" t="str">
        <f>"SHA0249727"</f>
        <v>SHA0249727</v>
      </c>
      <c r="E51" s="2" t="str">
        <f>"G799"</f>
        <v>G799</v>
      </c>
      <c r="F51" t="str">
        <f>"CLARENCE"</f>
        <v>CLARENCE</v>
      </c>
      <c r="G51">
        <v>38</v>
      </c>
      <c r="H51">
        <v>0</v>
      </c>
      <c r="I51">
        <f>0</f>
        <v>0</v>
      </c>
      <c r="J51">
        <v>1366.1</v>
      </c>
      <c r="K51">
        <f>100</f>
        <v>100</v>
      </c>
    </row>
    <row r="52" spans="1:11" x14ac:dyDescent="0.25">
      <c r="A52" t="s">
        <v>33</v>
      </c>
      <c r="B52" t="str">
        <f>"""TorlysDynamics"",""Torlys Inc."",""111"",""3"",""SHA0249727"",""4"",""20000"""</f>
        <v>"TorlysDynamics","Torlys Inc.","111","3","SHA0249727","4","20000"</v>
      </c>
      <c r="C52" s="2">
        <v>45936</v>
      </c>
      <c r="D52" s="2" t="str">
        <f>"SHA0249727"</f>
        <v>SHA0249727</v>
      </c>
      <c r="E52" s="2" t="str">
        <f>"G799"</f>
        <v>G799</v>
      </c>
      <c r="F52" t="str">
        <f>"CLARENCE"</f>
        <v>CLARENCE</v>
      </c>
      <c r="G52">
        <v>15</v>
      </c>
      <c r="H52">
        <v>0</v>
      </c>
      <c r="I52">
        <f>0</f>
        <v>0</v>
      </c>
      <c r="J52">
        <v>15</v>
      </c>
      <c r="K52">
        <f>100</f>
        <v>100</v>
      </c>
    </row>
    <row r="53" spans="1:11" x14ac:dyDescent="0.25">
      <c r="A53" t="s">
        <v>33</v>
      </c>
      <c r="B53" t="str">
        <f>"""TorlysDynamics"",""Torlys Inc."",""111"",""3"",""SHA0249728"",""4"",""10000"""</f>
        <v>"TorlysDynamics","Torlys Inc.","111","3","SHA0249728","4","10000"</v>
      </c>
      <c r="C53" s="2">
        <v>45936</v>
      </c>
      <c r="D53" s="2" t="str">
        <f>"SHA0249728"</f>
        <v>SHA0249728</v>
      </c>
      <c r="E53" s="2" t="str">
        <f>"T205"</f>
        <v>T205</v>
      </c>
      <c r="F53" t="str">
        <f>"JASON-R"</f>
        <v>JASON-R</v>
      </c>
      <c r="G53">
        <v>0</v>
      </c>
      <c r="H53">
        <v>1</v>
      </c>
      <c r="I53">
        <f>0</f>
        <v>0</v>
      </c>
      <c r="J53">
        <v>40</v>
      </c>
      <c r="K53">
        <f>100</f>
        <v>100</v>
      </c>
    </row>
    <row r="54" spans="1:11" x14ac:dyDescent="0.25">
      <c r="A54" t="s">
        <v>33</v>
      </c>
      <c r="B54" t="str">
        <f>"""TorlysDynamics"",""Torlys Inc."",""111"",""3"",""SHA0249729"",""4"",""10000"""</f>
        <v>"TorlysDynamics","Torlys Inc.","111","3","SHA0249729","4","10000"</v>
      </c>
      <c r="C54" s="2">
        <v>45936</v>
      </c>
      <c r="D54" s="2" t="str">
        <f>"SHA0249729"</f>
        <v>SHA0249729</v>
      </c>
      <c r="E54" s="2" t="str">
        <f>"T205"</f>
        <v>T205</v>
      </c>
      <c r="F54" t="str">
        <f>"JASON-R"</f>
        <v>JASON-R</v>
      </c>
      <c r="G54">
        <v>1</v>
      </c>
      <c r="H54">
        <v>0</v>
      </c>
      <c r="I54">
        <f>0</f>
        <v>0</v>
      </c>
      <c r="J54">
        <v>19.809999999999999</v>
      </c>
      <c r="K54">
        <f>100</f>
        <v>100</v>
      </c>
    </row>
    <row r="55" spans="1:11" x14ac:dyDescent="0.25">
      <c r="A55" t="s">
        <v>33</v>
      </c>
      <c r="B55" t="str">
        <f>"""TorlysDynamics"",""Torlys Inc."",""111"",""3"",""SHA0249730"",""4"",""20002"""</f>
        <v>"TorlysDynamics","Torlys Inc.","111","3","SHA0249730","4","20002"</v>
      </c>
      <c r="C55" s="2">
        <v>45936</v>
      </c>
      <c r="D55" s="2" t="str">
        <f>"SHA0249730"</f>
        <v>SHA0249730</v>
      </c>
      <c r="E55" s="2" t="str">
        <f>"T205"</f>
        <v>T205</v>
      </c>
      <c r="F55" t="str">
        <f>"JASON-R"</f>
        <v>JASON-R</v>
      </c>
      <c r="G55">
        <v>0</v>
      </c>
      <c r="H55">
        <v>0</v>
      </c>
      <c r="I55">
        <f>0</f>
        <v>0</v>
      </c>
      <c r="J55">
        <v>1</v>
      </c>
      <c r="K55">
        <f>100</f>
        <v>100</v>
      </c>
    </row>
    <row r="56" spans="1:11" x14ac:dyDescent="0.25">
      <c r="A56" t="s">
        <v>33</v>
      </c>
      <c r="B56" t="str">
        <f>"""TorlysDynamics"",""Torlys Inc."",""111"",""3"",""SHA0249732"",""4"",""10000"""</f>
        <v>"TorlysDynamics","Torlys Inc.","111","3","SHA0249732","4","10000"</v>
      </c>
      <c r="C56" s="2">
        <v>45936</v>
      </c>
      <c r="D56" s="2" t="str">
        <f>"SHA0249732"</f>
        <v>SHA0249732</v>
      </c>
      <c r="E56" s="2" t="str">
        <f>"G200"</f>
        <v>G200</v>
      </c>
      <c r="F56" t="str">
        <f>"CLARENCE"</f>
        <v>CLARENCE</v>
      </c>
      <c r="G56">
        <v>23</v>
      </c>
      <c r="H56">
        <v>0</v>
      </c>
      <c r="I56">
        <f>0</f>
        <v>0</v>
      </c>
      <c r="J56">
        <v>619.85</v>
      </c>
      <c r="K56">
        <f>100</f>
        <v>100</v>
      </c>
    </row>
    <row r="57" spans="1:11" x14ac:dyDescent="0.25">
      <c r="A57" t="s">
        <v>33</v>
      </c>
      <c r="B57" t="str">
        <f>"""TorlysDynamics"",""Torlys Inc."",""111"",""3"",""SHA0249739"",""4"",""10000"""</f>
        <v>"TorlysDynamics","Torlys Inc.","111","3","SHA0249739","4","10000"</v>
      </c>
      <c r="C57" s="2">
        <v>45936</v>
      </c>
      <c r="D57" s="2" t="str">
        <f>"SHA0249739"</f>
        <v>SHA0249739</v>
      </c>
      <c r="E57" s="2" t="str">
        <f>"D123"</f>
        <v>D123</v>
      </c>
      <c r="F57" t="str">
        <f>"JASON-R"</f>
        <v>JASON-R</v>
      </c>
      <c r="G57">
        <v>2</v>
      </c>
      <c r="H57">
        <v>0</v>
      </c>
      <c r="I57">
        <f>0</f>
        <v>0</v>
      </c>
      <c r="J57">
        <v>37.08</v>
      </c>
      <c r="K57">
        <f>100</f>
        <v>100</v>
      </c>
    </row>
    <row r="58" spans="1:11" x14ac:dyDescent="0.25">
      <c r="A58" t="s">
        <v>33</v>
      </c>
      <c r="B58" t="str">
        <f>"""TorlysDynamics"",""Torlys Inc."",""111"",""3"",""SHA0249739"",""4"",""20000"""</f>
        <v>"TorlysDynamics","Torlys Inc.","111","3","SHA0249739","4","20000"</v>
      </c>
      <c r="C58" s="2">
        <v>45936</v>
      </c>
      <c r="D58" s="2" t="str">
        <f>"SHA0249739"</f>
        <v>SHA0249739</v>
      </c>
      <c r="E58" s="2" t="str">
        <f>"D123"</f>
        <v>D123</v>
      </c>
      <c r="F58" t="str">
        <f>"JASON-R"</f>
        <v>JASON-R</v>
      </c>
      <c r="G58">
        <v>0</v>
      </c>
      <c r="H58">
        <v>0</v>
      </c>
      <c r="I58">
        <f>0</f>
        <v>0</v>
      </c>
      <c r="J58">
        <v>1</v>
      </c>
      <c r="K58">
        <f>100</f>
        <v>100</v>
      </c>
    </row>
    <row r="59" spans="1:11" x14ac:dyDescent="0.25">
      <c r="A59" t="s">
        <v>33</v>
      </c>
      <c r="B59" t="str">
        <f>"""TorlysDynamics"",""Torlys Inc."",""111"",""3"",""SHA0249742"",""4"",""10000"""</f>
        <v>"TorlysDynamics","Torlys Inc.","111","3","SHA0249742","4","10000"</v>
      </c>
      <c r="C59" s="2">
        <v>45936</v>
      </c>
      <c r="D59" s="2" t="str">
        <f>"SHA0249742"</f>
        <v>SHA0249742</v>
      </c>
      <c r="E59" s="2" t="str">
        <f>"S125"</f>
        <v>S125</v>
      </c>
      <c r="F59" t="str">
        <f>"BRANDON"</f>
        <v>BRANDON</v>
      </c>
      <c r="G59">
        <v>3</v>
      </c>
      <c r="H59">
        <v>0</v>
      </c>
      <c r="I59">
        <f>0</f>
        <v>0</v>
      </c>
      <c r="J59">
        <v>51</v>
      </c>
      <c r="K59">
        <f>100</f>
        <v>100</v>
      </c>
    </row>
    <row r="60" spans="1:11" x14ac:dyDescent="0.25">
      <c r="A60" t="s">
        <v>33</v>
      </c>
      <c r="B60" t="str">
        <f>"""TorlysDynamics"",""Torlys Inc."",""111"",""3"",""SHA0249743"",""4"",""30000"""</f>
        <v>"TorlysDynamics","Torlys Inc.","111","3","SHA0249743","4","30000"</v>
      </c>
      <c r="C60" s="2">
        <v>45936</v>
      </c>
      <c r="D60" s="2" t="str">
        <f>"SHA0249743"</f>
        <v>SHA0249743</v>
      </c>
      <c r="E60" s="2" t="str">
        <f>"S125"</f>
        <v>S125</v>
      </c>
      <c r="F60" t="str">
        <f>"BRANDON"</f>
        <v>BRANDON</v>
      </c>
      <c r="G60">
        <v>0</v>
      </c>
      <c r="H60">
        <v>0</v>
      </c>
      <c r="I60">
        <f>0</f>
        <v>0</v>
      </c>
      <c r="J60">
        <v>1</v>
      </c>
      <c r="K60">
        <f>100</f>
        <v>100</v>
      </c>
    </row>
    <row r="61" spans="1:11" x14ac:dyDescent="0.25">
      <c r="A61" t="s">
        <v>33</v>
      </c>
      <c r="B61" t="str">
        <f>"""TorlysDynamics"",""Torlys Inc."",""111"",""3"",""SHA0249743"",""4"",""50000"""</f>
        <v>"TorlysDynamics","Torlys Inc.","111","3","SHA0249743","4","50000"</v>
      </c>
      <c r="C61" s="2">
        <v>45936</v>
      </c>
      <c r="D61" s="2" t="str">
        <f>"SHA0249743"</f>
        <v>SHA0249743</v>
      </c>
      <c r="E61" s="2" t="str">
        <f>"S125"</f>
        <v>S125</v>
      </c>
      <c r="F61" t="str">
        <f>"BRANDON"</f>
        <v>BRANDON</v>
      </c>
      <c r="G61">
        <v>0</v>
      </c>
      <c r="H61">
        <v>0</v>
      </c>
      <c r="I61">
        <f>0</f>
        <v>0</v>
      </c>
      <c r="J61">
        <v>2</v>
      </c>
      <c r="K61">
        <f>100</f>
        <v>100</v>
      </c>
    </row>
    <row r="62" spans="1:11" x14ac:dyDescent="0.25">
      <c r="A62" t="s">
        <v>33</v>
      </c>
      <c r="B62" t="str">
        <f>"""TorlysDynamics"",""Torlys Inc."",""111"",""3"",""SHA0249745"",""4"",""10000"""</f>
        <v>"TorlysDynamics","Torlys Inc.","111","3","SHA0249745","4","10000"</v>
      </c>
      <c r="C62" s="2">
        <v>45936</v>
      </c>
      <c r="D62" s="2" t="str">
        <f>"SHA0249745"</f>
        <v>SHA0249745</v>
      </c>
      <c r="E62" s="2" t="str">
        <f>"J4133"</f>
        <v>J4133</v>
      </c>
      <c r="F62" t="str">
        <f>"AQIYL"</f>
        <v>AQIYL</v>
      </c>
      <c r="G62">
        <v>36</v>
      </c>
      <c r="H62">
        <v>0</v>
      </c>
      <c r="I62">
        <f>0</f>
        <v>0</v>
      </c>
      <c r="J62">
        <v>1005.48</v>
      </c>
      <c r="K62">
        <f>100</f>
        <v>100</v>
      </c>
    </row>
    <row r="63" spans="1:11" x14ac:dyDescent="0.25">
      <c r="A63" t="s">
        <v>33</v>
      </c>
      <c r="B63" t="str">
        <f>"""TorlysDynamics"",""Torlys Inc."",""111"",""3"",""SHA0249750"",""4"",""10000"""</f>
        <v>"TorlysDynamics","Torlys Inc.","111","3","SHA0249750","4","10000"</v>
      </c>
      <c r="C63" s="2">
        <v>45936</v>
      </c>
      <c r="D63" s="2" t="str">
        <f>"SHA0249750"</f>
        <v>SHA0249750</v>
      </c>
      <c r="E63" s="2" t="str">
        <f>"J4133"</f>
        <v>J4133</v>
      </c>
      <c r="F63" t="str">
        <f>"AQIYL"</f>
        <v>AQIYL</v>
      </c>
      <c r="G63">
        <v>17</v>
      </c>
      <c r="H63">
        <v>0</v>
      </c>
      <c r="I63">
        <f>0</f>
        <v>0</v>
      </c>
      <c r="J63">
        <v>748</v>
      </c>
      <c r="K63">
        <f>100</f>
        <v>100</v>
      </c>
    </row>
    <row r="64" spans="1:11" x14ac:dyDescent="0.25">
      <c r="A64" t="s">
        <v>33</v>
      </c>
      <c r="B64" t="str">
        <f>"""TorlysDynamics"",""Torlys Inc."",""111"",""3"",""SHA0249751"",""4"",""10000"""</f>
        <v>"TorlysDynamics","Torlys Inc.","111","3","SHA0249751","4","10000"</v>
      </c>
      <c r="C64" s="2">
        <v>45936</v>
      </c>
      <c r="D64" s="2" t="str">
        <f>"SHA0249751"</f>
        <v>SHA0249751</v>
      </c>
      <c r="E64" s="2" t="str">
        <f>"J4133"</f>
        <v>J4133</v>
      </c>
      <c r="F64" t="str">
        <f>"AQIYL"</f>
        <v>AQIYL</v>
      </c>
      <c r="G64">
        <v>30</v>
      </c>
      <c r="H64">
        <v>0</v>
      </c>
      <c r="I64">
        <f>0</f>
        <v>0</v>
      </c>
      <c r="J64">
        <v>696.6</v>
      </c>
      <c r="K64">
        <f>100</f>
        <v>100</v>
      </c>
    </row>
    <row r="65" spans="1:11" x14ac:dyDescent="0.25">
      <c r="A65" t="s">
        <v>33</v>
      </c>
      <c r="B65" t="str">
        <f>"""TorlysDynamics"",""Torlys Inc."",""111"",""3"",""SHA0249755"",""4"",""10000"""</f>
        <v>"TorlysDynamics","Torlys Inc.","111","3","SHA0249755","4","10000"</v>
      </c>
      <c r="C65" s="2">
        <v>45936</v>
      </c>
      <c r="D65" s="2" t="str">
        <f>"SHA0249755"</f>
        <v>SHA0249755</v>
      </c>
      <c r="E65" s="2" t="str">
        <f>"F741"</f>
        <v>F741</v>
      </c>
      <c r="F65" t="str">
        <f>"AQIYL"</f>
        <v>AQIYL</v>
      </c>
      <c r="G65">
        <v>19</v>
      </c>
      <c r="H65">
        <v>1</v>
      </c>
      <c r="I65">
        <f>0</f>
        <v>0</v>
      </c>
      <c r="J65">
        <v>1288.23</v>
      </c>
      <c r="K65">
        <f>100</f>
        <v>100</v>
      </c>
    </row>
    <row r="66" spans="1:11" x14ac:dyDescent="0.25">
      <c r="A66" t="s">
        <v>33</v>
      </c>
      <c r="B66" t="str">
        <f>"""TorlysDynamics"",""Torlys Inc."",""111"",""3"",""SHA0249756"",""4"",""10000"""</f>
        <v>"TorlysDynamics","Torlys Inc.","111","3","SHA0249756","4","10000"</v>
      </c>
      <c r="C66" s="2">
        <v>45936</v>
      </c>
      <c r="D66" s="2" t="str">
        <f>"SHA0249756"</f>
        <v>SHA0249756</v>
      </c>
      <c r="E66" s="2" t="str">
        <f>"F741"</f>
        <v>F741</v>
      </c>
      <c r="F66" t="str">
        <f>"AQIYL"</f>
        <v>AQIYL</v>
      </c>
      <c r="G66">
        <v>0</v>
      </c>
      <c r="H66">
        <v>0</v>
      </c>
      <c r="I66">
        <f>0</f>
        <v>0</v>
      </c>
      <c r="J66">
        <v>1</v>
      </c>
      <c r="K66">
        <f>100</f>
        <v>100</v>
      </c>
    </row>
    <row r="67" spans="1:11" x14ac:dyDescent="0.25">
      <c r="A67" t="s">
        <v>33</v>
      </c>
      <c r="B67" t="str">
        <f>"""TorlysDynamics"",""Torlys Inc."",""111"",""3"",""SHA0249756"",""4"",""30000"""</f>
        <v>"TorlysDynamics","Torlys Inc.","111","3","SHA0249756","4","30000"</v>
      </c>
      <c r="C67" s="2">
        <v>45936</v>
      </c>
      <c r="D67" s="2" t="str">
        <f>"SHA0249756"</f>
        <v>SHA0249756</v>
      </c>
      <c r="E67" s="2" t="str">
        <f>"F741"</f>
        <v>F741</v>
      </c>
      <c r="F67" t="str">
        <f>"AQIYL"</f>
        <v>AQIYL</v>
      </c>
      <c r="G67">
        <v>0</v>
      </c>
      <c r="H67">
        <v>0</v>
      </c>
      <c r="I67">
        <f>0</f>
        <v>0</v>
      </c>
      <c r="J67">
        <v>1</v>
      </c>
      <c r="K67">
        <f>100</f>
        <v>100</v>
      </c>
    </row>
    <row r="68" spans="1:11" x14ac:dyDescent="0.25">
      <c r="A68" t="s">
        <v>33</v>
      </c>
      <c r="B68" t="str">
        <f>"""TorlysDynamics"",""Torlys Inc."",""111"",""3"",""SHA0249757"",""4"",""10000"""</f>
        <v>"TorlysDynamics","Torlys Inc.","111","3","SHA0249757","4","10000"</v>
      </c>
      <c r="C68" s="2">
        <v>45936</v>
      </c>
      <c r="D68" s="2" t="str">
        <f>"SHA0249757"</f>
        <v>SHA0249757</v>
      </c>
      <c r="E68" s="2" t="str">
        <f>"S125"</f>
        <v>S125</v>
      </c>
      <c r="F68" t="str">
        <f>"BRANDON"</f>
        <v>BRANDON</v>
      </c>
      <c r="G68">
        <v>7</v>
      </c>
      <c r="H68">
        <v>0</v>
      </c>
      <c r="I68">
        <f>0</f>
        <v>0</v>
      </c>
      <c r="J68">
        <v>113.54</v>
      </c>
      <c r="K68">
        <f>100</f>
        <v>100</v>
      </c>
    </row>
    <row r="69" spans="1:11" x14ac:dyDescent="0.25">
      <c r="A69" t="s">
        <v>33</v>
      </c>
      <c r="B69" t="str">
        <f>"""TorlysDynamics"",""Torlys Inc."",""111"",""3"",""SHA0249758"",""4"",""10000"""</f>
        <v>"TorlysDynamics","Torlys Inc.","111","3","SHA0249758","4","10000"</v>
      </c>
      <c r="C69" s="2">
        <v>45936</v>
      </c>
      <c r="D69" s="2" t="str">
        <f>"SHA0249758"</f>
        <v>SHA0249758</v>
      </c>
      <c r="E69" s="2" t="str">
        <f>"G419"</f>
        <v>G419</v>
      </c>
      <c r="F69" t="str">
        <f>"BRANDON"</f>
        <v>BRANDON</v>
      </c>
      <c r="G69">
        <v>14</v>
      </c>
      <c r="H69">
        <v>2</v>
      </c>
      <c r="I69">
        <f>0</f>
        <v>0</v>
      </c>
      <c r="J69">
        <v>3461.14</v>
      </c>
      <c r="K69">
        <f>100</f>
        <v>100</v>
      </c>
    </row>
    <row r="70" spans="1:11" x14ac:dyDescent="0.25">
      <c r="A70" t="s">
        <v>33</v>
      </c>
      <c r="B70" t="str">
        <f>"""TorlysDynamics"",""Torlys Inc."",""111"",""3"",""SHA0249764"",""4"",""10000"""</f>
        <v>"TorlysDynamics","Torlys Inc.","111","3","SHA0249764","4","10000"</v>
      </c>
      <c r="C70" s="2">
        <v>45936</v>
      </c>
      <c r="D70" s="2" t="str">
        <f>"SHA0249764"</f>
        <v>SHA0249764</v>
      </c>
      <c r="E70" s="2" t="str">
        <f>"E967"</f>
        <v>E967</v>
      </c>
      <c r="F70" t="str">
        <f>"BRANDON"</f>
        <v>BRANDON</v>
      </c>
      <c r="G70">
        <v>7</v>
      </c>
      <c r="H70">
        <v>0</v>
      </c>
      <c r="I70">
        <f>0</f>
        <v>0</v>
      </c>
      <c r="J70">
        <v>136.36000000000001</v>
      </c>
      <c r="K70">
        <f>100</f>
        <v>100</v>
      </c>
    </row>
    <row r="71" spans="1:11" x14ac:dyDescent="0.25">
      <c r="A71" t="s">
        <v>33</v>
      </c>
      <c r="B71" t="str">
        <f>"""TorlysDynamics"",""Torlys Inc."",""111"",""3"",""SHA0249764"",""4"",""15000"""</f>
        <v>"TorlysDynamics","Torlys Inc.","111","3","SHA0249764","4","15000"</v>
      </c>
      <c r="C71" s="2">
        <v>45936</v>
      </c>
      <c r="D71" s="2" t="str">
        <f>"SHA0249764"</f>
        <v>SHA0249764</v>
      </c>
      <c r="E71" s="2" t="str">
        <f>"E967"</f>
        <v>E967</v>
      </c>
      <c r="F71" t="str">
        <f>"BRANDON"</f>
        <v>BRANDON</v>
      </c>
      <c r="G71">
        <v>-7</v>
      </c>
      <c r="H71">
        <v>0</v>
      </c>
      <c r="I71">
        <f>0</f>
        <v>0</v>
      </c>
      <c r="J71">
        <v>-136.36000000000001</v>
      </c>
      <c r="K71">
        <f>100</f>
        <v>100</v>
      </c>
    </row>
    <row r="72" spans="1:11" x14ac:dyDescent="0.25">
      <c r="A72" t="s">
        <v>33</v>
      </c>
      <c r="B72" t="str">
        <f>"""TorlysDynamics"",""Torlys Inc."",""111"",""3"",""SHA0249769"",""4"",""10000"""</f>
        <v>"TorlysDynamics","Torlys Inc.","111","3","SHA0249769","4","10000"</v>
      </c>
      <c r="C72" s="2">
        <v>45936</v>
      </c>
      <c r="D72" s="2" t="str">
        <f>"SHA0249769"</f>
        <v>SHA0249769</v>
      </c>
      <c r="E72" s="2" t="str">
        <f>"M355"</f>
        <v>M355</v>
      </c>
      <c r="F72" t="str">
        <f>"JESSICA"</f>
        <v>JESSICA</v>
      </c>
      <c r="G72">
        <v>0</v>
      </c>
      <c r="H72">
        <v>0</v>
      </c>
      <c r="I72">
        <f>0</f>
        <v>0</v>
      </c>
      <c r="J72">
        <v>2</v>
      </c>
      <c r="K72">
        <f>100</f>
        <v>100</v>
      </c>
    </row>
    <row r="73" spans="1:11" x14ac:dyDescent="0.25">
      <c r="A73" t="s">
        <v>33</v>
      </c>
      <c r="B73" t="str">
        <f>"""TorlysDynamics"",""Torlys Inc."",""111"",""3"",""SHA0249769"",""4"",""20000"""</f>
        <v>"TorlysDynamics","Torlys Inc.","111","3","SHA0249769","4","20000"</v>
      </c>
      <c r="C73" s="2">
        <v>45936</v>
      </c>
      <c r="D73" s="2" t="str">
        <f>"SHA0249769"</f>
        <v>SHA0249769</v>
      </c>
      <c r="E73" s="2" t="str">
        <f>"M355"</f>
        <v>M355</v>
      </c>
      <c r="F73" t="str">
        <f>"JESSICA"</f>
        <v>JESSICA</v>
      </c>
      <c r="G73">
        <v>0</v>
      </c>
      <c r="H73">
        <v>0</v>
      </c>
      <c r="I73">
        <f>0</f>
        <v>0</v>
      </c>
      <c r="J73">
        <v>10</v>
      </c>
      <c r="K73">
        <f>100</f>
        <v>100</v>
      </c>
    </row>
    <row r="74" spans="1:11" x14ac:dyDescent="0.25">
      <c r="A74" t="s">
        <v>33</v>
      </c>
      <c r="B74" t="str">
        <f>"""TorlysDynamics"",""Torlys Inc."",""111"",""3"",""SHA0249770"",""4"",""10000"""</f>
        <v>"TorlysDynamics","Torlys Inc.","111","3","SHA0249770","4","10000"</v>
      </c>
      <c r="C74" s="2">
        <v>45936</v>
      </c>
      <c r="D74" s="2" t="str">
        <f>"SHA0249770"</f>
        <v>SHA0249770</v>
      </c>
      <c r="E74" s="2" t="str">
        <f>"R156"</f>
        <v>R156</v>
      </c>
      <c r="F74" t="str">
        <f>"BRANDON"</f>
        <v>BRANDON</v>
      </c>
      <c r="G74">
        <v>10</v>
      </c>
      <c r="H74">
        <v>0</v>
      </c>
      <c r="I74">
        <f>0</f>
        <v>0</v>
      </c>
      <c r="J74">
        <v>214.7</v>
      </c>
      <c r="K74">
        <f>100</f>
        <v>100</v>
      </c>
    </row>
    <row r="75" spans="1:11" x14ac:dyDescent="0.25">
      <c r="A75" t="s">
        <v>33</v>
      </c>
      <c r="B75" t="str">
        <f>"""TorlysDynamics"",""Torlys Inc."",""111"",""3"",""SHA0249771"",""4"",""10000"""</f>
        <v>"TorlysDynamics","Torlys Inc.","111","3","SHA0249771","4","10000"</v>
      </c>
      <c r="C75" s="2">
        <v>45936</v>
      </c>
      <c r="D75" s="2" t="str">
        <f>"SHA0249771"</f>
        <v>SHA0249771</v>
      </c>
      <c r="E75" s="2" t="str">
        <f>"R156"</f>
        <v>R156</v>
      </c>
      <c r="F75" t="str">
        <f>"BRANDON"</f>
        <v>BRANDON</v>
      </c>
      <c r="G75">
        <v>10</v>
      </c>
      <c r="H75">
        <v>0</v>
      </c>
      <c r="I75">
        <f>0</f>
        <v>0</v>
      </c>
      <c r="J75">
        <v>214.7</v>
      </c>
      <c r="K75">
        <f>100</f>
        <v>100</v>
      </c>
    </row>
    <row r="76" spans="1:11" x14ac:dyDescent="0.25">
      <c r="A76" t="s">
        <v>33</v>
      </c>
      <c r="B76" t="str">
        <f>"""TorlysDynamics"",""Torlys Inc."",""111"",""3"",""SHA0249772"",""4"",""10000"""</f>
        <v>"TorlysDynamics","Torlys Inc.","111","3","SHA0249772","4","10000"</v>
      </c>
      <c r="C76" s="2">
        <v>45936</v>
      </c>
      <c r="D76" s="2" t="str">
        <f>"SHA0249772"</f>
        <v>SHA0249772</v>
      </c>
      <c r="E76" s="2" t="str">
        <f>"A415"</f>
        <v>A415</v>
      </c>
      <c r="F76" t="str">
        <f>"CLARENCE"</f>
        <v>CLARENCE</v>
      </c>
      <c r="G76">
        <v>2</v>
      </c>
      <c r="H76">
        <v>0</v>
      </c>
      <c r="I76">
        <f>0</f>
        <v>0</v>
      </c>
      <c r="J76">
        <v>52.58</v>
      </c>
      <c r="K76">
        <f>100</f>
        <v>100</v>
      </c>
    </row>
    <row r="77" spans="1:11" x14ac:dyDescent="0.25">
      <c r="A77" t="s">
        <v>33</v>
      </c>
      <c r="B77" t="str">
        <f>"""TorlysDynamics"",""Torlys Inc."",""111"",""3"",""SHA0249773"",""4"",""50000"""</f>
        <v>"TorlysDynamics","Torlys Inc.","111","3","SHA0249773","4","50000"</v>
      </c>
      <c r="C77" s="2">
        <v>45936</v>
      </c>
      <c r="D77" s="2" t="str">
        <f>"SHA0249773"</f>
        <v>SHA0249773</v>
      </c>
      <c r="E77" s="2" t="str">
        <f>"A415"</f>
        <v>A415</v>
      </c>
      <c r="F77" t="str">
        <f>"CLARENCE"</f>
        <v>CLARENCE</v>
      </c>
      <c r="G77">
        <v>0</v>
      </c>
      <c r="H77">
        <v>0</v>
      </c>
      <c r="I77">
        <f>0</f>
        <v>0</v>
      </c>
      <c r="J77">
        <v>5</v>
      </c>
      <c r="K77">
        <f>100</f>
        <v>100</v>
      </c>
    </row>
    <row r="78" spans="1:11" x14ac:dyDescent="0.25">
      <c r="A78" t="s">
        <v>33</v>
      </c>
      <c r="B78" t="str">
        <f>"""TorlysDynamics"",""Torlys Inc."",""111"",""3"",""SHA0249773"",""4"",""60000"""</f>
        <v>"TorlysDynamics","Torlys Inc.","111","3","SHA0249773","4","60000"</v>
      </c>
      <c r="C78" s="2">
        <v>45936</v>
      </c>
      <c r="D78" s="2" t="str">
        <f>"SHA0249773"</f>
        <v>SHA0249773</v>
      </c>
      <c r="E78" s="2" t="str">
        <f>"A415"</f>
        <v>A415</v>
      </c>
      <c r="F78" t="str">
        <f>"CLARENCE"</f>
        <v>CLARENCE</v>
      </c>
      <c r="G78">
        <v>0</v>
      </c>
      <c r="H78">
        <v>0</v>
      </c>
      <c r="I78">
        <f>0</f>
        <v>0</v>
      </c>
      <c r="J78">
        <v>5</v>
      </c>
      <c r="K78">
        <f>100</f>
        <v>100</v>
      </c>
    </row>
    <row r="79" spans="1:11" x14ac:dyDescent="0.25">
      <c r="A79" t="s">
        <v>33</v>
      </c>
      <c r="B79" t="str">
        <f>"""TorlysDynamics"",""Torlys Inc."",""111"",""3"",""SHA0249774"",""4"",""10000"""</f>
        <v>"TorlysDynamics","Torlys Inc.","111","3","SHA0249774","4","10000"</v>
      </c>
      <c r="C79" s="2">
        <v>45936</v>
      </c>
      <c r="D79" s="2" t="str">
        <f>"SHA0249774"</f>
        <v>SHA0249774</v>
      </c>
      <c r="E79" s="2" t="str">
        <f>"B420"</f>
        <v>B420</v>
      </c>
      <c r="F79" t="str">
        <f>"CLARENCE"</f>
        <v>CLARENCE</v>
      </c>
      <c r="G79">
        <v>46</v>
      </c>
      <c r="H79">
        <v>0</v>
      </c>
      <c r="I79">
        <f>0</f>
        <v>0</v>
      </c>
      <c r="J79">
        <v>994.52</v>
      </c>
      <c r="K79">
        <f>100</f>
        <v>100</v>
      </c>
    </row>
    <row r="80" spans="1:11" x14ac:dyDescent="0.25">
      <c r="A80" t="s">
        <v>33</v>
      </c>
      <c r="B80" t="str">
        <f>"""TorlysDynamics"",""Torlys Inc."",""111"",""3"",""SHA0249776"",""4"",""10000"""</f>
        <v>"TorlysDynamics","Torlys Inc.","111","3","SHA0249776","4","10000"</v>
      </c>
      <c r="C80" s="2">
        <v>45936</v>
      </c>
      <c r="D80" s="2" t="str">
        <f>"SHA0249776"</f>
        <v>SHA0249776</v>
      </c>
      <c r="E80" s="2" t="str">
        <f>"T169"</f>
        <v>T169</v>
      </c>
      <c r="F80" t="str">
        <f>"CLARENCE"</f>
        <v>CLARENCE</v>
      </c>
      <c r="G80">
        <v>29</v>
      </c>
      <c r="H80">
        <v>0</v>
      </c>
      <c r="I80">
        <f>0</f>
        <v>0</v>
      </c>
      <c r="J80">
        <v>656.56</v>
      </c>
      <c r="K80">
        <f>100</f>
        <v>100</v>
      </c>
    </row>
    <row r="81" spans="1:11" x14ac:dyDescent="0.25">
      <c r="A81" t="s">
        <v>33</v>
      </c>
      <c r="B81" t="str">
        <f>"""TorlysDynamics"",""Torlys Inc."",""111"",""3"",""SHA0249776"",""4"",""20000"""</f>
        <v>"TorlysDynamics","Torlys Inc.","111","3","SHA0249776","4","20000"</v>
      </c>
      <c r="C81" s="2">
        <v>45936</v>
      </c>
      <c r="D81" s="2" t="str">
        <f>"SHA0249776"</f>
        <v>SHA0249776</v>
      </c>
      <c r="E81" s="2" t="str">
        <f>"T169"</f>
        <v>T169</v>
      </c>
      <c r="F81" t="str">
        <f>"CLARENCE"</f>
        <v>CLARENCE</v>
      </c>
      <c r="G81">
        <v>0</v>
      </c>
      <c r="H81">
        <v>0</v>
      </c>
      <c r="I81">
        <f>0</f>
        <v>0</v>
      </c>
      <c r="J81">
        <v>4</v>
      </c>
      <c r="K81">
        <f>100</f>
        <v>100</v>
      </c>
    </row>
    <row r="82" spans="1:11" x14ac:dyDescent="0.25">
      <c r="A82" t="s">
        <v>33</v>
      </c>
      <c r="B82" t="str">
        <f>"""TorlysDynamics"",""Torlys Inc."",""111"",""3"",""SHA0249777"",""4"",""10000"""</f>
        <v>"TorlysDynamics","Torlys Inc.","111","3","SHA0249777","4","10000"</v>
      </c>
      <c r="C82" s="2">
        <v>45936</v>
      </c>
      <c r="D82" s="2" t="str">
        <f>"SHA0249777"</f>
        <v>SHA0249777</v>
      </c>
      <c r="E82" s="2" t="str">
        <f>"W130"</f>
        <v>W130</v>
      </c>
      <c r="F82" t="str">
        <f>"JASON-R"</f>
        <v>JASON-R</v>
      </c>
      <c r="G82">
        <v>38</v>
      </c>
      <c r="H82">
        <v>0</v>
      </c>
      <c r="I82">
        <f>0</f>
        <v>0</v>
      </c>
      <c r="J82">
        <v>618.64</v>
      </c>
      <c r="K82">
        <f>100</f>
        <v>100</v>
      </c>
    </row>
    <row r="83" spans="1:11" x14ac:dyDescent="0.25">
      <c r="A83" t="s">
        <v>33</v>
      </c>
      <c r="B83" t="str">
        <f>"""TorlysDynamics"",""Torlys Inc."",""111"",""3"",""SHA0249778"",""4"",""10000"""</f>
        <v>"TorlysDynamics","Torlys Inc.","111","3","SHA0249778","4","10000"</v>
      </c>
      <c r="C83" s="2">
        <v>45936</v>
      </c>
      <c r="D83" s="2" t="str">
        <f>"SHA0249778"</f>
        <v>SHA0249778</v>
      </c>
      <c r="E83" s="2" t="str">
        <f>"W130"</f>
        <v>W130</v>
      </c>
      <c r="F83" t="str">
        <f>"JASON-R"</f>
        <v>JASON-R</v>
      </c>
      <c r="G83">
        <v>1</v>
      </c>
      <c r="H83">
        <v>0</v>
      </c>
      <c r="I83">
        <f>0</f>
        <v>0</v>
      </c>
      <c r="J83">
        <v>28.37</v>
      </c>
      <c r="K83">
        <f>100</f>
        <v>100</v>
      </c>
    </row>
    <row r="84" spans="1:11" x14ac:dyDescent="0.25">
      <c r="A84" t="s">
        <v>33</v>
      </c>
      <c r="B84" t="str">
        <f>"""TorlysDynamics"",""Torlys Inc."",""111"",""3"",""SHA0249779"",""4"",""20000"""</f>
        <v>"TorlysDynamics","Torlys Inc.","111","3","SHA0249779","4","20000"</v>
      </c>
      <c r="C84" s="2">
        <v>45936</v>
      </c>
      <c r="D84" s="2" t="str">
        <f>"SHA0249779"</f>
        <v>SHA0249779</v>
      </c>
      <c r="E84" s="2" t="str">
        <f>"D1120"</f>
        <v>D1120</v>
      </c>
      <c r="F84" t="str">
        <f>"CLARENCE"</f>
        <v>CLARENCE</v>
      </c>
      <c r="G84">
        <v>56</v>
      </c>
      <c r="H84">
        <v>0</v>
      </c>
      <c r="I84">
        <f>0</f>
        <v>0</v>
      </c>
      <c r="J84">
        <v>820.96</v>
      </c>
      <c r="K84">
        <f>100</f>
        <v>100</v>
      </c>
    </row>
    <row r="85" spans="1:11" x14ac:dyDescent="0.25">
      <c r="A85" t="s">
        <v>33</v>
      </c>
      <c r="B85" t="str">
        <f>"""TorlysDynamics"",""Torlys Inc."",""111"",""3"",""SHA0249784"",""4"",""10000"""</f>
        <v>"TorlysDynamics","Torlys Inc.","111","3","SHA0249784","4","10000"</v>
      </c>
      <c r="C85" s="2">
        <v>45936</v>
      </c>
      <c r="D85" s="2" t="str">
        <f>"SHA0249784"</f>
        <v>SHA0249784</v>
      </c>
      <c r="E85" s="2" t="str">
        <f>"K289"</f>
        <v>K289</v>
      </c>
      <c r="F85" t="str">
        <f>"KEVIN-F"</f>
        <v>KEVIN-F</v>
      </c>
      <c r="G85">
        <v>0</v>
      </c>
      <c r="H85">
        <v>0</v>
      </c>
      <c r="I85">
        <f>0</f>
        <v>0</v>
      </c>
      <c r="J85">
        <v>8</v>
      </c>
      <c r="K85">
        <f>100</f>
        <v>100</v>
      </c>
    </row>
    <row r="86" spans="1:11" x14ac:dyDescent="0.25">
      <c r="A86" t="s">
        <v>33</v>
      </c>
      <c r="B86" t="str">
        <f>"""TorlysDynamics"",""Torlys Inc."",""111"",""3"",""SHA0249785"",""4"",""20000"""</f>
        <v>"TorlysDynamics","Torlys Inc.","111","3","SHA0249785","4","20000"</v>
      </c>
      <c r="C86" s="2">
        <v>45936</v>
      </c>
      <c r="D86" s="2" t="str">
        <f>"SHA0249785"</f>
        <v>SHA0249785</v>
      </c>
      <c r="E86" s="2" t="str">
        <f>"M811"</f>
        <v>M811</v>
      </c>
      <c r="F86" t="str">
        <f>"AQIYL"</f>
        <v>AQIYL</v>
      </c>
      <c r="G86">
        <v>0</v>
      </c>
      <c r="H86">
        <v>1</v>
      </c>
      <c r="I86">
        <f>0</f>
        <v>0</v>
      </c>
      <c r="J86">
        <v>1277.0999999999999</v>
      </c>
      <c r="K86">
        <f>100</f>
        <v>100</v>
      </c>
    </row>
    <row r="87" spans="1:11" x14ac:dyDescent="0.25">
      <c r="A87" t="s">
        <v>33</v>
      </c>
      <c r="B87" t="str">
        <f>"""TorlysDynamics"",""Torlys Inc."",""111"",""3"",""SHA0249786"",""4"",""10000"""</f>
        <v>"TorlysDynamics","Torlys Inc.","111","3","SHA0249786","4","10000"</v>
      </c>
      <c r="C87" s="2">
        <v>45936</v>
      </c>
      <c r="D87" s="2" t="str">
        <f>"SHA0249786"</f>
        <v>SHA0249786</v>
      </c>
      <c r="E87" s="2" t="str">
        <f>"L1115"</f>
        <v>L1115</v>
      </c>
      <c r="F87" t="str">
        <f>"CLARENCE"</f>
        <v>CLARENCE</v>
      </c>
      <c r="G87">
        <v>13</v>
      </c>
      <c r="H87">
        <v>5</v>
      </c>
      <c r="I87">
        <f>0</f>
        <v>0</v>
      </c>
      <c r="J87">
        <v>7765.52</v>
      </c>
      <c r="K87">
        <f>100</f>
        <v>100</v>
      </c>
    </row>
    <row r="88" spans="1:11" x14ac:dyDescent="0.25">
      <c r="A88" t="s">
        <v>33</v>
      </c>
      <c r="B88" t="str">
        <f>"""TorlysDynamics"",""Torlys Inc."",""111"",""3"",""SHA0249787"",""4"",""10000"""</f>
        <v>"TorlysDynamics","Torlys Inc.","111","3","SHA0249787","4","10000"</v>
      </c>
      <c r="C88" s="2">
        <v>45936</v>
      </c>
      <c r="D88" s="2" t="str">
        <f>"SHA0249787"</f>
        <v>SHA0249787</v>
      </c>
      <c r="E88" s="2" t="str">
        <f>"E912"</f>
        <v>E912</v>
      </c>
      <c r="F88" t="str">
        <f>"CLARENCE"</f>
        <v>CLARENCE</v>
      </c>
      <c r="G88">
        <v>0</v>
      </c>
      <c r="H88">
        <v>0</v>
      </c>
      <c r="I88">
        <f>0</f>
        <v>0</v>
      </c>
      <c r="J88">
        <v>1</v>
      </c>
      <c r="K88">
        <f>100</f>
        <v>100</v>
      </c>
    </row>
    <row r="89" spans="1:11" x14ac:dyDescent="0.25">
      <c r="A89" t="s">
        <v>33</v>
      </c>
      <c r="B89" t="str">
        <f>"""TorlysDynamics"",""Torlys Inc."",""111"",""3"",""SHA0249790"",""4"",""10000"""</f>
        <v>"TorlysDynamics","Torlys Inc.","111","3","SHA0249790","4","10000"</v>
      </c>
      <c r="C89" s="2">
        <v>45936</v>
      </c>
      <c r="D89" s="2" t="str">
        <f>"SHA0249790"</f>
        <v>SHA0249790</v>
      </c>
      <c r="E89" s="2" t="str">
        <f>"M475"</f>
        <v>M475</v>
      </c>
      <c r="F89" t="str">
        <f>"JESSICA"</f>
        <v>JESSICA</v>
      </c>
      <c r="G89">
        <v>0</v>
      </c>
      <c r="H89">
        <v>0</v>
      </c>
      <c r="I89">
        <f>0</f>
        <v>0</v>
      </c>
      <c r="J89">
        <v>4</v>
      </c>
      <c r="K89">
        <f>100</f>
        <v>100</v>
      </c>
    </row>
    <row r="90" spans="1:11" x14ac:dyDescent="0.25">
      <c r="A90" t="s">
        <v>33</v>
      </c>
      <c r="B90" t="str">
        <f>"""TorlysDynamics"",""Torlys Inc."",""111"",""3"",""SHA0249792"",""4"",""10000"""</f>
        <v>"TorlysDynamics","Torlys Inc.","111","3","SHA0249792","4","10000"</v>
      </c>
      <c r="C90" s="2">
        <v>45936</v>
      </c>
      <c r="D90" s="2" t="str">
        <f>"SHA0249792"</f>
        <v>SHA0249792</v>
      </c>
      <c r="E90" s="2" t="str">
        <f>"F220"</f>
        <v>F220</v>
      </c>
      <c r="F90" t="str">
        <f>"JASON-R"</f>
        <v>JASON-R</v>
      </c>
      <c r="G90">
        <v>5</v>
      </c>
      <c r="H90">
        <v>1</v>
      </c>
      <c r="I90">
        <f>0</f>
        <v>0</v>
      </c>
      <c r="J90">
        <v>1336.65</v>
      </c>
      <c r="K90">
        <f>100</f>
        <v>100</v>
      </c>
    </row>
    <row r="91" spans="1:11" x14ac:dyDescent="0.25">
      <c r="A91" t="s">
        <v>33</v>
      </c>
      <c r="B91" t="str">
        <f>"""TorlysDynamics"",""Torlys Inc."",""111"",""3"",""SHA0249793"",""4"",""10000"""</f>
        <v>"TorlysDynamics","Torlys Inc.","111","3","SHA0249793","4","10000"</v>
      </c>
      <c r="C91" s="2">
        <v>45936</v>
      </c>
      <c r="D91" s="2" t="str">
        <f>"SHA0249793"</f>
        <v>SHA0249793</v>
      </c>
      <c r="E91" s="2" t="str">
        <f>"F220"</f>
        <v>F220</v>
      </c>
      <c r="F91" t="str">
        <f>"JASON-R"</f>
        <v>JASON-R</v>
      </c>
      <c r="G91">
        <v>1</v>
      </c>
      <c r="H91">
        <v>1</v>
      </c>
      <c r="I91">
        <f>0</f>
        <v>0</v>
      </c>
      <c r="J91">
        <v>1242.8499999999999</v>
      </c>
      <c r="K91">
        <f>100</f>
        <v>100</v>
      </c>
    </row>
    <row r="92" spans="1:11" x14ac:dyDescent="0.25">
      <c r="A92" t="s">
        <v>33</v>
      </c>
      <c r="B92" t="str">
        <f>"""TorlysDynamics"",""Torlys Inc."",""111"",""3"",""SHA0249793"",""4"",""30000"""</f>
        <v>"TorlysDynamics","Torlys Inc.","111","3","SHA0249793","4","30000"</v>
      </c>
      <c r="C92" s="2">
        <v>45936</v>
      </c>
      <c r="D92" s="2" t="str">
        <f>"SHA0249793"</f>
        <v>SHA0249793</v>
      </c>
      <c r="E92" s="2" t="str">
        <f>"F220"</f>
        <v>F220</v>
      </c>
      <c r="F92" t="str">
        <f>"JASON-R"</f>
        <v>JASON-R</v>
      </c>
      <c r="G92">
        <v>0</v>
      </c>
      <c r="H92">
        <v>0</v>
      </c>
      <c r="I92">
        <f>0</f>
        <v>0</v>
      </c>
      <c r="J92">
        <v>8</v>
      </c>
      <c r="K92">
        <f>100</f>
        <v>100</v>
      </c>
    </row>
    <row r="93" spans="1:11" x14ac:dyDescent="0.25">
      <c r="A93" t="s">
        <v>33</v>
      </c>
      <c r="B93" t="str">
        <f>"""TorlysDynamics"",""Torlys Inc."",""111"",""3"",""SHA0249794"",""4"",""10000"""</f>
        <v>"TorlysDynamics","Torlys Inc.","111","3","SHA0249794","4","10000"</v>
      </c>
      <c r="C93" s="2">
        <v>45936</v>
      </c>
      <c r="D93" s="2" t="str">
        <f>"SHA0249794"</f>
        <v>SHA0249794</v>
      </c>
      <c r="E93" s="2" t="str">
        <f>"F220"</f>
        <v>F220</v>
      </c>
      <c r="F93" t="str">
        <f>"JASON-R"</f>
        <v>JASON-R</v>
      </c>
      <c r="G93">
        <v>36</v>
      </c>
      <c r="H93">
        <v>0</v>
      </c>
      <c r="I93">
        <f>0</f>
        <v>0</v>
      </c>
      <c r="J93">
        <v>563.04</v>
      </c>
      <c r="K93">
        <f>100</f>
        <v>100</v>
      </c>
    </row>
    <row r="94" spans="1:11" x14ac:dyDescent="0.25">
      <c r="A94" t="s">
        <v>33</v>
      </c>
      <c r="B94" t="str">
        <f>"""TorlysDynamics"",""Torlys Inc."",""111"",""3"",""SHA0249794"",""4"",""40000"""</f>
        <v>"TorlysDynamics","Torlys Inc.","111","3","SHA0249794","4","40000"</v>
      </c>
      <c r="C94" s="2">
        <v>45936</v>
      </c>
      <c r="D94" s="2" t="str">
        <f>"SHA0249794"</f>
        <v>SHA0249794</v>
      </c>
      <c r="E94" s="2" t="str">
        <f>"F220"</f>
        <v>F220</v>
      </c>
      <c r="F94" t="str">
        <f>"JASON-R"</f>
        <v>JASON-R</v>
      </c>
      <c r="G94">
        <v>0</v>
      </c>
      <c r="H94">
        <v>0</v>
      </c>
      <c r="I94">
        <f>0</f>
        <v>0</v>
      </c>
      <c r="J94">
        <v>6</v>
      </c>
      <c r="K94">
        <f>100</f>
        <v>100</v>
      </c>
    </row>
    <row r="95" spans="1:11" x14ac:dyDescent="0.25">
      <c r="A95" t="s">
        <v>33</v>
      </c>
      <c r="B95" t="str">
        <f>"""TorlysDynamics"",""Torlys Inc."",""111"",""3"",""SHA0249795"",""4"",""10000"""</f>
        <v>"TorlysDynamics","Torlys Inc.","111","3","SHA0249795","4","10000"</v>
      </c>
      <c r="C95" s="2">
        <v>45936</v>
      </c>
      <c r="D95" s="2" t="str">
        <f>"SHA0249795"</f>
        <v>SHA0249795</v>
      </c>
      <c r="E95" s="2" t="str">
        <f>"F220"</f>
        <v>F220</v>
      </c>
      <c r="F95" t="str">
        <f>"JASON-R"</f>
        <v>JASON-R</v>
      </c>
      <c r="G95">
        <v>36</v>
      </c>
      <c r="H95">
        <v>0</v>
      </c>
      <c r="I95">
        <f>0</f>
        <v>0</v>
      </c>
      <c r="J95">
        <v>563.04</v>
      </c>
      <c r="K95">
        <f>100</f>
        <v>100</v>
      </c>
    </row>
    <row r="96" spans="1:11" x14ac:dyDescent="0.25">
      <c r="A96" t="s">
        <v>33</v>
      </c>
      <c r="B96" t="str">
        <f>"""TorlysDynamics"",""Torlys Inc."",""111"",""3"",""SHA0249795"",""4"",""30000"""</f>
        <v>"TorlysDynamics","Torlys Inc.","111","3","SHA0249795","4","30000"</v>
      </c>
      <c r="C96" s="2">
        <v>45936</v>
      </c>
      <c r="D96" s="2" t="str">
        <f>"SHA0249795"</f>
        <v>SHA0249795</v>
      </c>
      <c r="E96" s="2" t="str">
        <f>"F220"</f>
        <v>F220</v>
      </c>
      <c r="F96" t="str">
        <f>"JASON-R"</f>
        <v>JASON-R</v>
      </c>
      <c r="G96">
        <v>0</v>
      </c>
      <c r="H96">
        <v>0</v>
      </c>
      <c r="I96">
        <f>0</f>
        <v>0</v>
      </c>
      <c r="J96">
        <v>6</v>
      </c>
      <c r="K96">
        <f>100</f>
        <v>100</v>
      </c>
    </row>
    <row r="97" spans="1:11" x14ac:dyDescent="0.25">
      <c r="A97" t="s">
        <v>33</v>
      </c>
      <c r="B97" t="str">
        <f>"""TorlysDynamics"",""Torlys Inc."",""111"",""3"",""SHA0249796"",""4"",""40000"""</f>
        <v>"TorlysDynamics","Torlys Inc.","111","3","SHA0249796","4","40000"</v>
      </c>
      <c r="C97" s="2">
        <v>45936</v>
      </c>
      <c r="D97" s="2" t="str">
        <f>"SHA0249796"</f>
        <v>SHA0249796</v>
      </c>
      <c r="E97" s="2" t="str">
        <f>"F220"</f>
        <v>F220</v>
      </c>
      <c r="F97" t="str">
        <f>"JASON-R"</f>
        <v>JASON-R</v>
      </c>
      <c r="G97">
        <v>16</v>
      </c>
      <c r="H97">
        <v>1</v>
      </c>
      <c r="I97">
        <f>0</f>
        <v>0</v>
      </c>
      <c r="J97">
        <v>1594.6</v>
      </c>
      <c r="K97">
        <f>100</f>
        <v>100</v>
      </c>
    </row>
    <row r="98" spans="1:11" x14ac:dyDescent="0.25">
      <c r="A98" t="s">
        <v>33</v>
      </c>
      <c r="B98" t="str">
        <f>"""TorlysDynamics"",""Torlys Inc."",""111"",""3"",""SHA0249796"",""4"",""60000"""</f>
        <v>"TorlysDynamics","Torlys Inc.","111","3","SHA0249796","4","60000"</v>
      </c>
      <c r="C98" s="2">
        <v>45936</v>
      </c>
      <c r="D98" s="2" t="str">
        <f>"SHA0249796"</f>
        <v>SHA0249796</v>
      </c>
      <c r="E98" s="2" t="str">
        <f>"F220"</f>
        <v>F220</v>
      </c>
      <c r="F98" t="str">
        <f>"JASON-R"</f>
        <v>JASON-R</v>
      </c>
      <c r="G98">
        <v>0</v>
      </c>
      <c r="H98">
        <v>0</v>
      </c>
      <c r="I98">
        <f>0</f>
        <v>0</v>
      </c>
      <c r="J98">
        <v>10</v>
      </c>
      <c r="K98">
        <f>100</f>
        <v>100</v>
      </c>
    </row>
    <row r="99" spans="1:11" x14ac:dyDescent="0.25">
      <c r="A99" t="s">
        <v>33</v>
      </c>
      <c r="B99" t="str">
        <f>"""TorlysDynamics"",""Torlys Inc."",""111"",""3"",""SHA0249797"",""4"",""10000"""</f>
        <v>"TorlysDynamics","Torlys Inc.","111","3","SHA0249797","4","10000"</v>
      </c>
      <c r="C99" s="2">
        <v>45936</v>
      </c>
      <c r="D99" s="2" t="str">
        <f>"SHA0249797"</f>
        <v>SHA0249797</v>
      </c>
      <c r="E99" s="2" t="str">
        <f>"F220"</f>
        <v>F220</v>
      </c>
      <c r="F99" t="str">
        <f>"JASON-R"</f>
        <v>JASON-R</v>
      </c>
      <c r="G99">
        <v>0</v>
      </c>
      <c r="H99">
        <v>0</v>
      </c>
      <c r="I99">
        <f>0</f>
        <v>0</v>
      </c>
      <c r="J99">
        <v>8</v>
      </c>
      <c r="K99">
        <f>100</f>
        <v>100</v>
      </c>
    </row>
    <row r="100" spans="1:11" x14ac:dyDescent="0.25">
      <c r="A100" t="s">
        <v>33</v>
      </c>
      <c r="B100" t="str">
        <f>"""TorlysDynamics"",""Torlys Inc."",""111"",""3"",""SHA0249797"",""4"",""40000"""</f>
        <v>"TorlysDynamics","Torlys Inc.","111","3","SHA0249797","4","40000"</v>
      </c>
      <c r="C100" s="2">
        <v>45936</v>
      </c>
      <c r="D100" s="2" t="str">
        <f>"SHA0249797"</f>
        <v>SHA0249797</v>
      </c>
      <c r="E100" s="2" t="str">
        <f>"F220"</f>
        <v>F220</v>
      </c>
      <c r="F100" t="str">
        <f>"JASON-R"</f>
        <v>JASON-R</v>
      </c>
      <c r="G100">
        <v>0</v>
      </c>
      <c r="H100">
        <v>0</v>
      </c>
      <c r="I100">
        <f>0</f>
        <v>0</v>
      </c>
      <c r="J100">
        <v>8</v>
      </c>
      <c r="K100">
        <f>100</f>
        <v>100</v>
      </c>
    </row>
    <row r="101" spans="1:11" x14ac:dyDescent="0.25">
      <c r="A101" t="s">
        <v>33</v>
      </c>
      <c r="B101" t="str">
        <f>"""TorlysDynamics"",""Torlys Inc."",""111"",""3"",""SHA0249797"",""4"",""50000"""</f>
        <v>"TorlysDynamics","Torlys Inc.","111","3","SHA0249797","4","50000"</v>
      </c>
      <c r="C101" s="2">
        <v>45936</v>
      </c>
      <c r="D101" s="2" t="str">
        <f>"SHA0249797"</f>
        <v>SHA0249797</v>
      </c>
      <c r="E101" s="2" t="str">
        <f>"F220"</f>
        <v>F220</v>
      </c>
      <c r="F101" t="str">
        <f>"JASON-R"</f>
        <v>JASON-R</v>
      </c>
      <c r="G101">
        <v>0</v>
      </c>
      <c r="H101">
        <v>0</v>
      </c>
      <c r="I101">
        <f>0</f>
        <v>0</v>
      </c>
      <c r="J101">
        <v>4</v>
      </c>
      <c r="K101">
        <f>100</f>
        <v>100</v>
      </c>
    </row>
    <row r="102" spans="1:11" x14ac:dyDescent="0.25">
      <c r="A102" t="s">
        <v>33</v>
      </c>
      <c r="B102" t="str">
        <f>"""TorlysDynamics"",""Torlys Inc."",""111"",""3"",""SHA0249798"",""4"",""30000"""</f>
        <v>"TorlysDynamics","Torlys Inc.","111","3","SHA0249798","4","30000"</v>
      </c>
      <c r="C102" s="2">
        <v>45936</v>
      </c>
      <c r="D102" s="2" t="str">
        <f>"SHA0249798"</f>
        <v>SHA0249798</v>
      </c>
      <c r="E102" s="2" t="str">
        <f>"F990"</f>
        <v>F990</v>
      </c>
      <c r="F102" t="str">
        <f>"BRANDON"</f>
        <v>BRANDON</v>
      </c>
      <c r="G102">
        <v>0</v>
      </c>
      <c r="H102">
        <v>0</v>
      </c>
      <c r="I102">
        <f>0</f>
        <v>0</v>
      </c>
      <c r="J102">
        <v>3</v>
      </c>
      <c r="K102">
        <f>100</f>
        <v>100</v>
      </c>
    </row>
    <row r="103" spans="1:11" x14ac:dyDescent="0.25">
      <c r="A103" t="s">
        <v>33</v>
      </c>
      <c r="B103" t="str">
        <f>"""TorlysDynamics"",""Torlys Inc."",""111"",""3"",""SHA0249798"",""4"",""40000"""</f>
        <v>"TorlysDynamics","Torlys Inc.","111","3","SHA0249798","4","40000"</v>
      </c>
      <c r="C103" s="2">
        <v>45936</v>
      </c>
      <c r="D103" s="2" t="str">
        <f>"SHA0249798"</f>
        <v>SHA0249798</v>
      </c>
      <c r="E103" s="2" t="str">
        <f>"F990"</f>
        <v>F990</v>
      </c>
      <c r="F103" t="str">
        <f>"BRANDON"</f>
        <v>BRANDON</v>
      </c>
      <c r="G103">
        <v>20</v>
      </c>
      <c r="H103">
        <v>0</v>
      </c>
      <c r="I103">
        <f>0</f>
        <v>0</v>
      </c>
      <c r="J103">
        <v>432.4</v>
      </c>
      <c r="K103">
        <f>100</f>
        <v>100</v>
      </c>
    </row>
    <row r="104" spans="1:11" x14ac:dyDescent="0.25">
      <c r="A104" t="s">
        <v>33</v>
      </c>
      <c r="B104" t="str">
        <f>"""TorlysDynamics"",""Torlys Inc."",""111"",""3"",""SHA0249800"",""4"",""10000"""</f>
        <v>"TorlysDynamics","Torlys Inc.","111","3","SHA0249800","4","10000"</v>
      </c>
      <c r="C104" s="2">
        <v>45936</v>
      </c>
      <c r="D104" s="2" t="str">
        <f>"SHA0249800"</f>
        <v>SHA0249800</v>
      </c>
      <c r="E104" s="2" t="str">
        <f>"E967"</f>
        <v>E967</v>
      </c>
      <c r="F104" t="str">
        <f>"BRANDON"</f>
        <v>BRANDON</v>
      </c>
      <c r="G104">
        <v>7</v>
      </c>
      <c r="H104">
        <v>0</v>
      </c>
      <c r="I104">
        <f>0</f>
        <v>0</v>
      </c>
      <c r="J104">
        <v>136.36000000000001</v>
      </c>
      <c r="K104">
        <f>100</f>
        <v>100</v>
      </c>
    </row>
    <row r="105" spans="1:11" x14ac:dyDescent="0.25">
      <c r="A105" t="s">
        <v>33</v>
      </c>
      <c r="B105" t="str">
        <f>"""TorlysDynamics"",""Torlys Inc."",""111"",""3"",""SHA0249803"",""4"",""10000"""</f>
        <v>"TorlysDynamics","Torlys Inc.","111","3","SHA0249803","4","10000"</v>
      </c>
      <c r="C105" s="2">
        <v>45936</v>
      </c>
      <c r="D105" s="2" t="str">
        <f>"SHA0249803"</f>
        <v>SHA0249803</v>
      </c>
      <c r="E105" s="2" t="str">
        <f>"E967"</f>
        <v>E967</v>
      </c>
      <c r="F105" t="str">
        <f>"JASON-R"</f>
        <v>JASON-R</v>
      </c>
      <c r="G105">
        <v>7</v>
      </c>
      <c r="H105">
        <v>0</v>
      </c>
      <c r="I105">
        <f>0</f>
        <v>0</v>
      </c>
      <c r="J105">
        <v>119.77</v>
      </c>
      <c r="K105">
        <f>100</f>
        <v>100</v>
      </c>
    </row>
    <row r="106" spans="1:11" x14ac:dyDescent="0.25">
      <c r="A106" t="s">
        <v>33</v>
      </c>
      <c r="B106" t="str">
        <f>"""TorlysDynamics"",""Torlys Inc."",""111"",""3"",""SHA0249806"",""4"",""10000"""</f>
        <v>"TorlysDynamics","Torlys Inc.","111","3","SHA0249806","4","10000"</v>
      </c>
      <c r="C106" s="2">
        <v>45936</v>
      </c>
      <c r="D106" s="2" t="str">
        <f>"SHA0249806"</f>
        <v>SHA0249806</v>
      </c>
      <c r="E106" s="2" t="str">
        <f>"P260"</f>
        <v>P260</v>
      </c>
      <c r="F106" t="str">
        <f>"AQIYL"</f>
        <v>AQIYL</v>
      </c>
      <c r="G106">
        <v>21</v>
      </c>
      <c r="H106">
        <v>0</v>
      </c>
      <c r="I106">
        <f>0</f>
        <v>0</v>
      </c>
      <c r="J106">
        <v>487.62</v>
      </c>
      <c r="K106">
        <f>100</f>
        <v>100</v>
      </c>
    </row>
    <row r="107" spans="1:11" x14ac:dyDescent="0.25">
      <c r="A107" t="s">
        <v>33</v>
      </c>
      <c r="B107" t="str">
        <f>"""TorlysDynamics"",""Torlys Inc."",""111"",""3"",""SHA0249807"",""4"",""10000"""</f>
        <v>"TorlysDynamics","Torlys Inc.","111","3","SHA0249807","4","10000"</v>
      </c>
      <c r="C107" s="2">
        <v>45936</v>
      </c>
      <c r="D107" s="2" t="str">
        <f>"SHA0249807"</f>
        <v>SHA0249807</v>
      </c>
      <c r="E107" s="2" t="str">
        <f>"F220"</f>
        <v>F220</v>
      </c>
      <c r="F107" t="str">
        <f>"JASON-R"</f>
        <v>JASON-R</v>
      </c>
      <c r="G107">
        <v>10</v>
      </c>
      <c r="H107">
        <v>0</v>
      </c>
      <c r="I107">
        <f>0</f>
        <v>0</v>
      </c>
      <c r="J107">
        <v>234.5</v>
      </c>
      <c r="K107">
        <f>100</f>
        <v>100</v>
      </c>
    </row>
    <row r="108" spans="1:11" x14ac:dyDescent="0.25">
      <c r="A108" t="s">
        <v>33</v>
      </c>
      <c r="B108" t="str">
        <f>"""TorlysDynamics"",""Torlys Inc."",""111"",""3"",""SHA0249808"",""4"",""10000"""</f>
        <v>"TorlysDynamics","Torlys Inc.","111","3","SHA0249808","4","10000"</v>
      </c>
      <c r="C108" s="2">
        <v>45936</v>
      </c>
      <c r="D108" s="2" t="str">
        <f>"SHA0249808"</f>
        <v>SHA0249808</v>
      </c>
      <c r="E108" s="2" t="str">
        <f>"F220"</f>
        <v>F220</v>
      </c>
      <c r="F108" t="str">
        <f>"JASON-R"</f>
        <v>JASON-R</v>
      </c>
      <c r="G108">
        <v>1</v>
      </c>
      <c r="H108">
        <v>0</v>
      </c>
      <c r="I108">
        <f>0</f>
        <v>0</v>
      </c>
      <c r="J108">
        <v>50</v>
      </c>
      <c r="K108">
        <f>100</f>
        <v>100</v>
      </c>
    </row>
    <row r="109" spans="1:11" x14ac:dyDescent="0.25">
      <c r="A109" t="s">
        <v>33</v>
      </c>
      <c r="B109" t="str">
        <f>"""TorlysDynamics"",""Torlys Inc."",""111"",""3"",""SHA0249809"",""4"",""10000"""</f>
        <v>"TorlysDynamics","Torlys Inc.","111","3","SHA0249809","4","10000"</v>
      </c>
      <c r="C109" s="2">
        <v>45936</v>
      </c>
      <c r="D109" s="2" t="str">
        <f>"SHA0249809"</f>
        <v>SHA0249809</v>
      </c>
      <c r="E109" s="2" t="str">
        <f>"M476"</f>
        <v>M476</v>
      </c>
      <c r="F109" t="str">
        <f>"CLARENCE"</f>
        <v>CLARENCE</v>
      </c>
      <c r="G109">
        <v>1</v>
      </c>
      <c r="H109">
        <v>0</v>
      </c>
      <c r="I109">
        <f>0</f>
        <v>0</v>
      </c>
      <c r="J109">
        <v>14.66</v>
      </c>
      <c r="K109">
        <f>100</f>
        <v>100</v>
      </c>
    </row>
    <row r="110" spans="1:11" x14ac:dyDescent="0.25">
      <c r="A110" t="s">
        <v>33</v>
      </c>
      <c r="B110" t="str">
        <f>"""TorlysDynamics"",""Torlys Inc."",""111"",""3"",""SHA0249810"",""4"",""10000"""</f>
        <v>"TorlysDynamics","Torlys Inc.","111","3","SHA0249810","4","10000"</v>
      </c>
      <c r="C110" s="2">
        <v>45936</v>
      </c>
      <c r="D110" s="2" t="str">
        <f>"SHA0249810"</f>
        <v>SHA0249810</v>
      </c>
      <c r="E110" s="2" t="str">
        <f>"M476"</f>
        <v>M476</v>
      </c>
      <c r="F110" t="str">
        <f>"CLARENCE"</f>
        <v>CLARENCE</v>
      </c>
      <c r="G110">
        <v>25</v>
      </c>
      <c r="H110">
        <v>1</v>
      </c>
      <c r="I110">
        <f>0</f>
        <v>0</v>
      </c>
      <c r="J110">
        <v>1741.5</v>
      </c>
      <c r="K110">
        <f>100</f>
        <v>100</v>
      </c>
    </row>
    <row r="111" spans="1:11" x14ac:dyDescent="0.25">
      <c r="A111" t="s">
        <v>33</v>
      </c>
      <c r="B111" t="str">
        <f>"""TorlysDynamics"",""Torlys Inc."",""111"",""3"",""SHA0249810"",""4"",""20000"""</f>
        <v>"TorlysDynamics","Torlys Inc.","111","3","SHA0249810","4","20000"</v>
      </c>
      <c r="C111" s="2">
        <v>45936</v>
      </c>
      <c r="D111" s="2" t="str">
        <f>"SHA0249810"</f>
        <v>SHA0249810</v>
      </c>
      <c r="E111" s="2" t="str">
        <f>"M476"</f>
        <v>M476</v>
      </c>
      <c r="F111" t="str">
        <f>"CLARENCE"</f>
        <v>CLARENCE</v>
      </c>
      <c r="G111">
        <v>0</v>
      </c>
      <c r="H111">
        <v>0</v>
      </c>
      <c r="I111">
        <f>0</f>
        <v>0</v>
      </c>
      <c r="J111">
        <v>2</v>
      </c>
      <c r="K111">
        <f>100</f>
        <v>100</v>
      </c>
    </row>
    <row r="112" spans="1:11" x14ac:dyDescent="0.25">
      <c r="A112" t="s">
        <v>33</v>
      </c>
      <c r="B112" t="str">
        <f>"""TorlysDynamics"",""Torlys Inc."",""111"",""3"",""SHA0249810"",""4"",""40000"""</f>
        <v>"TorlysDynamics","Torlys Inc.","111","3","SHA0249810","4","40000"</v>
      </c>
      <c r="C112" s="2">
        <v>45936</v>
      </c>
      <c r="D112" s="2" t="str">
        <f>"SHA0249810"</f>
        <v>SHA0249810</v>
      </c>
      <c r="E112" s="2" t="str">
        <f>"M476"</f>
        <v>M476</v>
      </c>
      <c r="F112" t="str">
        <f>"CLARENCE"</f>
        <v>CLARENCE</v>
      </c>
      <c r="G112">
        <v>0</v>
      </c>
      <c r="H112">
        <v>0</v>
      </c>
      <c r="I112">
        <f>0</f>
        <v>0</v>
      </c>
      <c r="J112">
        <v>1</v>
      </c>
      <c r="K112">
        <f>100</f>
        <v>100</v>
      </c>
    </row>
    <row r="113" spans="1:11" x14ac:dyDescent="0.25">
      <c r="A113" t="s">
        <v>33</v>
      </c>
      <c r="B113" t="str">
        <f>"""TorlysDynamics"",""Torlys Inc."",""111"",""3"",""SHA0249811"",""4"",""10000"""</f>
        <v>"TorlysDynamics","Torlys Inc.","111","3","SHA0249811","4","10000"</v>
      </c>
      <c r="C113" s="2">
        <v>45936</v>
      </c>
      <c r="D113" s="2" t="str">
        <f>"SHA0249811"</f>
        <v>SHA0249811</v>
      </c>
      <c r="E113" s="2" t="str">
        <f>"M476"</f>
        <v>M476</v>
      </c>
      <c r="F113" t="str">
        <f>"CLARENCE"</f>
        <v>CLARENCE</v>
      </c>
      <c r="G113">
        <v>0</v>
      </c>
      <c r="H113">
        <v>0</v>
      </c>
      <c r="I113">
        <f>0</f>
        <v>0</v>
      </c>
      <c r="J113">
        <v>1</v>
      </c>
      <c r="K113">
        <f>100</f>
        <v>100</v>
      </c>
    </row>
    <row r="114" spans="1:11" x14ac:dyDescent="0.25">
      <c r="A114" t="s">
        <v>33</v>
      </c>
      <c r="B114" t="str">
        <f>"""TorlysDynamics"",""Torlys Inc."",""111"",""3"",""SHA0249812"",""4"",""10000"""</f>
        <v>"TorlysDynamics","Torlys Inc.","111","3","SHA0249812","4","10000"</v>
      </c>
      <c r="C114" s="2">
        <v>45936</v>
      </c>
      <c r="D114" s="2" t="str">
        <f>"SHA0249812"</f>
        <v>SHA0249812</v>
      </c>
      <c r="E114" s="2" t="str">
        <f>"M476"</f>
        <v>M476</v>
      </c>
      <c r="F114" t="str">
        <f>"CLARENCE"</f>
        <v>CLARENCE</v>
      </c>
      <c r="G114">
        <v>67</v>
      </c>
      <c r="H114">
        <v>0</v>
      </c>
      <c r="I114">
        <f>0</f>
        <v>0</v>
      </c>
      <c r="J114">
        <v>982.22</v>
      </c>
      <c r="K114">
        <f>100</f>
        <v>100</v>
      </c>
    </row>
    <row r="115" spans="1:11" x14ac:dyDescent="0.25">
      <c r="A115" t="s">
        <v>33</v>
      </c>
      <c r="B115" t="str">
        <f>"""TorlysDynamics"",""Torlys Inc."",""111"",""3"",""SHA0249812"",""4"",""20000"""</f>
        <v>"TorlysDynamics","Torlys Inc.","111","3","SHA0249812","4","20000"</v>
      </c>
      <c r="C115" s="2">
        <v>45936</v>
      </c>
      <c r="D115" s="2" t="str">
        <f>"SHA0249812"</f>
        <v>SHA0249812</v>
      </c>
      <c r="E115" s="2" t="str">
        <f>"M476"</f>
        <v>M476</v>
      </c>
      <c r="F115" t="str">
        <f>"CLARENCE"</f>
        <v>CLARENCE</v>
      </c>
      <c r="G115">
        <v>0</v>
      </c>
      <c r="H115">
        <v>0</v>
      </c>
      <c r="I115">
        <f>0</f>
        <v>0</v>
      </c>
      <c r="J115">
        <v>1</v>
      </c>
      <c r="K115">
        <f>100</f>
        <v>100</v>
      </c>
    </row>
    <row r="116" spans="1:11" x14ac:dyDescent="0.25">
      <c r="A116" t="s">
        <v>33</v>
      </c>
      <c r="B116" t="str">
        <f>"""TorlysDynamics"",""Torlys Inc."",""111"",""3"",""SHA0249813"",""4"",""10000"""</f>
        <v>"TorlysDynamics","Torlys Inc.","111","3","SHA0249813","4","10000"</v>
      </c>
      <c r="C116" s="2">
        <v>45936</v>
      </c>
      <c r="D116" s="2" t="str">
        <f>"SHA0249813"</f>
        <v>SHA0249813</v>
      </c>
      <c r="E116" s="2" t="str">
        <f>"M476"</f>
        <v>M476</v>
      </c>
      <c r="F116" t="str">
        <f>"CLARENCE"</f>
        <v>CLARENCE</v>
      </c>
      <c r="G116">
        <v>1</v>
      </c>
      <c r="H116">
        <v>0</v>
      </c>
      <c r="I116">
        <f>0</f>
        <v>0</v>
      </c>
      <c r="J116">
        <v>14.66</v>
      </c>
      <c r="K116">
        <f>100</f>
        <v>100</v>
      </c>
    </row>
    <row r="117" spans="1:11" x14ac:dyDescent="0.25">
      <c r="A117" t="s">
        <v>33</v>
      </c>
      <c r="B117" t="str">
        <f>"""TorlysDynamics"",""Torlys Inc."",""111"",""3"",""SHA0249814"",""4"",""10000"""</f>
        <v>"TorlysDynamics","Torlys Inc.","111","3","SHA0249814","4","10000"</v>
      </c>
      <c r="C117" s="2">
        <v>45936</v>
      </c>
      <c r="D117" s="2" t="str">
        <f>"SHA0249814"</f>
        <v>SHA0249814</v>
      </c>
      <c r="E117" s="2" t="str">
        <f>"M476"</f>
        <v>M476</v>
      </c>
      <c r="F117" t="str">
        <f>"CLARENCE"</f>
        <v>CLARENCE</v>
      </c>
      <c r="G117">
        <v>12</v>
      </c>
      <c r="H117">
        <v>0</v>
      </c>
      <c r="I117">
        <f>0</f>
        <v>0</v>
      </c>
      <c r="J117">
        <v>204</v>
      </c>
      <c r="K117">
        <f>100</f>
        <v>100</v>
      </c>
    </row>
    <row r="118" spans="1:11" x14ac:dyDescent="0.25">
      <c r="A118" t="s">
        <v>33</v>
      </c>
      <c r="B118" t="str">
        <f>"""TorlysDynamics"",""Torlys Inc."",""111"",""3"",""SHA0249814"",""4"",""20000"""</f>
        <v>"TorlysDynamics","Torlys Inc.","111","3","SHA0249814","4","20000"</v>
      </c>
      <c r="C118" s="2">
        <v>45936</v>
      </c>
      <c r="D118" s="2" t="str">
        <f>"SHA0249814"</f>
        <v>SHA0249814</v>
      </c>
      <c r="E118" s="2" t="str">
        <f>"M476"</f>
        <v>M476</v>
      </c>
      <c r="F118" t="str">
        <f>"CLARENCE"</f>
        <v>CLARENCE</v>
      </c>
      <c r="G118">
        <v>0</v>
      </c>
      <c r="H118">
        <v>0</v>
      </c>
      <c r="I118">
        <f>0</f>
        <v>0</v>
      </c>
      <c r="J118">
        <v>2</v>
      </c>
      <c r="K118">
        <f>100</f>
        <v>100</v>
      </c>
    </row>
    <row r="119" spans="1:11" x14ac:dyDescent="0.25">
      <c r="A119" t="s">
        <v>33</v>
      </c>
      <c r="B119" t="str">
        <f>"""TorlysDynamics"",""Torlys Inc."",""111"",""3"",""SHA0249816"",""4"",""10000"""</f>
        <v>"TorlysDynamics","Torlys Inc.","111","3","SHA0249816","4","10000"</v>
      </c>
      <c r="C119" s="2">
        <v>45936</v>
      </c>
      <c r="D119" s="2" t="str">
        <f>"SHA0249816"</f>
        <v>SHA0249816</v>
      </c>
      <c r="E119" s="2" t="str">
        <f>"M476"</f>
        <v>M476</v>
      </c>
      <c r="F119" t="str">
        <f>"CLARENCE"</f>
        <v>CLARENCE</v>
      </c>
      <c r="G119">
        <v>0</v>
      </c>
      <c r="H119">
        <v>0</v>
      </c>
      <c r="I119">
        <f>0</f>
        <v>0</v>
      </c>
      <c r="J119">
        <v>1</v>
      </c>
      <c r="K119">
        <f>100</f>
        <v>100</v>
      </c>
    </row>
    <row r="120" spans="1:11" x14ac:dyDescent="0.25">
      <c r="A120" t="s">
        <v>33</v>
      </c>
      <c r="B120" t="str">
        <f>"""TorlysDynamics"",""Torlys Inc."",""111"",""3"",""SHA0249817"",""4"",""10000"""</f>
        <v>"TorlysDynamics","Torlys Inc.","111","3","SHA0249817","4","10000"</v>
      </c>
      <c r="C120" s="2">
        <v>45936</v>
      </c>
      <c r="D120" s="2" t="str">
        <f>"SHA0249817"</f>
        <v>SHA0249817</v>
      </c>
      <c r="E120" s="2" t="str">
        <f>"C260"</f>
        <v>C260</v>
      </c>
      <c r="F120" t="str">
        <f>"AQIYL"</f>
        <v>AQIYL</v>
      </c>
      <c r="G120">
        <v>14</v>
      </c>
      <c r="H120">
        <v>0</v>
      </c>
      <c r="I120">
        <f>0</f>
        <v>0</v>
      </c>
      <c r="J120">
        <v>301</v>
      </c>
      <c r="K120">
        <f>100</f>
        <v>100</v>
      </c>
    </row>
    <row r="121" spans="1:11" x14ac:dyDescent="0.25">
      <c r="A121" t="s">
        <v>33</v>
      </c>
      <c r="B121" t="str">
        <f>"""TorlysDynamics"",""Torlys Inc."",""111"",""3"",""SHA0249823"",""4"",""10000"""</f>
        <v>"TorlysDynamics","Torlys Inc.","111","3","SHA0249823","4","10000"</v>
      </c>
      <c r="C121" s="2">
        <v>45936</v>
      </c>
      <c r="D121" s="2" t="str">
        <f>"SHA0249823"</f>
        <v>SHA0249823</v>
      </c>
      <c r="E121" s="2" t="str">
        <f>"T260"</f>
        <v>T260</v>
      </c>
      <c r="F121" t="str">
        <f>"JASON-R"</f>
        <v>JASON-R</v>
      </c>
      <c r="G121">
        <v>36</v>
      </c>
      <c r="H121">
        <v>0</v>
      </c>
      <c r="I121">
        <f>0</f>
        <v>0</v>
      </c>
      <c r="J121">
        <v>1005.48</v>
      </c>
      <c r="K121">
        <f>100</f>
        <v>100</v>
      </c>
    </row>
    <row r="122" spans="1:11" x14ac:dyDescent="0.25">
      <c r="A122" t="s">
        <v>33</v>
      </c>
      <c r="B122" t="str">
        <f>"""TorlysDynamics"",""Torlys Inc."",""111"",""3"",""SHA0249826"",""4"",""10000"""</f>
        <v>"TorlysDynamics","Torlys Inc.","111","3","SHA0249826","4","10000"</v>
      </c>
      <c r="C122" s="2">
        <v>45936</v>
      </c>
      <c r="D122" s="2" t="str">
        <f>"SHA0249826"</f>
        <v>SHA0249826</v>
      </c>
      <c r="E122" s="2" t="str">
        <f>"T260"</f>
        <v>T260</v>
      </c>
      <c r="F122" t="str">
        <f>"JASON-R"</f>
        <v>JASON-R</v>
      </c>
      <c r="G122">
        <v>7</v>
      </c>
      <c r="H122">
        <v>0</v>
      </c>
      <c r="I122">
        <f>0</f>
        <v>0</v>
      </c>
      <c r="J122">
        <v>7</v>
      </c>
      <c r="K122">
        <f>100</f>
        <v>100</v>
      </c>
    </row>
    <row r="123" spans="1:11" x14ac:dyDescent="0.25">
      <c r="A123" t="s">
        <v>33</v>
      </c>
      <c r="B123" t="str">
        <f>"""TorlysDynamics"",""Torlys Inc."",""111"",""3"",""SHA0249840"",""4"",""10000"""</f>
        <v>"TorlysDynamics","Torlys Inc.","111","3","SHA0249840","4","10000"</v>
      </c>
      <c r="C123" s="2">
        <v>45936</v>
      </c>
      <c r="D123" s="2" t="str">
        <f>"SHA0249840"</f>
        <v>SHA0249840</v>
      </c>
      <c r="E123" s="2" t="str">
        <f>"O327"</f>
        <v>O327</v>
      </c>
      <c r="F123" t="str">
        <f>"AQIYL"</f>
        <v>AQIYL</v>
      </c>
      <c r="G123">
        <v>27</v>
      </c>
      <c r="H123">
        <v>0</v>
      </c>
      <c r="I123">
        <f>0</f>
        <v>0</v>
      </c>
      <c r="J123">
        <v>727.65</v>
      </c>
      <c r="K123">
        <f>100</f>
        <v>100</v>
      </c>
    </row>
    <row r="124" spans="1:11" x14ac:dyDescent="0.25">
      <c r="A124" t="s">
        <v>33</v>
      </c>
      <c r="B124" t="str">
        <f>"""TorlysDynamics"",""Torlys Inc."",""111"",""3"",""SHA0249840"",""4"",""20000"""</f>
        <v>"TorlysDynamics","Torlys Inc.","111","3","SHA0249840","4","20000"</v>
      </c>
      <c r="C124" s="2">
        <v>45936</v>
      </c>
      <c r="D124" s="2" t="str">
        <f>"SHA0249840"</f>
        <v>SHA0249840</v>
      </c>
      <c r="E124" s="2" t="str">
        <f>"O327"</f>
        <v>O327</v>
      </c>
      <c r="F124" t="str">
        <f>"AQIYL"</f>
        <v>AQIYL</v>
      </c>
      <c r="G124">
        <v>0</v>
      </c>
      <c r="H124">
        <v>0</v>
      </c>
      <c r="I124">
        <f>0</f>
        <v>0</v>
      </c>
      <c r="J124">
        <v>2</v>
      </c>
      <c r="K124">
        <f>100</f>
        <v>100</v>
      </c>
    </row>
    <row r="125" spans="1:11" x14ac:dyDescent="0.25">
      <c r="A125" t="s">
        <v>33</v>
      </c>
      <c r="B125" t="str">
        <f>"""TorlysDynamics"",""Torlys Inc."",""111"",""3"",""SHA0249843"",""4"",""10000"""</f>
        <v>"TorlysDynamics","Torlys Inc.","111","3","SHA0249843","4","10000"</v>
      </c>
      <c r="C125" s="2">
        <v>45936</v>
      </c>
      <c r="D125" s="2" t="str">
        <f>"SHA0249843"</f>
        <v>SHA0249843</v>
      </c>
      <c r="E125" s="2" t="str">
        <f>"B415"</f>
        <v>B415</v>
      </c>
      <c r="F125" t="str">
        <f>"AQIYL"</f>
        <v>AQIYL</v>
      </c>
      <c r="G125">
        <v>17</v>
      </c>
      <c r="H125">
        <v>0</v>
      </c>
      <c r="I125">
        <f>0</f>
        <v>0</v>
      </c>
      <c r="J125">
        <v>398.65</v>
      </c>
      <c r="K125">
        <f>100</f>
        <v>100</v>
      </c>
    </row>
    <row r="126" spans="1:11" x14ac:dyDescent="0.25">
      <c r="A126" t="s">
        <v>33</v>
      </c>
      <c r="B126" t="str">
        <f>"""TorlysDynamics"",""Torlys Inc."",""111"",""3"",""SHA0249843"",""4"",""30000"""</f>
        <v>"TorlysDynamics","Torlys Inc.","111","3","SHA0249843","4","30000"</v>
      </c>
      <c r="C126" s="2">
        <v>45936</v>
      </c>
      <c r="D126" s="2" t="str">
        <f>"SHA0249843"</f>
        <v>SHA0249843</v>
      </c>
      <c r="E126" s="2" t="str">
        <f>"B415"</f>
        <v>B415</v>
      </c>
      <c r="F126" t="str">
        <f>"AQIYL"</f>
        <v>AQIYL</v>
      </c>
      <c r="G126">
        <v>0</v>
      </c>
      <c r="H126">
        <v>0</v>
      </c>
      <c r="I126">
        <f>0</f>
        <v>0</v>
      </c>
      <c r="J126">
        <v>3</v>
      </c>
      <c r="K126">
        <f>100</f>
        <v>100</v>
      </c>
    </row>
    <row r="127" spans="1:11" x14ac:dyDescent="0.25">
      <c r="A127" t="s">
        <v>33</v>
      </c>
      <c r="B127" t="str">
        <f>"""TorlysDynamics"",""Torlys Inc."",""111"",""3"",""SHA0249844"",""4"",""10000"""</f>
        <v>"TorlysDynamics","Torlys Inc.","111","3","SHA0249844","4","10000"</v>
      </c>
      <c r="C127" s="2">
        <v>45936</v>
      </c>
      <c r="D127" s="2" t="str">
        <f>"SHA0249844"</f>
        <v>SHA0249844</v>
      </c>
      <c r="E127" s="2" t="str">
        <f>"M130"</f>
        <v>M130</v>
      </c>
      <c r="F127" t="str">
        <f>"JASON-R"</f>
        <v>JASON-R</v>
      </c>
      <c r="G127">
        <v>47</v>
      </c>
      <c r="H127">
        <v>0</v>
      </c>
      <c r="I127">
        <f>0</f>
        <v>0</v>
      </c>
      <c r="J127">
        <v>603.95000000000005</v>
      </c>
      <c r="K127">
        <f>100</f>
        <v>100</v>
      </c>
    </row>
    <row r="128" spans="1:11" x14ac:dyDescent="0.25">
      <c r="A128" t="s">
        <v>33</v>
      </c>
      <c r="B128" t="str">
        <f>"""TorlysDynamics"",""Torlys Inc."",""111"",""3"",""SHA0249845"",""4"",""20000"""</f>
        <v>"TorlysDynamics","Torlys Inc.","111","3","SHA0249845","4","20000"</v>
      </c>
      <c r="C128" s="2">
        <v>45936</v>
      </c>
      <c r="D128" s="2" t="str">
        <f>"SHA0249845"</f>
        <v>SHA0249845</v>
      </c>
      <c r="E128" s="2" t="str">
        <f>"C1000"</f>
        <v>C1000</v>
      </c>
      <c r="F128" t="str">
        <f>"CLARENCE"</f>
        <v>CLARENCE</v>
      </c>
      <c r="G128">
        <v>2</v>
      </c>
      <c r="H128">
        <v>0</v>
      </c>
      <c r="I128">
        <f>0</f>
        <v>0</v>
      </c>
      <c r="J128">
        <v>2</v>
      </c>
      <c r="K128">
        <f>100</f>
        <v>100</v>
      </c>
    </row>
    <row r="129" spans="1:11" x14ac:dyDescent="0.25">
      <c r="A129" t="s">
        <v>33</v>
      </c>
      <c r="B129" t="str">
        <f>"""TorlysDynamics"",""Torlys Inc."",""111"",""3"",""SHA0249846"",""4"",""10000"""</f>
        <v>"TorlysDynamics","Torlys Inc.","111","3","SHA0249846","4","10000"</v>
      </c>
      <c r="C129" s="2">
        <v>45936</v>
      </c>
      <c r="D129" s="2" t="str">
        <f>"SHA0249846"</f>
        <v>SHA0249846</v>
      </c>
      <c r="E129" s="2" t="str">
        <f>"C1000"</f>
        <v>C1000</v>
      </c>
      <c r="F129" t="str">
        <f>"CLARENCE"</f>
        <v>CLARENCE</v>
      </c>
      <c r="G129">
        <v>11</v>
      </c>
      <c r="H129">
        <v>0</v>
      </c>
      <c r="I129">
        <f>0</f>
        <v>0</v>
      </c>
      <c r="J129">
        <v>187</v>
      </c>
      <c r="K129">
        <f>100</f>
        <v>100</v>
      </c>
    </row>
    <row r="130" spans="1:11" x14ac:dyDescent="0.25">
      <c r="A130" t="s">
        <v>33</v>
      </c>
      <c r="B130" t="str">
        <f>"""TorlysDynamics"",""Torlys Inc."",""111"",""3"",""SHA0249847"",""4"",""10000"""</f>
        <v>"TorlysDynamics","Torlys Inc.","111","3","SHA0249847","4","10000"</v>
      </c>
      <c r="C130" s="2">
        <v>45936</v>
      </c>
      <c r="D130" s="2" t="str">
        <f>"SHA0249847"</f>
        <v>SHA0249847</v>
      </c>
      <c r="E130" s="2" t="str">
        <f>"C1000"</f>
        <v>C1000</v>
      </c>
      <c r="F130" t="str">
        <f>"CLARENCE"</f>
        <v>CLARENCE</v>
      </c>
      <c r="G130">
        <v>1</v>
      </c>
      <c r="H130">
        <v>0</v>
      </c>
      <c r="I130">
        <f>0</f>
        <v>0</v>
      </c>
      <c r="J130">
        <v>4</v>
      </c>
      <c r="K130">
        <f>100</f>
        <v>100</v>
      </c>
    </row>
    <row r="131" spans="1:11" x14ac:dyDescent="0.25">
      <c r="A131" t="s">
        <v>33</v>
      </c>
      <c r="B131" t="str">
        <f>"""TorlysDynamics"",""Torlys Inc."",""111"",""3"",""SHA0249848"",""4"",""10000"""</f>
        <v>"TorlysDynamics","Torlys Inc.","111","3","SHA0249848","4","10000"</v>
      </c>
      <c r="C131" s="2">
        <v>45936</v>
      </c>
      <c r="D131" s="2" t="str">
        <f>"SHA0249848"</f>
        <v>SHA0249848</v>
      </c>
      <c r="E131" s="2" t="str">
        <f>"C1000"</f>
        <v>C1000</v>
      </c>
      <c r="F131" t="str">
        <f>"CLARENCE"</f>
        <v>CLARENCE</v>
      </c>
      <c r="G131">
        <v>41</v>
      </c>
      <c r="H131">
        <v>0</v>
      </c>
      <c r="I131">
        <f>0</f>
        <v>0</v>
      </c>
      <c r="J131">
        <v>961.45</v>
      </c>
      <c r="K131">
        <f>100</f>
        <v>100</v>
      </c>
    </row>
    <row r="132" spans="1:11" x14ac:dyDescent="0.25">
      <c r="A132" t="s">
        <v>33</v>
      </c>
      <c r="B132" t="str">
        <f>"""TorlysDynamics"",""Torlys Inc."",""111"",""3"",""SHA0249850"",""4"",""10000"""</f>
        <v>"TorlysDynamics","Torlys Inc.","111","3","SHA0249850","4","10000"</v>
      </c>
      <c r="C132" s="2">
        <v>45936</v>
      </c>
      <c r="D132" s="2" t="str">
        <f>"SHA0249850"</f>
        <v>SHA0249850</v>
      </c>
      <c r="E132" s="2" t="str">
        <f>"C1000"</f>
        <v>C1000</v>
      </c>
      <c r="F132" t="str">
        <f>"CLARENCE"</f>
        <v>CLARENCE</v>
      </c>
      <c r="G132">
        <v>34</v>
      </c>
      <c r="H132">
        <v>0</v>
      </c>
      <c r="I132">
        <f>0</f>
        <v>0</v>
      </c>
      <c r="J132">
        <v>797.3</v>
      </c>
      <c r="K132">
        <f>100</f>
        <v>100</v>
      </c>
    </row>
    <row r="133" spans="1:11" x14ac:dyDescent="0.25">
      <c r="A133" t="s">
        <v>33</v>
      </c>
      <c r="B133" t="str">
        <f>"""TorlysDynamics"",""Torlys Inc."",""111"",""3"",""SHA0249851"",""4"",""10000"""</f>
        <v>"TorlysDynamics","Torlys Inc.","111","3","SHA0249851","4","10000"</v>
      </c>
      <c r="C133" s="2">
        <v>45936</v>
      </c>
      <c r="D133" s="2" t="str">
        <f>"SHA0249851"</f>
        <v>SHA0249851</v>
      </c>
      <c r="E133" s="2" t="str">
        <f>"D802"</f>
        <v>D802</v>
      </c>
      <c r="F133" t="str">
        <f>"BRANDON"</f>
        <v>BRANDON</v>
      </c>
      <c r="G133">
        <v>14</v>
      </c>
      <c r="H133">
        <v>0</v>
      </c>
      <c r="I133">
        <f>0</f>
        <v>0</v>
      </c>
      <c r="J133">
        <v>179.9</v>
      </c>
      <c r="K133">
        <f>100</f>
        <v>100</v>
      </c>
    </row>
    <row r="134" spans="1:11" x14ac:dyDescent="0.25">
      <c r="A134" t="s">
        <v>33</v>
      </c>
      <c r="B134" t="str">
        <f>"""TorlysDynamics"",""Torlys Inc."",""111"",""3"",""SHA0249851"",""4"",""20000"""</f>
        <v>"TorlysDynamics","Torlys Inc.","111","3","SHA0249851","4","20000"</v>
      </c>
      <c r="C134" s="2">
        <v>45936</v>
      </c>
      <c r="D134" s="2" t="str">
        <f>"SHA0249851"</f>
        <v>SHA0249851</v>
      </c>
      <c r="E134" s="2" t="str">
        <f>"D802"</f>
        <v>D802</v>
      </c>
      <c r="F134" t="str">
        <f>"BRANDON"</f>
        <v>BRANDON</v>
      </c>
      <c r="G134">
        <v>0</v>
      </c>
      <c r="H134">
        <v>0</v>
      </c>
      <c r="I134">
        <f>0</f>
        <v>0</v>
      </c>
      <c r="J134">
        <v>1</v>
      </c>
      <c r="K134">
        <f>100</f>
        <v>100</v>
      </c>
    </row>
    <row r="135" spans="1:11" x14ac:dyDescent="0.25">
      <c r="A135" t="s">
        <v>33</v>
      </c>
      <c r="B135" t="str">
        <f>"""TorlysDynamics"",""Torlys Inc."",""111"",""3"",""SHA0249852"",""4"",""10000"""</f>
        <v>"TorlysDynamics","Torlys Inc.","111","3","SHA0249852","4","10000"</v>
      </c>
      <c r="C135" s="2">
        <v>45936</v>
      </c>
      <c r="D135" s="2" t="str">
        <f>"SHA0249852"</f>
        <v>SHA0249852</v>
      </c>
      <c r="E135" s="2" t="str">
        <f>"C1000"</f>
        <v>C1000</v>
      </c>
      <c r="F135" t="str">
        <f>"CLARENCE"</f>
        <v>CLARENCE</v>
      </c>
      <c r="G135">
        <v>0</v>
      </c>
      <c r="H135">
        <v>1</v>
      </c>
      <c r="I135">
        <f>0</f>
        <v>0</v>
      </c>
      <c r="J135">
        <v>49</v>
      </c>
      <c r="K135">
        <f>100</f>
        <v>100</v>
      </c>
    </row>
    <row r="136" spans="1:11" x14ac:dyDescent="0.25">
      <c r="A136" t="s">
        <v>33</v>
      </c>
      <c r="B136" t="str">
        <f>"""TorlysDynamics"",""Torlys Inc."",""111"",""3"",""SHA0249853"",""4"",""10000"""</f>
        <v>"TorlysDynamics","Torlys Inc.","111","3","SHA0249853","4","10000"</v>
      </c>
      <c r="C136" s="2">
        <v>45936</v>
      </c>
      <c r="D136" s="2" t="str">
        <f>"SHA0249853"</f>
        <v>SHA0249853</v>
      </c>
      <c r="E136" s="2" t="str">
        <f>"C1000"</f>
        <v>C1000</v>
      </c>
      <c r="F136" t="str">
        <f>"CLARENCE"</f>
        <v>CLARENCE</v>
      </c>
      <c r="G136">
        <v>15</v>
      </c>
      <c r="H136">
        <v>0</v>
      </c>
      <c r="I136">
        <f>0</f>
        <v>0</v>
      </c>
      <c r="J136">
        <v>255</v>
      </c>
      <c r="K136">
        <f>100</f>
        <v>100</v>
      </c>
    </row>
    <row r="137" spans="1:11" x14ac:dyDescent="0.25">
      <c r="A137" t="s">
        <v>33</v>
      </c>
      <c r="B137" t="str">
        <f>"""TorlysDynamics"",""Torlys Inc."",""111"",""3"",""SHA0249854"",""4"",""10000"""</f>
        <v>"TorlysDynamics","Torlys Inc.","111","3","SHA0249854","4","10000"</v>
      </c>
      <c r="C137" s="2">
        <v>45936</v>
      </c>
      <c r="D137" s="2" t="str">
        <f>"SHA0249854"</f>
        <v>SHA0249854</v>
      </c>
      <c r="E137" s="2" t="str">
        <f>"P1119"</f>
        <v>P1119</v>
      </c>
      <c r="F137" t="str">
        <f>"AQIYL"</f>
        <v>AQIYL</v>
      </c>
      <c r="G137">
        <v>4</v>
      </c>
      <c r="H137">
        <v>0</v>
      </c>
      <c r="I137">
        <f>0</f>
        <v>0</v>
      </c>
      <c r="J137">
        <v>72</v>
      </c>
      <c r="K137">
        <f>100</f>
        <v>100</v>
      </c>
    </row>
    <row r="138" spans="1:11" x14ac:dyDescent="0.25">
      <c r="A138" t="s">
        <v>33</v>
      </c>
      <c r="B138" t="str">
        <f>"""TorlysDynamics"",""Torlys Inc."",""111"",""3"",""SHA0249856"",""4"",""10000"""</f>
        <v>"TorlysDynamics","Torlys Inc.","111","3","SHA0249856","4","10000"</v>
      </c>
      <c r="C138" s="2">
        <v>45936</v>
      </c>
      <c r="D138" s="2" t="str">
        <f>"SHA0249856"</f>
        <v>SHA0249856</v>
      </c>
      <c r="E138" s="2" t="str">
        <f>"W230"</f>
        <v>W230</v>
      </c>
      <c r="F138" t="str">
        <f>"AQIYL"</f>
        <v>AQIYL</v>
      </c>
      <c r="G138">
        <v>47</v>
      </c>
      <c r="H138">
        <v>0</v>
      </c>
      <c r="I138">
        <f>0</f>
        <v>0</v>
      </c>
      <c r="J138">
        <v>1266.6500000000001</v>
      </c>
      <c r="K138">
        <f>100</f>
        <v>100</v>
      </c>
    </row>
    <row r="139" spans="1:11" x14ac:dyDescent="0.25">
      <c r="A139" t="s">
        <v>33</v>
      </c>
      <c r="B139" t="str">
        <f>"""TorlysDynamics"",""Torlys Inc."",""111"",""3"",""SHA0249856"",""4"",""20000"""</f>
        <v>"TorlysDynamics","Torlys Inc.","111","3","SHA0249856","4","20000"</v>
      </c>
      <c r="C139" s="2">
        <v>45936</v>
      </c>
      <c r="D139" s="2" t="str">
        <f>"SHA0249856"</f>
        <v>SHA0249856</v>
      </c>
      <c r="E139" s="2" t="str">
        <f>"W230"</f>
        <v>W230</v>
      </c>
      <c r="F139" t="str">
        <f>"AQIYL"</f>
        <v>AQIYL</v>
      </c>
      <c r="G139">
        <v>0</v>
      </c>
      <c r="H139">
        <v>0</v>
      </c>
      <c r="I139">
        <f>0</f>
        <v>0</v>
      </c>
      <c r="J139">
        <v>2</v>
      </c>
      <c r="K139">
        <f>100</f>
        <v>100</v>
      </c>
    </row>
    <row r="140" spans="1:11" x14ac:dyDescent="0.25">
      <c r="A140" t="s">
        <v>33</v>
      </c>
      <c r="B140" t="str">
        <f>"""TorlysDynamics"",""Torlys Inc."",""111"",""3"",""SHA0249857"",""4"",""10000"""</f>
        <v>"TorlysDynamics","Torlys Inc.","111","3","SHA0249857","4","10000"</v>
      </c>
      <c r="C140" s="2">
        <v>45936</v>
      </c>
      <c r="D140" s="2" t="str">
        <f>"SHA0249857"</f>
        <v>SHA0249857</v>
      </c>
      <c r="E140" s="2" t="str">
        <f>"T1151"</f>
        <v>T1151</v>
      </c>
      <c r="F140" t="str">
        <f>"BRANDON"</f>
        <v>BRANDON</v>
      </c>
      <c r="G140">
        <v>5</v>
      </c>
      <c r="H140">
        <v>0</v>
      </c>
      <c r="I140">
        <f>0</f>
        <v>0</v>
      </c>
      <c r="J140">
        <v>141.85</v>
      </c>
      <c r="K140">
        <f>100</f>
        <v>100</v>
      </c>
    </row>
    <row r="141" spans="1:11" x14ac:dyDescent="0.25">
      <c r="A141" t="s">
        <v>33</v>
      </c>
      <c r="B141" t="str">
        <f>"""TorlysDynamics"",""Torlys Inc."",""111"",""3"",""SHA0249857"",""4"",""20000"""</f>
        <v>"TorlysDynamics","Torlys Inc.","111","3","SHA0249857","4","20000"</v>
      </c>
      <c r="C141" s="2">
        <v>45936</v>
      </c>
      <c r="D141" s="2" t="str">
        <f>"SHA0249857"</f>
        <v>SHA0249857</v>
      </c>
      <c r="E141" s="2" t="str">
        <f>"T1151"</f>
        <v>T1151</v>
      </c>
      <c r="F141" t="str">
        <f>"BRANDON"</f>
        <v>BRANDON</v>
      </c>
      <c r="G141">
        <v>1</v>
      </c>
      <c r="H141">
        <v>0</v>
      </c>
      <c r="I141">
        <f>0</f>
        <v>0</v>
      </c>
      <c r="J141">
        <v>7</v>
      </c>
      <c r="K141">
        <f>100</f>
        <v>100</v>
      </c>
    </row>
    <row r="142" spans="1:11" x14ac:dyDescent="0.25">
      <c r="A142" t="s">
        <v>33</v>
      </c>
      <c r="B142" t="str">
        <f>"""TorlysDynamics"",""Torlys Inc."",""111"",""3"",""SHA0249857"",""4"",""40000"""</f>
        <v>"TorlysDynamics","Torlys Inc.","111","3","SHA0249857","4","40000"</v>
      </c>
      <c r="C142" s="2">
        <v>45936</v>
      </c>
      <c r="D142" s="2" t="str">
        <f>"SHA0249857"</f>
        <v>SHA0249857</v>
      </c>
      <c r="E142" s="2" t="str">
        <f>"T1151"</f>
        <v>T1151</v>
      </c>
      <c r="F142" t="str">
        <f>"BRANDON"</f>
        <v>BRANDON</v>
      </c>
      <c r="G142">
        <v>0</v>
      </c>
      <c r="H142">
        <v>0</v>
      </c>
      <c r="I142">
        <f>0</f>
        <v>0</v>
      </c>
      <c r="J142">
        <v>3</v>
      </c>
      <c r="K142">
        <f>100</f>
        <v>100</v>
      </c>
    </row>
    <row r="143" spans="1:11" x14ac:dyDescent="0.25">
      <c r="A143" t="s">
        <v>33</v>
      </c>
      <c r="B143" t="str">
        <f>"""TorlysDynamics"",""Torlys Inc."",""111"",""3"",""SHA0249858"",""4"",""10000"""</f>
        <v>"TorlysDynamics","Torlys Inc.","111","3","SHA0249858","4","10000"</v>
      </c>
      <c r="C143" s="2">
        <v>45936</v>
      </c>
      <c r="D143" s="2" t="str">
        <f>"SHA0249858"</f>
        <v>SHA0249858</v>
      </c>
      <c r="E143" s="2" t="str">
        <f>"T1151"</f>
        <v>T1151</v>
      </c>
      <c r="F143" t="str">
        <f>"BRANDON"</f>
        <v>BRANDON</v>
      </c>
      <c r="G143">
        <v>5</v>
      </c>
      <c r="H143">
        <v>0</v>
      </c>
      <c r="I143">
        <f>0</f>
        <v>0</v>
      </c>
      <c r="J143">
        <v>134.75</v>
      </c>
      <c r="K143">
        <f>100</f>
        <v>100</v>
      </c>
    </row>
    <row r="144" spans="1:11" x14ac:dyDescent="0.25">
      <c r="A144" t="s">
        <v>33</v>
      </c>
      <c r="B144" t="str">
        <f>"""TorlysDynamics"",""Torlys Inc."",""111"",""3"",""SHA0249858"",""4"",""20000"""</f>
        <v>"TorlysDynamics","Torlys Inc.","111","3","SHA0249858","4","20000"</v>
      </c>
      <c r="C144" s="2">
        <v>45936</v>
      </c>
      <c r="D144" s="2" t="str">
        <f>"SHA0249858"</f>
        <v>SHA0249858</v>
      </c>
      <c r="E144" s="2" t="str">
        <f>"T1151"</f>
        <v>T1151</v>
      </c>
      <c r="F144" t="str">
        <f>"BRANDON"</f>
        <v>BRANDON</v>
      </c>
      <c r="G144">
        <v>1</v>
      </c>
      <c r="H144">
        <v>0</v>
      </c>
      <c r="I144">
        <f>0</f>
        <v>0</v>
      </c>
      <c r="J144">
        <v>7</v>
      </c>
      <c r="K144">
        <f>100</f>
        <v>100</v>
      </c>
    </row>
    <row r="145" spans="1:11" x14ac:dyDescent="0.25">
      <c r="A145" t="s">
        <v>33</v>
      </c>
      <c r="B145" t="str">
        <f>"""TorlysDynamics"",""Torlys Inc."",""111"",""3"",""SHA0249859"",""4"",""10000"""</f>
        <v>"TorlysDynamics","Torlys Inc.","111","3","SHA0249859","4","10000"</v>
      </c>
      <c r="C145" s="2">
        <v>45936</v>
      </c>
      <c r="D145" s="2" t="str">
        <f>"SHA0249859"</f>
        <v>SHA0249859</v>
      </c>
      <c r="E145" s="2" t="str">
        <f>"T1151"</f>
        <v>T1151</v>
      </c>
      <c r="F145" t="str">
        <f>"BRANDON"</f>
        <v>BRANDON</v>
      </c>
      <c r="G145">
        <v>18</v>
      </c>
      <c r="H145">
        <v>0</v>
      </c>
      <c r="I145">
        <f>0</f>
        <v>0</v>
      </c>
      <c r="J145">
        <v>422.1</v>
      </c>
      <c r="K145">
        <f>100</f>
        <v>100</v>
      </c>
    </row>
    <row r="146" spans="1:11" x14ac:dyDescent="0.25">
      <c r="A146" t="s">
        <v>33</v>
      </c>
      <c r="B146" t="str">
        <f>"""TorlysDynamics"",""Torlys Inc."",""111"",""3"",""SHA0249859"",""4"",""40000"""</f>
        <v>"TorlysDynamics","Torlys Inc.","111","3","SHA0249859","4","40000"</v>
      </c>
      <c r="C146" s="2">
        <v>45936</v>
      </c>
      <c r="D146" s="2" t="str">
        <f>"SHA0249859"</f>
        <v>SHA0249859</v>
      </c>
      <c r="E146" s="2" t="str">
        <f>"T1151"</f>
        <v>T1151</v>
      </c>
      <c r="F146" t="str">
        <f>"BRANDON"</f>
        <v>BRANDON</v>
      </c>
      <c r="G146">
        <v>0</v>
      </c>
      <c r="H146">
        <v>0</v>
      </c>
      <c r="I146">
        <f>0</f>
        <v>0</v>
      </c>
      <c r="J146">
        <v>2</v>
      </c>
      <c r="K146">
        <f>100</f>
        <v>100</v>
      </c>
    </row>
    <row r="147" spans="1:11" x14ac:dyDescent="0.25">
      <c r="A147" t="s">
        <v>33</v>
      </c>
      <c r="B147" t="str">
        <f>"""TorlysDynamics"",""Torlys Inc."",""111"",""3"",""SHA0249863"",""4"",""10000"""</f>
        <v>"TorlysDynamics","Torlys Inc.","111","3","SHA0249863","4","10000"</v>
      </c>
      <c r="C147" s="2">
        <v>45936</v>
      </c>
      <c r="D147" s="2" t="str">
        <f>"SHA0249863"</f>
        <v>SHA0249863</v>
      </c>
      <c r="E147" s="2" t="str">
        <f>"T169"</f>
        <v>T169</v>
      </c>
      <c r="F147" t="str">
        <f>"BRANDON"</f>
        <v>BRANDON</v>
      </c>
      <c r="G147">
        <v>17</v>
      </c>
      <c r="H147">
        <v>0</v>
      </c>
      <c r="I147">
        <f>0</f>
        <v>0</v>
      </c>
      <c r="J147">
        <v>265.88</v>
      </c>
      <c r="K147">
        <f>100</f>
        <v>100</v>
      </c>
    </row>
    <row r="148" spans="1:11" x14ac:dyDescent="0.25">
      <c r="A148" t="s">
        <v>33</v>
      </c>
      <c r="B148" t="str">
        <f>"""TorlysDynamics"",""Torlys Inc."",""111"",""3"",""SHA0249864"",""4"",""10000"""</f>
        <v>"TorlysDynamics","Torlys Inc.","111","3","SHA0249864","4","10000"</v>
      </c>
      <c r="C148" s="2">
        <v>45936</v>
      </c>
      <c r="D148" s="2" t="str">
        <f>"SHA0249864"</f>
        <v>SHA0249864</v>
      </c>
      <c r="E148" s="2" t="str">
        <f>"S146"</f>
        <v>S146</v>
      </c>
      <c r="F148" t="str">
        <f>"JASON-R"</f>
        <v>JASON-R</v>
      </c>
      <c r="G148">
        <v>2</v>
      </c>
      <c r="H148">
        <v>0</v>
      </c>
      <c r="I148">
        <f>0</f>
        <v>0</v>
      </c>
      <c r="J148">
        <v>39.619999999999997</v>
      </c>
      <c r="K148">
        <f>100</f>
        <v>100</v>
      </c>
    </row>
    <row r="149" spans="1:11" x14ac:dyDescent="0.25">
      <c r="A149" t="s">
        <v>33</v>
      </c>
      <c r="B149" t="str">
        <f>"""TorlysDynamics"",""Torlys Inc."",""111"",""3"",""SHA0249864"",""4"",""20000"""</f>
        <v>"TorlysDynamics","Torlys Inc.","111","3","SHA0249864","4","20000"</v>
      </c>
      <c r="C149" s="2">
        <v>45936</v>
      </c>
      <c r="D149" s="2" t="str">
        <f>"SHA0249864"</f>
        <v>SHA0249864</v>
      </c>
      <c r="E149" s="2" t="str">
        <f>"S146"</f>
        <v>S146</v>
      </c>
      <c r="F149" t="str">
        <f>"JASON-R"</f>
        <v>JASON-R</v>
      </c>
      <c r="G149">
        <v>17</v>
      </c>
      <c r="H149">
        <v>0</v>
      </c>
      <c r="I149">
        <f>0</f>
        <v>0</v>
      </c>
      <c r="J149">
        <v>398.99</v>
      </c>
      <c r="K149">
        <f>100</f>
        <v>100</v>
      </c>
    </row>
    <row r="150" spans="1:11" x14ac:dyDescent="0.25">
      <c r="A150" t="s">
        <v>33</v>
      </c>
      <c r="B150" t="str">
        <f>"""TorlysDynamics"",""Torlys Inc."",""111"",""3"",""SHA0249864"",""4"",""30000"""</f>
        <v>"TorlysDynamics","Torlys Inc.","111","3","SHA0249864","4","30000"</v>
      </c>
      <c r="C150" s="2">
        <v>45936</v>
      </c>
      <c r="D150" s="2" t="str">
        <f>"SHA0249864"</f>
        <v>SHA0249864</v>
      </c>
      <c r="E150" s="2" t="str">
        <f>"S146"</f>
        <v>S146</v>
      </c>
      <c r="F150" t="str">
        <f>"JASON-R"</f>
        <v>JASON-R</v>
      </c>
      <c r="G150">
        <v>1</v>
      </c>
      <c r="H150">
        <v>0</v>
      </c>
      <c r="I150">
        <f>0</f>
        <v>0</v>
      </c>
      <c r="J150">
        <v>4</v>
      </c>
      <c r="K150">
        <f>100</f>
        <v>100</v>
      </c>
    </row>
    <row r="151" spans="1:11" x14ac:dyDescent="0.25">
      <c r="A151" t="s">
        <v>33</v>
      </c>
      <c r="B151" t="str">
        <f>"""TorlysDynamics"",""Torlys Inc."",""111"",""3"",""SHA0249869"",""4"",""10000"""</f>
        <v>"TorlysDynamics","Torlys Inc.","111","3","SHA0249869","4","10000"</v>
      </c>
      <c r="C151" s="2">
        <v>45936</v>
      </c>
      <c r="D151" s="2" t="str">
        <f>"SHA0249869"</f>
        <v>SHA0249869</v>
      </c>
      <c r="E151" s="2" t="str">
        <f>"G419"</f>
        <v>G419</v>
      </c>
      <c r="F151" t="str">
        <f>"JUSTIN-K"</f>
        <v>JUSTIN-K</v>
      </c>
      <c r="G151">
        <v>15</v>
      </c>
      <c r="H151">
        <v>1</v>
      </c>
      <c r="I151">
        <f>0</f>
        <v>0</v>
      </c>
      <c r="J151">
        <v>1957.53</v>
      </c>
      <c r="K151">
        <f>100</f>
        <v>100</v>
      </c>
    </row>
    <row r="152" spans="1:11" x14ac:dyDescent="0.25">
      <c r="A152" t="s">
        <v>33</v>
      </c>
      <c r="B152" t="str">
        <f>"""TorlysDynamics"",""Torlys Inc."",""111"",""3"",""SHA0249871"",""4"",""30000"""</f>
        <v>"TorlysDynamics","Torlys Inc.","111","3","SHA0249871","4","30000"</v>
      </c>
      <c r="C152" s="2">
        <v>45936</v>
      </c>
      <c r="D152" s="2" t="str">
        <f>"SHA0249871"</f>
        <v>SHA0249871</v>
      </c>
      <c r="E152" s="2" t="str">
        <f>"G799"</f>
        <v>G799</v>
      </c>
      <c r="F152" t="str">
        <f>"JASON-R"</f>
        <v>JASON-R</v>
      </c>
      <c r="G152">
        <v>0</v>
      </c>
      <c r="H152">
        <v>0</v>
      </c>
      <c r="I152">
        <f>0</f>
        <v>0</v>
      </c>
      <c r="J152">
        <v>10</v>
      </c>
      <c r="K152">
        <f>100</f>
        <v>100</v>
      </c>
    </row>
    <row r="153" spans="1:11" x14ac:dyDescent="0.25">
      <c r="A153" t="s">
        <v>33</v>
      </c>
      <c r="B153" t="str">
        <f>"""TorlysDynamics"",""Torlys Inc."",""111"",""3"",""SHA0249872"",""4"",""10000"""</f>
        <v>"TorlysDynamics","Torlys Inc.","111","3","SHA0249872","4","10000"</v>
      </c>
      <c r="C153" s="2">
        <v>45936</v>
      </c>
      <c r="D153" s="2" t="str">
        <f>"SHA0249872"</f>
        <v>SHA0249872</v>
      </c>
      <c r="E153" s="2" t="str">
        <f>"T1151"</f>
        <v>T1151</v>
      </c>
      <c r="F153" t="str">
        <f>"BRANDON"</f>
        <v>BRANDON</v>
      </c>
      <c r="G153">
        <v>1</v>
      </c>
      <c r="H153">
        <v>0</v>
      </c>
      <c r="I153">
        <f>0</f>
        <v>0</v>
      </c>
      <c r="J153">
        <v>28.37</v>
      </c>
      <c r="K153">
        <f>100</f>
        <v>100</v>
      </c>
    </row>
    <row r="154" spans="1:11" x14ac:dyDescent="0.25">
      <c r="A154" t="s">
        <v>33</v>
      </c>
      <c r="B154" t="str">
        <f>"""TorlysDynamics"",""Torlys Inc."",""111"",""3"",""SHA0249876"",""4"",""10000"""</f>
        <v>"TorlysDynamics","Torlys Inc.","111","3","SHA0249876","4","10000"</v>
      </c>
      <c r="C154" s="2">
        <v>45936</v>
      </c>
      <c r="D154" s="2" t="str">
        <f>"SHA0249876"</f>
        <v>SHA0249876</v>
      </c>
      <c r="E154" s="2" t="str">
        <f>"P911"</f>
        <v>P911</v>
      </c>
      <c r="F154" t="str">
        <f>"JASON-R"</f>
        <v>JASON-R</v>
      </c>
      <c r="G154">
        <v>36</v>
      </c>
      <c r="H154">
        <v>0</v>
      </c>
      <c r="I154">
        <f>0</f>
        <v>0</v>
      </c>
      <c r="J154">
        <v>1294.2</v>
      </c>
      <c r="K154">
        <f>100</f>
        <v>100</v>
      </c>
    </row>
    <row r="155" spans="1:11" x14ac:dyDescent="0.25">
      <c r="A155" t="s">
        <v>33</v>
      </c>
      <c r="B155" t="str">
        <f>"""TorlysDynamics"",""Torlys Inc."",""111"",""3"",""SHA0249876"",""4"",""20000"""</f>
        <v>"TorlysDynamics","Torlys Inc.","111","3","SHA0249876","4","20000"</v>
      </c>
      <c r="C155" s="2">
        <v>45936</v>
      </c>
      <c r="D155" s="2" t="str">
        <f>"SHA0249876"</f>
        <v>SHA0249876</v>
      </c>
      <c r="E155" s="2" t="str">
        <f>"P911"</f>
        <v>P911</v>
      </c>
      <c r="F155" t="str">
        <f>"JASON-R"</f>
        <v>JASON-R</v>
      </c>
      <c r="G155">
        <v>2</v>
      </c>
      <c r="H155">
        <v>0</v>
      </c>
      <c r="I155">
        <f>0</f>
        <v>0</v>
      </c>
      <c r="J155">
        <v>2</v>
      </c>
      <c r="K155">
        <f>100</f>
        <v>100</v>
      </c>
    </row>
    <row r="156" spans="1:11" x14ac:dyDescent="0.25">
      <c r="A156" t="s">
        <v>33</v>
      </c>
      <c r="B156" t="str">
        <f>"""TorlysDynamics"",""Torlys Inc."",""111"",""3"",""SHA0249878"",""4"",""10000"""</f>
        <v>"TorlysDynamics","Torlys Inc.","111","3","SHA0249878","4","10000"</v>
      </c>
      <c r="C156" s="2">
        <v>45936</v>
      </c>
      <c r="D156" s="2" t="str">
        <f>"SHA0249878"</f>
        <v>SHA0249878</v>
      </c>
      <c r="E156" s="2" t="str">
        <f>"B1014"</f>
        <v>B1014</v>
      </c>
      <c r="F156" t="str">
        <f>"AQIYL"</f>
        <v>AQIYL</v>
      </c>
      <c r="G156">
        <v>7</v>
      </c>
      <c r="H156">
        <v>0</v>
      </c>
      <c r="I156">
        <f>0</f>
        <v>0</v>
      </c>
      <c r="J156">
        <v>162.54</v>
      </c>
      <c r="K156">
        <f>100</f>
        <v>100</v>
      </c>
    </row>
    <row r="157" spans="1:11" x14ac:dyDescent="0.25">
      <c r="A157" t="s">
        <v>33</v>
      </c>
      <c r="B157" t="str">
        <f>"""TorlysDynamics"",""Torlys Inc."",""111"",""3"",""SHA0249879"",""4"",""10000"""</f>
        <v>"TorlysDynamics","Torlys Inc.","111","3","SHA0249879","4","10000"</v>
      </c>
      <c r="C157" s="2">
        <v>45936</v>
      </c>
      <c r="D157" s="2" t="str">
        <f>"SHA0249879"</f>
        <v>SHA0249879</v>
      </c>
      <c r="E157" s="2" t="str">
        <f>"B1014"</f>
        <v>B1014</v>
      </c>
      <c r="F157" t="str">
        <f>"AQIYL"</f>
        <v>AQIYL</v>
      </c>
      <c r="G157">
        <v>15</v>
      </c>
      <c r="H157">
        <v>0</v>
      </c>
      <c r="I157">
        <f>0</f>
        <v>0</v>
      </c>
      <c r="J157">
        <v>351.75</v>
      </c>
      <c r="K157">
        <f>100</f>
        <v>100</v>
      </c>
    </row>
    <row r="158" spans="1:11" x14ac:dyDescent="0.25">
      <c r="A158" t="s">
        <v>33</v>
      </c>
      <c r="B158" t="str">
        <f>"""TorlysDynamics"",""Torlys Inc."",""111"",""3"",""SHA0249880"",""4"",""10000"""</f>
        <v>"TorlysDynamics","Torlys Inc.","111","3","SHA0249880","4","10000"</v>
      </c>
      <c r="C158" s="2">
        <v>45936</v>
      </c>
      <c r="D158" s="2" t="str">
        <f>"SHA0249880"</f>
        <v>SHA0249880</v>
      </c>
      <c r="E158" s="2" t="str">
        <f>"R900"</f>
        <v>R900</v>
      </c>
      <c r="F158" t="str">
        <f>"BRANDON"</f>
        <v>BRANDON</v>
      </c>
      <c r="G158">
        <v>6</v>
      </c>
      <c r="H158">
        <v>0</v>
      </c>
      <c r="I158">
        <f>0</f>
        <v>0</v>
      </c>
      <c r="J158">
        <v>12</v>
      </c>
      <c r="K158">
        <f>100</f>
        <v>100</v>
      </c>
    </row>
    <row r="159" spans="1:11" x14ac:dyDescent="0.25">
      <c r="A159" t="s">
        <v>33</v>
      </c>
      <c r="B159" t="str">
        <f>"""TorlysDynamics"",""Torlys Inc."",""111"",""3"",""SHA0249881"",""4"",""10000"""</f>
        <v>"TorlysDynamics","Torlys Inc.","111","3","SHA0249881","4","10000"</v>
      </c>
      <c r="C159" s="2">
        <v>45936</v>
      </c>
      <c r="D159" s="2" t="str">
        <f>"SHA0249881"</f>
        <v>SHA0249881</v>
      </c>
      <c r="E159" s="2" t="str">
        <f>"B1014"</f>
        <v>B1014</v>
      </c>
      <c r="F159" t="str">
        <f>"AQIYL"</f>
        <v>AQIYL</v>
      </c>
      <c r="G159">
        <v>42</v>
      </c>
      <c r="H159">
        <v>0</v>
      </c>
      <c r="I159">
        <f>0</f>
        <v>0</v>
      </c>
      <c r="J159">
        <v>615.72</v>
      </c>
      <c r="K159">
        <f>100</f>
        <v>100</v>
      </c>
    </row>
    <row r="160" spans="1:11" x14ac:dyDescent="0.25">
      <c r="A160" t="s">
        <v>33</v>
      </c>
      <c r="B160" t="str">
        <f>"""TorlysDynamics"",""Torlys Inc."",""111"",""3"",""SHA0249882"",""4"",""10000"""</f>
        <v>"TorlysDynamics","Torlys Inc.","111","3","SHA0249882","4","10000"</v>
      </c>
      <c r="C160" s="2">
        <v>45936</v>
      </c>
      <c r="D160" s="2" t="str">
        <f>"SHA0249882"</f>
        <v>SHA0249882</v>
      </c>
      <c r="E160" s="2" t="str">
        <f>"B1014"</f>
        <v>B1014</v>
      </c>
      <c r="F160" t="str">
        <f>"AQIYL"</f>
        <v>AQIYL</v>
      </c>
      <c r="G160">
        <v>26</v>
      </c>
      <c r="H160">
        <v>0</v>
      </c>
      <c r="I160">
        <f>0</f>
        <v>0</v>
      </c>
      <c r="J160">
        <v>737.62</v>
      </c>
      <c r="K160">
        <f>100</f>
        <v>100</v>
      </c>
    </row>
    <row r="161" spans="1:11" x14ac:dyDescent="0.25">
      <c r="A161" t="s">
        <v>33</v>
      </c>
      <c r="B161" t="str">
        <f>"""TorlysDynamics"",""Torlys Inc."",""111"",""3"",""SHA0249883"",""4"",""30000"""</f>
        <v>"TorlysDynamics","Torlys Inc.","111","3","SHA0249883","4","30000"</v>
      </c>
      <c r="C161" s="2">
        <v>45936</v>
      </c>
      <c r="D161" s="2" t="str">
        <f>"SHA0249883"</f>
        <v>SHA0249883</v>
      </c>
      <c r="E161" s="2" t="str">
        <f>"R900"</f>
        <v>R900</v>
      </c>
      <c r="F161" t="str">
        <f>"BRANDON"</f>
        <v>BRANDON</v>
      </c>
      <c r="G161">
        <v>1</v>
      </c>
      <c r="H161">
        <v>0</v>
      </c>
      <c r="I161">
        <f>0</f>
        <v>0</v>
      </c>
      <c r="J161">
        <v>1</v>
      </c>
      <c r="K161">
        <f>100</f>
        <v>100</v>
      </c>
    </row>
    <row r="162" spans="1:11" x14ac:dyDescent="0.25">
      <c r="A162" t="s">
        <v>33</v>
      </c>
      <c r="B162" t="str">
        <f>"""TorlysDynamics"",""Torlys Inc."",""111"",""3"",""SHA0249884"",""4"",""10000"""</f>
        <v>"TorlysDynamics","Torlys Inc.","111","3","SHA0249884","4","10000"</v>
      </c>
      <c r="C162" s="2">
        <v>45936</v>
      </c>
      <c r="D162" s="2" t="str">
        <f>"SHA0249884"</f>
        <v>SHA0249884</v>
      </c>
      <c r="E162" s="2" t="str">
        <f>"B1014"</f>
        <v>B1014</v>
      </c>
      <c r="F162" t="str">
        <f>"AQIYL"</f>
        <v>AQIYL</v>
      </c>
      <c r="G162">
        <v>4</v>
      </c>
      <c r="H162">
        <v>0</v>
      </c>
      <c r="I162">
        <f>0</f>
        <v>0</v>
      </c>
      <c r="J162">
        <v>68</v>
      </c>
      <c r="K162">
        <f>100</f>
        <v>100</v>
      </c>
    </row>
    <row r="163" spans="1:11" x14ac:dyDescent="0.25">
      <c r="A163" t="s">
        <v>33</v>
      </c>
      <c r="B163" t="str">
        <f>"""TorlysDynamics"",""Torlys Inc."",""111"",""3"",""SHA0249884"",""4"",""20000"""</f>
        <v>"TorlysDynamics","Torlys Inc.","111","3","SHA0249884","4","20000"</v>
      </c>
      <c r="C163" s="2">
        <v>45936</v>
      </c>
      <c r="D163" s="2" t="str">
        <f>"SHA0249884"</f>
        <v>SHA0249884</v>
      </c>
      <c r="E163" s="2" t="str">
        <f>"B1014"</f>
        <v>B1014</v>
      </c>
      <c r="F163" t="str">
        <f>"AQIYL"</f>
        <v>AQIYL</v>
      </c>
      <c r="G163">
        <v>12</v>
      </c>
      <c r="H163">
        <v>0</v>
      </c>
      <c r="I163">
        <f>0</f>
        <v>0</v>
      </c>
      <c r="J163">
        <v>204</v>
      </c>
      <c r="K163">
        <f>100</f>
        <v>100</v>
      </c>
    </row>
    <row r="164" spans="1:11" x14ac:dyDescent="0.25">
      <c r="A164" t="s">
        <v>33</v>
      </c>
      <c r="B164" t="str">
        <f>"""TorlysDynamics"",""Torlys Inc."",""111"",""3"",""SHA0249885"",""4"",""10000"""</f>
        <v>"TorlysDynamics","Torlys Inc.","111","3","SHA0249885","4","10000"</v>
      </c>
      <c r="C164" s="2">
        <v>45936</v>
      </c>
      <c r="D164" s="2" t="str">
        <f>"SHA0249885"</f>
        <v>SHA0249885</v>
      </c>
      <c r="E164" s="2" t="str">
        <f>"B1014"</f>
        <v>B1014</v>
      </c>
      <c r="F164" t="str">
        <f>"AQIYL"</f>
        <v>AQIYL</v>
      </c>
      <c r="G164">
        <v>8</v>
      </c>
      <c r="H164">
        <v>0</v>
      </c>
      <c r="I164">
        <f>0</f>
        <v>0</v>
      </c>
      <c r="J164">
        <v>136</v>
      </c>
      <c r="K164">
        <f>100</f>
        <v>100</v>
      </c>
    </row>
    <row r="165" spans="1:11" x14ac:dyDescent="0.25">
      <c r="A165" t="s">
        <v>33</v>
      </c>
      <c r="B165" t="str">
        <f>"""TorlysDynamics"",""Torlys Inc."",""111"",""3"",""SHA0249886"",""4"",""10000"""</f>
        <v>"TorlysDynamics","Torlys Inc.","111","3","SHA0249886","4","10000"</v>
      </c>
      <c r="C165" s="2">
        <v>45936</v>
      </c>
      <c r="D165" s="2" t="str">
        <f>"SHA0249886"</f>
        <v>SHA0249886</v>
      </c>
      <c r="E165" s="2" t="str">
        <f>"B1014"</f>
        <v>B1014</v>
      </c>
      <c r="F165" t="str">
        <f>"AQIYL"</f>
        <v>AQIYL</v>
      </c>
      <c r="G165">
        <v>29</v>
      </c>
      <c r="H165">
        <v>0</v>
      </c>
      <c r="I165">
        <f>0</f>
        <v>0</v>
      </c>
      <c r="J165">
        <v>680.05</v>
      </c>
      <c r="K165">
        <f>100</f>
        <v>100</v>
      </c>
    </row>
    <row r="166" spans="1:11" x14ac:dyDescent="0.25">
      <c r="A166" t="s">
        <v>33</v>
      </c>
      <c r="B166" t="str">
        <f>"""TorlysDynamics"",""Torlys Inc."",""111"",""3"",""SHA0249886"",""4"",""30000"""</f>
        <v>"TorlysDynamics","Torlys Inc.","111","3","SHA0249886","4","30000"</v>
      </c>
      <c r="C166" s="2">
        <v>45936</v>
      </c>
      <c r="D166" s="2" t="str">
        <f>"SHA0249886"</f>
        <v>SHA0249886</v>
      </c>
      <c r="E166" s="2" t="str">
        <f>"B1014"</f>
        <v>B1014</v>
      </c>
      <c r="F166" t="str">
        <f>"AQIYL"</f>
        <v>AQIYL</v>
      </c>
      <c r="G166">
        <v>4</v>
      </c>
      <c r="H166">
        <v>0</v>
      </c>
      <c r="I166">
        <f>0</f>
        <v>0</v>
      </c>
      <c r="J166">
        <v>87.4</v>
      </c>
      <c r="K166">
        <f>100</f>
        <v>100</v>
      </c>
    </row>
    <row r="167" spans="1:11" x14ac:dyDescent="0.25">
      <c r="A167" t="s">
        <v>33</v>
      </c>
      <c r="B167" t="str">
        <f>"""TorlysDynamics"",""Torlys Inc."",""111"",""3"",""SHA0249887"",""4"",""10000"""</f>
        <v>"TorlysDynamics","Torlys Inc.","111","3","SHA0249887","4","10000"</v>
      </c>
      <c r="C167" s="2">
        <v>45936</v>
      </c>
      <c r="D167" s="2" t="str">
        <f>"SHA0249887"</f>
        <v>SHA0249887</v>
      </c>
      <c r="E167" s="2" t="str">
        <f>"B1014"</f>
        <v>B1014</v>
      </c>
      <c r="F167" t="str">
        <f>"AQIYL"</f>
        <v>AQIYL</v>
      </c>
      <c r="G167">
        <v>26</v>
      </c>
      <c r="H167">
        <v>0</v>
      </c>
      <c r="I167">
        <f>0</f>
        <v>0</v>
      </c>
      <c r="J167">
        <v>406.64</v>
      </c>
      <c r="K167">
        <f>100</f>
        <v>100</v>
      </c>
    </row>
    <row r="168" spans="1:11" x14ac:dyDescent="0.25">
      <c r="A168" t="s">
        <v>33</v>
      </c>
      <c r="B168" t="str">
        <f>"""TorlysDynamics"",""Torlys Inc."",""111"",""3"",""SHA0249887"",""4"",""60000"""</f>
        <v>"TorlysDynamics","Torlys Inc.","111","3","SHA0249887","4","60000"</v>
      </c>
      <c r="C168" s="2">
        <v>45936</v>
      </c>
      <c r="D168" s="2" t="str">
        <f>"SHA0249887"</f>
        <v>SHA0249887</v>
      </c>
      <c r="E168" s="2" t="str">
        <f>"B1014"</f>
        <v>B1014</v>
      </c>
      <c r="F168" t="str">
        <f>"AQIYL"</f>
        <v>AQIYL</v>
      </c>
      <c r="G168">
        <v>0</v>
      </c>
      <c r="H168">
        <v>0</v>
      </c>
      <c r="I168">
        <f>0</f>
        <v>0</v>
      </c>
      <c r="J168">
        <v>1</v>
      </c>
      <c r="K168">
        <f>100</f>
        <v>100</v>
      </c>
    </row>
    <row r="169" spans="1:11" x14ac:dyDescent="0.25">
      <c r="A169" t="s">
        <v>33</v>
      </c>
      <c r="B169" t="str">
        <f>"""TorlysDynamics"",""Torlys Inc."",""111"",""3"",""SHA0249888"",""4"",""10000"""</f>
        <v>"TorlysDynamics","Torlys Inc.","111","3","SHA0249888","4","10000"</v>
      </c>
      <c r="C169" s="2">
        <v>45936</v>
      </c>
      <c r="D169" s="2" t="str">
        <f>"SHA0249888"</f>
        <v>SHA0249888</v>
      </c>
      <c r="E169" s="2" t="str">
        <f>"B1014"</f>
        <v>B1014</v>
      </c>
      <c r="F169" t="str">
        <f>"AQIYL"</f>
        <v>AQIYL</v>
      </c>
      <c r="G169">
        <v>1</v>
      </c>
      <c r="H169">
        <v>0</v>
      </c>
      <c r="I169">
        <f>0</f>
        <v>0</v>
      </c>
      <c r="J169">
        <v>23.45</v>
      </c>
      <c r="K169">
        <f>100</f>
        <v>100</v>
      </c>
    </row>
    <row r="170" spans="1:11" x14ac:dyDescent="0.25">
      <c r="A170" t="s">
        <v>33</v>
      </c>
      <c r="B170" t="str">
        <f>"""TorlysDynamics"",""Torlys Inc."",""111"",""3"",""SHA0249889"",""4"",""10000"""</f>
        <v>"TorlysDynamics","Torlys Inc.","111","3","SHA0249889","4","10000"</v>
      </c>
      <c r="C170" s="2">
        <v>45936</v>
      </c>
      <c r="D170" s="2" t="str">
        <f>"SHA0249889"</f>
        <v>SHA0249889</v>
      </c>
      <c r="E170" s="2" t="str">
        <f>"R1050"</f>
        <v>R1050</v>
      </c>
      <c r="F170" t="str">
        <f>"JUSTIN-K"</f>
        <v>JUSTIN-K</v>
      </c>
      <c r="G170">
        <v>26</v>
      </c>
      <c r="H170">
        <v>2</v>
      </c>
      <c r="I170">
        <f>0</f>
        <v>0</v>
      </c>
      <c r="J170">
        <v>3048.5</v>
      </c>
      <c r="K170">
        <f>100</f>
        <v>100</v>
      </c>
    </row>
    <row r="171" spans="1:11" x14ac:dyDescent="0.25">
      <c r="A171" t="s">
        <v>33</v>
      </c>
      <c r="B171" t="str">
        <f>"""TorlysDynamics"",""Torlys Inc."",""111"",""3"",""SHA0249890"",""4"",""10000"""</f>
        <v>"TorlysDynamics","Torlys Inc.","111","3","SHA0249890","4","10000"</v>
      </c>
      <c r="C171" s="2">
        <v>45936</v>
      </c>
      <c r="D171" s="2" t="str">
        <f>"SHA0249890"</f>
        <v>SHA0249890</v>
      </c>
      <c r="E171" s="2" t="str">
        <f>"R1050"</f>
        <v>R1050</v>
      </c>
      <c r="F171" t="str">
        <f>"JUSTIN-K"</f>
        <v>JUSTIN-K</v>
      </c>
      <c r="G171">
        <v>7</v>
      </c>
      <c r="H171">
        <v>1</v>
      </c>
      <c r="I171">
        <f>0</f>
        <v>0</v>
      </c>
      <c r="J171">
        <v>1424.43</v>
      </c>
      <c r="K171">
        <f>100</f>
        <v>100</v>
      </c>
    </row>
    <row r="172" spans="1:11" x14ac:dyDescent="0.25">
      <c r="A172" t="s">
        <v>33</v>
      </c>
      <c r="B172" t="str">
        <f>"""TorlysDynamics"",""Torlys Inc."",""111"",""3"",""SHA0249890"",""4"",""30000"""</f>
        <v>"TorlysDynamics","Torlys Inc.","111","3","SHA0249890","4","30000"</v>
      </c>
      <c r="C172" s="2">
        <v>45936</v>
      </c>
      <c r="D172" s="2" t="str">
        <f>"SHA0249890"</f>
        <v>SHA0249890</v>
      </c>
      <c r="E172" s="2" t="str">
        <f>"R1050"</f>
        <v>R1050</v>
      </c>
      <c r="F172" t="str">
        <f>"JUSTIN-K"</f>
        <v>JUSTIN-K</v>
      </c>
      <c r="G172">
        <v>0</v>
      </c>
      <c r="H172">
        <v>0</v>
      </c>
      <c r="I172">
        <f>0</f>
        <v>0</v>
      </c>
      <c r="J172">
        <v>2</v>
      </c>
      <c r="K172">
        <f>100</f>
        <v>100</v>
      </c>
    </row>
    <row r="173" spans="1:11" x14ac:dyDescent="0.25">
      <c r="A173" t="s">
        <v>33</v>
      </c>
      <c r="B173" t="str">
        <f>"""TorlysDynamics"",""Torlys Inc."",""111"",""3"",""SHA0249891"",""4"",""30000"""</f>
        <v>"TorlysDynamics","Torlys Inc.","111","3","SHA0249891","4","30000"</v>
      </c>
      <c r="C173" s="2">
        <v>45936</v>
      </c>
      <c r="D173" s="2" t="str">
        <f>"SHA0249891"</f>
        <v>SHA0249891</v>
      </c>
      <c r="E173" s="2" t="str">
        <f>"R1050"</f>
        <v>R1050</v>
      </c>
      <c r="F173" t="str">
        <f>"JUSTIN-K"</f>
        <v>JUSTIN-K</v>
      </c>
      <c r="G173">
        <v>5</v>
      </c>
      <c r="H173">
        <v>0</v>
      </c>
      <c r="I173">
        <f>0</f>
        <v>0</v>
      </c>
      <c r="J173">
        <v>5</v>
      </c>
      <c r="K173">
        <f>100</f>
        <v>100</v>
      </c>
    </row>
    <row r="174" spans="1:11" x14ac:dyDescent="0.25">
      <c r="A174" t="s">
        <v>33</v>
      </c>
      <c r="B174" t="str">
        <f>"""TorlysDynamics"",""Torlys Inc."",""111"",""3"",""SHA0249892"",""4"",""10000"""</f>
        <v>"TorlysDynamics","Torlys Inc.","111","3","SHA0249892","4","10000"</v>
      </c>
      <c r="C174" s="2">
        <v>45936</v>
      </c>
      <c r="D174" s="2" t="str">
        <f>"SHA0249892"</f>
        <v>SHA0249892</v>
      </c>
      <c r="E174" s="2" t="str">
        <f>"R1050"</f>
        <v>R1050</v>
      </c>
      <c r="F174" t="str">
        <f>"JUSTIN-K"</f>
        <v>JUSTIN-K</v>
      </c>
      <c r="G174">
        <v>45</v>
      </c>
      <c r="H174">
        <v>0</v>
      </c>
      <c r="I174">
        <f>0</f>
        <v>0</v>
      </c>
      <c r="J174">
        <v>1055.25</v>
      </c>
      <c r="K174">
        <f>100</f>
        <v>100</v>
      </c>
    </row>
    <row r="175" spans="1:11" x14ac:dyDescent="0.25">
      <c r="A175" t="s">
        <v>33</v>
      </c>
      <c r="B175" t="str">
        <f>"""TorlysDynamics"",""Torlys Inc."",""111"",""3"",""SHA0249893"",""4"",""10000"""</f>
        <v>"TorlysDynamics","Torlys Inc.","111","3","SHA0249893","4","10000"</v>
      </c>
      <c r="C175" s="2">
        <v>45936</v>
      </c>
      <c r="D175" s="2" t="str">
        <f>"SHA0249893"</f>
        <v>SHA0249893</v>
      </c>
      <c r="E175" s="2" t="str">
        <f>"R1050"</f>
        <v>R1050</v>
      </c>
      <c r="F175" t="str">
        <f>"JUSTIN-K"</f>
        <v>JUSTIN-K</v>
      </c>
      <c r="G175">
        <v>49</v>
      </c>
      <c r="H175">
        <v>0</v>
      </c>
      <c r="I175">
        <f>0</f>
        <v>0</v>
      </c>
      <c r="J175">
        <v>1149.05</v>
      </c>
      <c r="K175">
        <f>100</f>
        <v>100</v>
      </c>
    </row>
    <row r="176" spans="1:11" x14ac:dyDescent="0.25">
      <c r="A176" t="s">
        <v>33</v>
      </c>
      <c r="B176" t="str">
        <f>"""TorlysDynamics"",""Torlys Inc."",""111"",""3"",""SHA0249893"",""4"",""30000"""</f>
        <v>"TorlysDynamics","Torlys Inc.","111","3","SHA0249893","4","30000"</v>
      </c>
      <c r="C176" s="2">
        <v>45936</v>
      </c>
      <c r="D176" s="2" t="str">
        <f>"SHA0249893"</f>
        <v>SHA0249893</v>
      </c>
      <c r="E176" s="2" t="str">
        <f>"R1050"</f>
        <v>R1050</v>
      </c>
      <c r="F176" t="str">
        <f>"JUSTIN-K"</f>
        <v>JUSTIN-K</v>
      </c>
      <c r="G176">
        <v>0</v>
      </c>
      <c r="H176">
        <v>0</v>
      </c>
      <c r="I176">
        <f>0</f>
        <v>0</v>
      </c>
      <c r="J176">
        <v>3</v>
      </c>
      <c r="K176">
        <f>100</f>
        <v>100</v>
      </c>
    </row>
    <row r="177" spans="1:11" x14ac:dyDescent="0.25">
      <c r="A177" t="s">
        <v>33</v>
      </c>
      <c r="B177" t="str">
        <f>"""TorlysDynamics"",""Torlys Inc."",""111"",""3"",""SHA0249894"",""4"",""10000"""</f>
        <v>"TorlysDynamics","Torlys Inc.","111","3","SHA0249894","4","10000"</v>
      </c>
      <c r="C177" s="2">
        <v>45936</v>
      </c>
      <c r="D177" s="2" t="str">
        <f>"SHA0249894"</f>
        <v>SHA0249894</v>
      </c>
      <c r="E177" s="2" t="str">
        <f>"R1050"</f>
        <v>R1050</v>
      </c>
      <c r="F177" t="str">
        <f>"JUSTIN-K"</f>
        <v>JUSTIN-K</v>
      </c>
      <c r="G177">
        <v>1</v>
      </c>
      <c r="H177">
        <v>0</v>
      </c>
      <c r="I177">
        <f>0</f>
        <v>0</v>
      </c>
      <c r="J177">
        <v>1</v>
      </c>
      <c r="K177">
        <f>100</f>
        <v>100</v>
      </c>
    </row>
    <row r="178" spans="1:11" x14ac:dyDescent="0.25">
      <c r="A178" t="s">
        <v>33</v>
      </c>
      <c r="B178" t="str">
        <f>"""TorlysDynamics"",""Torlys Inc."",""111"",""3"",""SHA0249895"",""4"",""10000"""</f>
        <v>"TorlysDynamics","Torlys Inc.","111","3","SHA0249895","4","10000"</v>
      </c>
      <c r="C178" s="2">
        <v>45936</v>
      </c>
      <c r="D178" s="2" t="str">
        <f>"SHA0249895"</f>
        <v>SHA0249895</v>
      </c>
      <c r="E178" s="2" t="str">
        <f>"H191"</f>
        <v>H191</v>
      </c>
      <c r="F178" t="str">
        <f>"JASON-R"</f>
        <v>JASON-R</v>
      </c>
      <c r="G178">
        <v>16</v>
      </c>
      <c r="H178">
        <v>0</v>
      </c>
      <c r="I178">
        <f>0</f>
        <v>0</v>
      </c>
      <c r="J178">
        <v>453.92</v>
      </c>
      <c r="K178">
        <f>100</f>
        <v>100</v>
      </c>
    </row>
    <row r="179" spans="1:11" x14ac:dyDescent="0.25">
      <c r="A179" t="s">
        <v>33</v>
      </c>
      <c r="B179" t="str">
        <f>"""TorlysDynamics"",""Torlys Inc."",""111"",""3"",""SHA0249895"",""4"",""20000"""</f>
        <v>"TorlysDynamics","Torlys Inc.","111","3","SHA0249895","4","20000"</v>
      </c>
      <c r="C179" s="2">
        <v>45936</v>
      </c>
      <c r="D179" s="2" t="str">
        <f>"SHA0249895"</f>
        <v>SHA0249895</v>
      </c>
      <c r="E179" s="2" t="str">
        <f>"H191"</f>
        <v>H191</v>
      </c>
      <c r="F179" t="str">
        <f>"JASON-R"</f>
        <v>JASON-R</v>
      </c>
      <c r="G179">
        <v>1</v>
      </c>
      <c r="H179">
        <v>0</v>
      </c>
      <c r="I179">
        <f>0</f>
        <v>0</v>
      </c>
      <c r="J179">
        <v>6</v>
      </c>
      <c r="K179">
        <f>100</f>
        <v>100</v>
      </c>
    </row>
    <row r="180" spans="1:11" x14ac:dyDescent="0.25">
      <c r="A180" t="s">
        <v>33</v>
      </c>
      <c r="B180" t="str">
        <f>"""TorlysDynamics"",""Torlys Inc."",""111"",""3"",""SHA0249896"",""4"",""20000"""</f>
        <v>"TorlysDynamics","Torlys Inc.","111","3","SHA0249896","4","20000"</v>
      </c>
      <c r="C180" s="2">
        <v>45936</v>
      </c>
      <c r="D180" s="2" t="str">
        <f>"SHA0249896"</f>
        <v>SHA0249896</v>
      </c>
      <c r="E180" s="2" t="str">
        <f>"H191"</f>
        <v>H191</v>
      </c>
      <c r="F180" t="str">
        <f>"JASON-R"</f>
        <v>JASON-R</v>
      </c>
      <c r="G180">
        <v>4</v>
      </c>
      <c r="H180">
        <v>1</v>
      </c>
      <c r="I180">
        <f>0</f>
        <v>0</v>
      </c>
      <c r="J180">
        <v>1008.18</v>
      </c>
      <c r="K180">
        <f>100</f>
        <v>100</v>
      </c>
    </row>
    <row r="181" spans="1:11" x14ac:dyDescent="0.25">
      <c r="A181" t="s">
        <v>33</v>
      </c>
      <c r="B181" t="str">
        <f>"""TorlysDynamics"",""Torlys Inc."",""111"",""3"",""SHA0249898"",""4"",""30000"""</f>
        <v>"TorlysDynamics","Torlys Inc.","111","3","SHA0249898","4","30000"</v>
      </c>
      <c r="C181" s="2">
        <v>45936</v>
      </c>
      <c r="D181" s="2" t="str">
        <f>"SHA0249898"</f>
        <v>SHA0249898</v>
      </c>
      <c r="E181" s="2" t="str">
        <f>"T1160"</f>
        <v>T1160</v>
      </c>
      <c r="F181" t="str">
        <f>"BRANDON"</f>
        <v>BRANDON</v>
      </c>
      <c r="G181">
        <v>0</v>
      </c>
      <c r="H181">
        <v>0</v>
      </c>
      <c r="I181">
        <f>0</f>
        <v>0</v>
      </c>
      <c r="J181">
        <v>2</v>
      </c>
      <c r="K181">
        <f>100</f>
        <v>100</v>
      </c>
    </row>
    <row r="182" spans="1:11" x14ac:dyDescent="0.25">
      <c r="A182" t="s">
        <v>33</v>
      </c>
      <c r="B182" t="str">
        <f>"""TorlysDynamics"",""Torlys Inc."",""111"",""3"",""SHA0249898"",""4"",""60000"""</f>
        <v>"TorlysDynamics","Torlys Inc.","111","3","SHA0249898","4","60000"</v>
      </c>
      <c r="C182" s="2">
        <v>45936</v>
      </c>
      <c r="D182" s="2" t="str">
        <f>"SHA0249898"</f>
        <v>SHA0249898</v>
      </c>
      <c r="E182" s="2" t="str">
        <f>"T1160"</f>
        <v>T1160</v>
      </c>
      <c r="F182" t="str">
        <f>"BRANDON"</f>
        <v>BRANDON</v>
      </c>
      <c r="G182">
        <v>10</v>
      </c>
      <c r="H182">
        <v>0</v>
      </c>
      <c r="I182">
        <f>0</f>
        <v>0</v>
      </c>
      <c r="J182">
        <v>10</v>
      </c>
      <c r="K182">
        <f>100</f>
        <v>100</v>
      </c>
    </row>
    <row r="183" spans="1:11" x14ac:dyDescent="0.25">
      <c r="A183" t="s">
        <v>33</v>
      </c>
      <c r="B183" t="str">
        <f>"""TorlysDynamics"",""Torlys Inc."",""111"",""3"",""SHA0249899"",""4"",""10000"""</f>
        <v>"TorlysDynamics","Torlys Inc.","111","3","SHA0249899","4","10000"</v>
      </c>
      <c r="C183" s="2">
        <v>45936</v>
      </c>
      <c r="D183" s="2" t="str">
        <f>"SHA0249899"</f>
        <v>SHA0249899</v>
      </c>
      <c r="E183" s="2" t="str">
        <f>"W230"</f>
        <v>W230</v>
      </c>
      <c r="F183" t="str">
        <f>"AQIYL"</f>
        <v>AQIYL</v>
      </c>
      <c r="G183">
        <v>14</v>
      </c>
      <c r="H183">
        <v>0</v>
      </c>
      <c r="I183">
        <f>0</f>
        <v>0</v>
      </c>
      <c r="J183">
        <v>328.3</v>
      </c>
      <c r="K183">
        <f>100</f>
        <v>100</v>
      </c>
    </row>
    <row r="184" spans="1:11" x14ac:dyDescent="0.25">
      <c r="A184" t="s">
        <v>33</v>
      </c>
      <c r="B184" t="str">
        <f>"""TorlysDynamics"",""Torlys Inc."",""111"",""3"",""SHA0249900"",""4"",""10000"""</f>
        <v>"TorlysDynamics","Torlys Inc.","111","3","SHA0249900","4","10000"</v>
      </c>
      <c r="C184" s="2">
        <v>45936</v>
      </c>
      <c r="D184" s="2" t="str">
        <f>"SHA0249900"</f>
        <v>SHA0249900</v>
      </c>
      <c r="E184" s="2" t="str">
        <f>"W230"</f>
        <v>W230</v>
      </c>
      <c r="F184" t="str">
        <f>"AQIYL"</f>
        <v>AQIYL</v>
      </c>
      <c r="G184">
        <v>18</v>
      </c>
      <c r="H184">
        <v>0</v>
      </c>
      <c r="I184">
        <f>0</f>
        <v>0</v>
      </c>
      <c r="J184">
        <v>422.1</v>
      </c>
      <c r="K184">
        <f>100</f>
        <v>100</v>
      </c>
    </row>
    <row r="185" spans="1:11" x14ac:dyDescent="0.25">
      <c r="A185" t="s">
        <v>33</v>
      </c>
      <c r="B185" t="str">
        <f>"""TorlysDynamics"",""Torlys Inc."",""111"",""3"",""SHA0249900"",""4"",""30000"""</f>
        <v>"TorlysDynamics","Torlys Inc.","111","3","SHA0249900","4","30000"</v>
      </c>
      <c r="C185" s="2">
        <v>45936</v>
      </c>
      <c r="D185" s="2" t="str">
        <f>"SHA0249900"</f>
        <v>SHA0249900</v>
      </c>
      <c r="E185" s="2" t="str">
        <f>"W230"</f>
        <v>W230</v>
      </c>
      <c r="F185" t="str">
        <f>"AQIYL"</f>
        <v>AQIYL</v>
      </c>
      <c r="G185">
        <v>3</v>
      </c>
      <c r="H185">
        <v>0</v>
      </c>
      <c r="I185">
        <f>0</f>
        <v>0</v>
      </c>
      <c r="J185">
        <v>3</v>
      </c>
      <c r="K185">
        <f>100</f>
        <v>100</v>
      </c>
    </row>
    <row r="186" spans="1:11" x14ac:dyDescent="0.25">
      <c r="A186" t="s">
        <v>33</v>
      </c>
      <c r="B186" t="str">
        <f>"""TorlysDynamics"",""Torlys Inc."",""111"",""3"",""SHA0249901"",""4"",""10000"""</f>
        <v>"TorlysDynamics","Torlys Inc.","111","3","SHA0249901","4","10000"</v>
      </c>
      <c r="C186" s="2">
        <v>45936</v>
      </c>
      <c r="D186" s="2" t="str">
        <f>"SHA0249901"</f>
        <v>SHA0249901</v>
      </c>
      <c r="E186" s="2" t="str">
        <f>"W230"</f>
        <v>W230</v>
      </c>
      <c r="F186" t="str">
        <f>"AQIYL"</f>
        <v>AQIYL</v>
      </c>
      <c r="G186">
        <v>1</v>
      </c>
      <c r="H186">
        <v>0</v>
      </c>
      <c r="I186">
        <f>0</f>
        <v>0</v>
      </c>
      <c r="J186">
        <v>26.29</v>
      </c>
      <c r="K186">
        <f>100</f>
        <v>100</v>
      </c>
    </row>
    <row r="187" spans="1:11" x14ac:dyDescent="0.25">
      <c r="A187" t="s">
        <v>33</v>
      </c>
      <c r="B187" t="str">
        <f>"""TorlysDynamics"",""Torlys Inc."",""111"",""3"",""SHA0249901"",""4"",""40000"""</f>
        <v>"TorlysDynamics","Torlys Inc.","111","3","SHA0249901","4","40000"</v>
      </c>
      <c r="C187" s="2">
        <v>45936</v>
      </c>
      <c r="D187" s="2" t="str">
        <f>"SHA0249901"</f>
        <v>SHA0249901</v>
      </c>
      <c r="E187" s="2" t="str">
        <f>"W230"</f>
        <v>W230</v>
      </c>
      <c r="F187" t="str">
        <f>"AQIYL"</f>
        <v>AQIYL</v>
      </c>
      <c r="G187">
        <v>1</v>
      </c>
      <c r="H187">
        <v>0</v>
      </c>
      <c r="I187">
        <f>0</f>
        <v>0</v>
      </c>
      <c r="J187">
        <v>14.66</v>
      </c>
      <c r="K187">
        <f>100</f>
        <v>100</v>
      </c>
    </row>
    <row r="188" spans="1:11" x14ac:dyDescent="0.25">
      <c r="A188" t="s">
        <v>33</v>
      </c>
      <c r="B188" t="str">
        <f>"""TorlysDynamics"",""Torlys Inc."",""111"",""3"",""SHA0249901"",""4"",""50000"""</f>
        <v>"TorlysDynamics","Torlys Inc.","111","3","SHA0249901","4","50000"</v>
      </c>
      <c r="C188" s="2">
        <v>45936</v>
      </c>
      <c r="D188" s="2" t="str">
        <f>"SHA0249901"</f>
        <v>SHA0249901</v>
      </c>
      <c r="E188" s="2" t="str">
        <f>"W230"</f>
        <v>W230</v>
      </c>
      <c r="F188" t="str">
        <f>"AQIYL"</f>
        <v>AQIYL</v>
      </c>
      <c r="G188">
        <v>1</v>
      </c>
      <c r="H188">
        <v>0</v>
      </c>
      <c r="I188">
        <f>0</f>
        <v>0</v>
      </c>
      <c r="J188">
        <v>14.66</v>
      </c>
      <c r="K188">
        <f>100</f>
        <v>100</v>
      </c>
    </row>
    <row r="189" spans="1:11" x14ac:dyDescent="0.25">
      <c r="A189" t="s">
        <v>33</v>
      </c>
      <c r="B189" t="str">
        <f>"""TorlysDynamics"",""Torlys Inc."",""111"",""3"",""SHA0249902"",""4"",""10000"""</f>
        <v>"TorlysDynamics","Torlys Inc.","111","3","SHA0249902","4","10000"</v>
      </c>
      <c r="C189" s="2">
        <v>45936</v>
      </c>
      <c r="D189" s="2" t="str">
        <f>"SHA0249902"</f>
        <v>SHA0249902</v>
      </c>
      <c r="E189" s="2" t="str">
        <f>"W230"</f>
        <v>W230</v>
      </c>
      <c r="F189" t="str">
        <f>"AQIYL"</f>
        <v>AQIYL</v>
      </c>
      <c r="G189">
        <v>1</v>
      </c>
      <c r="H189">
        <v>0</v>
      </c>
      <c r="I189">
        <f>0</f>
        <v>0</v>
      </c>
      <c r="J189">
        <v>1</v>
      </c>
      <c r="K189">
        <f>100</f>
        <v>100</v>
      </c>
    </row>
    <row r="190" spans="1:11" x14ac:dyDescent="0.25">
      <c r="A190" t="s">
        <v>33</v>
      </c>
      <c r="B190" t="str">
        <f>"""TorlysDynamics"",""Torlys Inc."",""111"",""3"",""SHA0249906"",""4"",""10000"""</f>
        <v>"TorlysDynamics","Torlys Inc.","111","3","SHA0249906","4","10000"</v>
      </c>
      <c r="C190" s="2">
        <v>45937</v>
      </c>
      <c r="D190" s="2" t="str">
        <f>"SHA0249906"</f>
        <v>SHA0249906</v>
      </c>
      <c r="E190" s="2" t="str">
        <f>"G200"</f>
        <v>G200</v>
      </c>
      <c r="F190" t="str">
        <f>"JOE-C"</f>
        <v>JOE-C</v>
      </c>
      <c r="G190">
        <v>2</v>
      </c>
      <c r="H190">
        <v>2</v>
      </c>
      <c r="I190">
        <f>0</f>
        <v>0</v>
      </c>
      <c r="J190">
        <v>2944.48</v>
      </c>
      <c r="K190">
        <f>100</f>
        <v>100</v>
      </c>
    </row>
    <row r="191" spans="1:11" x14ac:dyDescent="0.25">
      <c r="A191" t="s">
        <v>33</v>
      </c>
      <c r="B191" t="str">
        <f>"""TorlysDynamics"",""Torlys Inc."",""111"",""3"",""SHA0249906"",""4"",""40000"""</f>
        <v>"TorlysDynamics","Torlys Inc.","111","3","SHA0249906","4","40000"</v>
      </c>
      <c r="C191" s="2">
        <v>45937</v>
      </c>
      <c r="D191" s="2" t="str">
        <f>"SHA0249906"</f>
        <v>SHA0249906</v>
      </c>
      <c r="E191" s="2" t="str">
        <f>"G200"</f>
        <v>G200</v>
      </c>
      <c r="F191" t="str">
        <f>"JOE-C"</f>
        <v>JOE-C</v>
      </c>
      <c r="G191">
        <v>24</v>
      </c>
      <c r="H191">
        <v>0</v>
      </c>
      <c r="I191">
        <f>0</f>
        <v>0</v>
      </c>
      <c r="J191">
        <v>630.96</v>
      </c>
      <c r="K191">
        <f>100</f>
        <v>100</v>
      </c>
    </row>
    <row r="192" spans="1:11" x14ac:dyDescent="0.25">
      <c r="A192" t="s">
        <v>33</v>
      </c>
      <c r="B192" t="str">
        <f>"""TorlysDynamics"",""Torlys Inc."",""111"",""3"",""SHA0249907"",""4"",""10000"""</f>
        <v>"TorlysDynamics","Torlys Inc.","111","3","SHA0249907","4","10000"</v>
      </c>
      <c r="C192" s="2">
        <v>45937</v>
      </c>
      <c r="D192" s="2" t="str">
        <f>"SHA0249907"</f>
        <v>SHA0249907</v>
      </c>
      <c r="E192" s="2" t="str">
        <f>"G200"</f>
        <v>G200</v>
      </c>
      <c r="F192" t="str">
        <f>"JOE-C"</f>
        <v>JOE-C</v>
      </c>
      <c r="G192">
        <v>41</v>
      </c>
      <c r="H192">
        <v>0</v>
      </c>
      <c r="I192">
        <f>0</f>
        <v>0</v>
      </c>
      <c r="J192">
        <v>881.5</v>
      </c>
      <c r="K192">
        <f>100</f>
        <v>100</v>
      </c>
    </row>
    <row r="193" spans="1:11" x14ac:dyDescent="0.25">
      <c r="A193" t="s">
        <v>33</v>
      </c>
      <c r="B193" t="str">
        <f>"""TorlysDynamics"",""Torlys Inc."",""111"",""3"",""SHA0249908"",""4"",""10000"""</f>
        <v>"TorlysDynamics","Torlys Inc.","111","3","SHA0249908","4","10000"</v>
      </c>
      <c r="C193" s="2">
        <v>45937</v>
      </c>
      <c r="D193" s="2" t="str">
        <f>"SHA0249908"</f>
        <v>SHA0249908</v>
      </c>
      <c r="E193" s="2" t="str">
        <f>"M130"</f>
        <v>M130</v>
      </c>
      <c r="F193" t="str">
        <f>"JOE-C"</f>
        <v>JOE-C</v>
      </c>
      <c r="G193">
        <v>3</v>
      </c>
      <c r="H193">
        <v>4</v>
      </c>
      <c r="I193">
        <f>0</f>
        <v>0</v>
      </c>
      <c r="J193">
        <v>4947.95</v>
      </c>
      <c r="K193">
        <f>100</f>
        <v>100</v>
      </c>
    </row>
    <row r="194" spans="1:11" x14ac:dyDescent="0.25">
      <c r="A194" t="s">
        <v>33</v>
      </c>
      <c r="B194" t="str">
        <f>"""TorlysDynamics"",""Torlys Inc."",""111"",""3"",""SHA0249908"",""4"",""30000"""</f>
        <v>"TorlysDynamics","Torlys Inc.","111","3","SHA0249908","4","30000"</v>
      </c>
      <c r="C194" s="2">
        <v>45937</v>
      </c>
      <c r="D194" s="2" t="str">
        <f>"SHA0249908"</f>
        <v>SHA0249908</v>
      </c>
      <c r="E194" s="2" t="str">
        <f>"M130"</f>
        <v>M130</v>
      </c>
      <c r="F194" t="str">
        <f>"JOE-C"</f>
        <v>JOE-C</v>
      </c>
      <c r="G194">
        <v>1</v>
      </c>
      <c r="H194">
        <v>0</v>
      </c>
      <c r="I194">
        <f>0</f>
        <v>0</v>
      </c>
      <c r="J194">
        <v>25</v>
      </c>
      <c r="K194">
        <f>100</f>
        <v>100</v>
      </c>
    </row>
    <row r="195" spans="1:11" x14ac:dyDescent="0.25">
      <c r="A195" t="s">
        <v>33</v>
      </c>
      <c r="B195" t="str">
        <f>"""TorlysDynamics"",""Torlys Inc."",""111"",""3"",""SHA0249908"",""4"",""40000"""</f>
        <v>"TorlysDynamics","Torlys Inc.","111","3","SHA0249908","4","40000"</v>
      </c>
      <c r="C195" s="2">
        <v>45937</v>
      </c>
      <c r="D195" s="2" t="str">
        <f>"SHA0249908"</f>
        <v>SHA0249908</v>
      </c>
      <c r="E195" s="2" t="str">
        <f>"M130"</f>
        <v>M130</v>
      </c>
      <c r="F195" t="str">
        <f>"JOE-C"</f>
        <v>JOE-C</v>
      </c>
      <c r="G195">
        <v>10</v>
      </c>
      <c r="H195">
        <v>1</v>
      </c>
      <c r="I195">
        <f>0</f>
        <v>0</v>
      </c>
      <c r="J195">
        <v>1453.9</v>
      </c>
      <c r="K195">
        <f>100</f>
        <v>100</v>
      </c>
    </row>
    <row r="196" spans="1:11" x14ac:dyDescent="0.25">
      <c r="A196" t="s">
        <v>33</v>
      </c>
      <c r="B196" t="str">
        <f>"""TorlysDynamics"",""Torlys Inc."",""111"",""3"",""SHA0249908"",""4"",""60000"""</f>
        <v>"TorlysDynamics","Torlys Inc.","111","3","SHA0249908","4","60000"</v>
      </c>
      <c r="C196" s="2">
        <v>45937</v>
      </c>
      <c r="D196" s="2" t="str">
        <f>"SHA0249908"</f>
        <v>SHA0249908</v>
      </c>
      <c r="E196" s="2" t="str">
        <f>"M130"</f>
        <v>M130</v>
      </c>
      <c r="F196" t="str">
        <f>"JOE-C"</f>
        <v>JOE-C</v>
      </c>
      <c r="G196">
        <v>0</v>
      </c>
      <c r="H196">
        <v>0</v>
      </c>
      <c r="I196">
        <f>0</f>
        <v>0</v>
      </c>
      <c r="J196">
        <v>11</v>
      </c>
      <c r="K196">
        <f>100</f>
        <v>100</v>
      </c>
    </row>
    <row r="197" spans="1:11" x14ac:dyDescent="0.25">
      <c r="A197" t="s">
        <v>33</v>
      </c>
      <c r="B197" t="str">
        <f>"""TorlysDynamics"",""Torlys Inc."",""111"",""3"",""SHA0249908"",""4"",""70000"""</f>
        <v>"TorlysDynamics","Torlys Inc.","111","3","SHA0249908","4","70000"</v>
      </c>
      <c r="C197" s="2">
        <v>45937</v>
      </c>
      <c r="D197" s="2" t="str">
        <f>"SHA0249908"</f>
        <v>SHA0249908</v>
      </c>
      <c r="E197" s="2" t="str">
        <f>"M130"</f>
        <v>M130</v>
      </c>
      <c r="F197" t="str">
        <f>"JOE-C"</f>
        <v>JOE-C</v>
      </c>
      <c r="G197">
        <v>41</v>
      </c>
      <c r="H197">
        <v>0</v>
      </c>
      <c r="I197">
        <f>0</f>
        <v>0</v>
      </c>
      <c r="J197">
        <v>1077.8900000000001</v>
      </c>
      <c r="K197">
        <f>100</f>
        <v>100</v>
      </c>
    </row>
    <row r="198" spans="1:11" x14ac:dyDescent="0.25">
      <c r="A198" t="s">
        <v>33</v>
      </c>
      <c r="B198" t="str">
        <f>"""TorlysDynamics"",""Torlys Inc."",""111"",""3"",""SHA0249908"",""4"",""100000"""</f>
        <v>"TorlysDynamics","Torlys Inc.","111","3","SHA0249908","4","100000"</v>
      </c>
      <c r="C198" s="2">
        <v>45937</v>
      </c>
      <c r="D198" s="2" t="str">
        <f>"SHA0249908"</f>
        <v>SHA0249908</v>
      </c>
      <c r="E198" s="2" t="str">
        <f>"M130"</f>
        <v>M130</v>
      </c>
      <c r="F198" t="str">
        <f>"JOE-C"</f>
        <v>JOE-C</v>
      </c>
      <c r="G198">
        <v>0</v>
      </c>
      <c r="H198">
        <v>0</v>
      </c>
      <c r="I198">
        <f>0</f>
        <v>0</v>
      </c>
      <c r="J198">
        <v>4</v>
      </c>
      <c r="K198">
        <f>100</f>
        <v>100</v>
      </c>
    </row>
    <row r="199" spans="1:11" x14ac:dyDescent="0.25">
      <c r="A199" t="s">
        <v>33</v>
      </c>
      <c r="B199" t="str">
        <f>"""TorlysDynamics"",""Torlys Inc."",""111"",""3"",""SHA0249908"",""4"",""110000"""</f>
        <v>"TorlysDynamics","Torlys Inc.","111","3","SHA0249908","4","110000"</v>
      </c>
      <c r="C199" s="2">
        <v>45937</v>
      </c>
      <c r="D199" s="2" t="str">
        <f>"SHA0249908"</f>
        <v>SHA0249908</v>
      </c>
      <c r="E199" s="2" t="str">
        <f>"M130"</f>
        <v>M130</v>
      </c>
      <c r="F199" t="str">
        <f>"JOE-C"</f>
        <v>JOE-C</v>
      </c>
      <c r="G199">
        <v>13</v>
      </c>
      <c r="H199">
        <v>0</v>
      </c>
      <c r="I199">
        <f>0</f>
        <v>0</v>
      </c>
      <c r="J199">
        <v>368.81</v>
      </c>
      <c r="K199">
        <f>100</f>
        <v>100</v>
      </c>
    </row>
    <row r="200" spans="1:11" x14ac:dyDescent="0.25">
      <c r="A200" t="s">
        <v>33</v>
      </c>
      <c r="B200" t="str">
        <f>"""TorlysDynamics"",""Torlys Inc."",""111"",""3"",""SHA0249908"",""4"",""120000"""</f>
        <v>"TorlysDynamics","Torlys Inc.","111","3","SHA0249908","4","120000"</v>
      </c>
      <c r="C200" s="2">
        <v>45937</v>
      </c>
      <c r="D200" s="2" t="str">
        <f>"SHA0249908"</f>
        <v>SHA0249908</v>
      </c>
      <c r="E200" s="2" t="str">
        <f>"M130"</f>
        <v>M130</v>
      </c>
      <c r="F200" t="str">
        <f>"JOE-C"</f>
        <v>JOE-C</v>
      </c>
      <c r="G200">
        <v>0</v>
      </c>
      <c r="H200">
        <v>0</v>
      </c>
      <c r="I200">
        <f>0</f>
        <v>0</v>
      </c>
      <c r="J200">
        <v>2</v>
      </c>
      <c r="K200">
        <f>100</f>
        <v>100</v>
      </c>
    </row>
    <row r="201" spans="1:11" x14ac:dyDescent="0.25">
      <c r="A201" t="s">
        <v>33</v>
      </c>
      <c r="B201" t="str">
        <f>"""TorlysDynamics"",""Torlys Inc."",""111"",""3"",""SHA0249909"",""4"",""10000"""</f>
        <v>"TorlysDynamics","Torlys Inc.","111","3","SHA0249909","4","10000"</v>
      </c>
      <c r="C201" s="2">
        <v>45937</v>
      </c>
      <c r="D201" s="2" t="str">
        <f>"SHA0249909"</f>
        <v>SHA0249909</v>
      </c>
      <c r="E201" s="2" t="str">
        <f>"S140"</f>
        <v>S140</v>
      </c>
      <c r="F201" t="str">
        <f>"KEVIN-F"</f>
        <v>KEVIN-F</v>
      </c>
      <c r="G201">
        <v>0</v>
      </c>
      <c r="H201">
        <v>1</v>
      </c>
      <c r="I201">
        <f>0</f>
        <v>0</v>
      </c>
      <c r="J201">
        <v>1277.0999999999999</v>
      </c>
      <c r="K201">
        <f>100</f>
        <v>100</v>
      </c>
    </row>
    <row r="202" spans="1:11" x14ac:dyDescent="0.25">
      <c r="A202" t="s">
        <v>33</v>
      </c>
      <c r="B202" t="str">
        <f>"""TorlysDynamics"",""Torlys Inc."",""111"",""3"",""SHA0249910"",""4"",""10000"""</f>
        <v>"TorlysDynamics","Torlys Inc.","111","3","SHA0249910","4","10000"</v>
      </c>
      <c r="C202" s="2">
        <v>45937</v>
      </c>
      <c r="D202" s="2" t="str">
        <f>"SHA0249910"</f>
        <v>SHA0249910</v>
      </c>
      <c r="E202" s="2" t="str">
        <f>"S140"</f>
        <v>S140</v>
      </c>
      <c r="F202" t="str">
        <f>"KEVIN-F"</f>
        <v>KEVIN-F</v>
      </c>
      <c r="G202">
        <v>35</v>
      </c>
      <c r="H202">
        <v>0</v>
      </c>
      <c r="I202">
        <f>0</f>
        <v>0</v>
      </c>
      <c r="J202">
        <v>752.5</v>
      </c>
      <c r="K202">
        <f>100</f>
        <v>100</v>
      </c>
    </row>
    <row r="203" spans="1:11" x14ac:dyDescent="0.25">
      <c r="A203" t="s">
        <v>33</v>
      </c>
      <c r="B203" t="str">
        <f>"""TorlysDynamics"",""Torlys Inc."",""111"",""3"",""SHA0249910"",""4"",""20000"""</f>
        <v>"TorlysDynamics","Torlys Inc.","111","3","SHA0249910","4","20000"</v>
      </c>
      <c r="C203" s="2">
        <v>45937</v>
      </c>
      <c r="D203" s="2" t="str">
        <f>"SHA0249910"</f>
        <v>SHA0249910</v>
      </c>
      <c r="E203" s="2" t="str">
        <f>"S140"</f>
        <v>S140</v>
      </c>
      <c r="F203" t="str">
        <f>"KEVIN-F"</f>
        <v>KEVIN-F</v>
      </c>
      <c r="G203">
        <v>0</v>
      </c>
      <c r="H203">
        <v>0</v>
      </c>
      <c r="I203">
        <f>0</f>
        <v>0</v>
      </c>
      <c r="J203">
        <v>1</v>
      </c>
      <c r="K203">
        <f>100</f>
        <v>100</v>
      </c>
    </row>
    <row r="204" spans="1:11" x14ac:dyDescent="0.25">
      <c r="A204" t="s">
        <v>33</v>
      </c>
      <c r="B204" t="str">
        <f>"""TorlysDynamics"",""Torlys Inc."",""111"",""3"",""SHA0249911"",""4"",""10000"""</f>
        <v>"TorlysDynamics","Torlys Inc.","111","3","SHA0249911","4","10000"</v>
      </c>
      <c r="C204" s="2">
        <v>45937</v>
      </c>
      <c r="D204" s="2" t="str">
        <f>"SHA0249911"</f>
        <v>SHA0249911</v>
      </c>
      <c r="E204" s="2" t="str">
        <f>"S140"</f>
        <v>S140</v>
      </c>
      <c r="F204" t="str">
        <f>"KEVIN-F"</f>
        <v>KEVIN-F</v>
      </c>
      <c r="G204">
        <v>10</v>
      </c>
      <c r="H204">
        <v>0</v>
      </c>
      <c r="I204">
        <f>0</f>
        <v>0</v>
      </c>
      <c r="J204">
        <v>170</v>
      </c>
      <c r="K204">
        <f>100</f>
        <v>100</v>
      </c>
    </row>
    <row r="205" spans="1:11" x14ac:dyDescent="0.25">
      <c r="A205" t="s">
        <v>33</v>
      </c>
      <c r="B205" t="str">
        <f>"""TorlysDynamics"",""Torlys Inc."",""111"",""3"",""SHA0249912"",""4"",""10000"""</f>
        <v>"TorlysDynamics","Torlys Inc.","111","3","SHA0249912","4","10000"</v>
      </c>
      <c r="C205" s="2">
        <v>45937</v>
      </c>
      <c r="D205" s="2" t="str">
        <f>"SHA0249912"</f>
        <v>SHA0249912</v>
      </c>
      <c r="E205" s="2" t="str">
        <f>"S140"</f>
        <v>S140</v>
      </c>
      <c r="F205" t="str">
        <f>"KEVIN-F"</f>
        <v>KEVIN-F</v>
      </c>
      <c r="G205">
        <v>0</v>
      </c>
      <c r="H205">
        <v>0</v>
      </c>
      <c r="I205">
        <f>0</f>
        <v>0</v>
      </c>
      <c r="J205">
        <v>1</v>
      </c>
      <c r="K205">
        <f>100</f>
        <v>100</v>
      </c>
    </row>
    <row r="206" spans="1:11" x14ac:dyDescent="0.25">
      <c r="A206" t="s">
        <v>33</v>
      </c>
      <c r="B206" t="str">
        <f>"""TorlysDynamics"",""Torlys Inc."",""111"",""3"",""SHA0249913"",""4"",""10000"""</f>
        <v>"TorlysDynamics","Torlys Inc.","111","3","SHA0249913","4","10000"</v>
      </c>
      <c r="C206" s="2">
        <v>45937</v>
      </c>
      <c r="D206" s="2" t="str">
        <f>"SHA0249913"</f>
        <v>SHA0249913</v>
      </c>
      <c r="E206" s="2" t="str">
        <f>"V105"</f>
        <v>V105</v>
      </c>
      <c r="F206" t="str">
        <f>"BRANDON"</f>
        <v>BRANDON</v>
      </c>
      <c r="G206">
        <v>38</v>
      </c>
      <c r="H206">
        <v>0</v>
      </c>
      <c r="I206">
        <f>0</f>
        <v>0</v>
      </c>
      <c r="J206">
        <v>817</v>
      </c>
      <c r="K206">
        <f>100</f>
        <v>100</v>
      </c>
    </row>
    <row r="207" spans="1:11" x14ac:dyDescent="0.25">
      <c r="A207" t="s">
        <v>33</v>
      </c>
      <c r="B207" t="str">
        <f>"""TorlysDynamics"",""Torlys Inc."",""111"",""3"",""SHA0249914"",""4"",""10000"""</f>
        <v>"TorlysDynamics","Torlys Inc.","111","3","SHA0249914","4","10000"</v>
      </c>
      <c r="C207" s="2">
        <v>45937</v>
      </c>
      <c r="D207" s="2" t="str">
        <f>"SHA0249914"</f>
        <v>SHA0249914</v>
      </c>
      <c r="E207" s="2" t="str">
        <f>"V105"</f>
        <v>V105</v>
      </c>
      <c r="F207" t="str">
        <f>"BRANDON"</f>
        <v>BRANDON</v>
      </c>
      <c r="G207">
        <v>33</v>
      </c>
      <c r="H207">
        <v>0</v>
      </c>
      <c r="I207">
        <f>0</f>
        <v>0</v>
      </c>
      <c r="J207">
        <v>709.5</v>
      </c>
      <c r="K207">
        <f>100</f>
        <v>100</v>
      </c>
    </row>
    <row r="208" spans="1:11" x14ac:dyDescent="0.25">
      <c r="A208" t="s">
        <v>33</v>
      </c>
      <c r="B208" t="str">
        <f>"""TorlysDynamics"",""Torlys Inc."",""111"",""3"",""SHA0249915"",""4"",""10000"""</f>
        <v>"TorlysDynamics","Torlys Inc.","111","3","SHA0249915","4","10000"</v>
      </c>
      <c r="C208" s="2">
        <v>45937</v>
      </c>
      <c r="D208" s="2" t="str">
        <f>"SHA0249915"</f>
        <v>SHA0249915</v>
      </c>
      <c r="E208" s="2" t="str">
        <f>"V105"</f>
        <v>V105</v>
      </c>
      <c r="F208" t="str">
        <f>"BRANDON"</f>
        <v>BRANDON</v>
      </c>
      <c r="G208">
        <v>33</v>
      </c>
      <c r="H208">
        <v>0</v>
      </c>
      <c r="I208">
        <f>0</f>
        <v>0</v>
      </c>
      <c r="J208">
        <v>709.5</v>
      </c>
      <c r="K208">
        <f>100</f>
        <v>100</v>
      </c>
    </row>
    <row r="209" spans="1:11" x14ac:dyDescent="0.25">
      <c r="A209" t="s">
        <v>33</v>
      </c>
      <c r="B209" t="str">
        <f>"""TorlysDynamics"",""Torlys Inc."",""111"",""3"",""SHA0249916"",""4"",""10000"""</f>
        <v>"TorlysDynamics","Torlys Inc.","111","3","SHA0249916","4","10000"</v>
      </c>
      <c r="C209" s="2">
        <v>45937</v>
      </c>
      <c r="D209" s="2" t="str">
        <f>"SHA0249916"</f>
        <v>SHA0249916</v>
      </c>
      <c r="E209" s="2" t="str">
        <f>"A160"</f>
        <v>A160</v>
      </c>
      <c r="F209" t="str">
        <f>"JUSTIN-K"</f>
        <v>JUSTIN-K</v>
      </c>
      <c r="G209">
        <v>2</v>
      </c>
      <c r="H209">
        <v>0</v>
      </c>
      <c r="I209">
        <f>0</f>
        <v>0</v>
      </c>
      <c r="J209">
        <v>46.9</v>
      </c>
      <c r="K209">
        <f>100</f>
        <v>100</v>
      </c>
    </row>
    <row r="210" spans="1:11" x14ac:dyDescent="0.25">
      <c r="A210" t="s">
        <v>33</v>
      </c>
      <c r="B210" t="str">
        <f>"""TorlysDynamics"",""Torlys Inc."",""111"",""3"",""SHA0249917"",""4"",""10000"""</f>
        <v>"TorlysDynamics","Torlys Inc.","111","3","SHA0249917","4","10000"</v>
      </c>
      <c r="C210" s="2">
        <v>45937</v>
      </c>
      <c r="D210" s="2" t="str">
        <f>"SHA0249917"</f>
        <v>SHA0249917</v>
      </c>
      <c r="E210" s="2" t="str">
        <f>"G200"</f>
        <v>G200</v>
      </c>
      <c r="F210" t="str">
        <f>"KEVIN-F"</f>
        <v>KEVIN-F</v>
      </c>
      <c r="G210">
        <v>25</v>
      </c>
      <c r="H210">
        <v>4</v>
      </c>
      <c r="I210">
        <f>0</f>
        <v>0</v>
      </c>
      <c r="J210">
        <v>5656.27</v>
      </c>
      <c r="K210">
        <f>100</f>
        <v>100</v>
      </c>
    </row>
    <row r="211" spans="1:11" x14ac:dyDescent="0.25">
      <c r="A211" t="s">
        <v>33</v>
      </c>
      <c r="B211" t="str">
        <f>"""TorlysDynamics"",""Torlys Inc."",""111"",""3"",""SHA0249917"",""4"",""20000"""</f>
        <v>"TorlysDynamics","Torlys Inc.","111","3","SHA0249917","4","20000"</v>
      </c>
      <c r="C211" s="2">
        <v>45937</v>
      </c>
      <c r="D211" s="2" t="str">
        <f>"SHA0249917"</f>
        <v>SHA0249917</v>
      </c>
      <c r="E211" s="2" t="str">
        <f>"G200"</f>
        <v>G200</v>
      </c>
      <c r="F211" t="str">
        <f>"KEVIN-F"</f>
        <v>KEVIN-F</v>
      </c>
      <c r="G211">
        <v>4</v>
      </c>
      <c r="H211">
        <v>6</v>
      </c>
      <c r="I211">
        <f>0</f>
        <v>0</v>
      </c>
      <c r="J211">
        <v>7698.16</v>
      </c>
      <c r="K211">
        <f>100</f>
        <v>100</v>
      </c>
    </row>
    <row r="212" spans="1:11" x14ac:dyDescent="0.25">
      <c r="A212" t="s">
        <v>33</v>
      </c>
      <c r="B212" t="str">
        <f>"""TorlysDynamics"",""Torlys Inc."",""111"",""3"",""SHA0249918"",""4"",""10000"""</f>
        <v>"TorlysDynamics","Torlys Inc.","111","3","SHA0249918","4","10000"</v>
      </c>
      <c r="C212" s="2">
        <v>45937</v>
      </c>
      <c r="D212" s="2" t="str">
        <f>"SHA0249918"</f>
        <v>SHA0249918</v>
      </c>
      <c r="E212" s="2" t="str">
        <f>"G200"</f>
        <v>G200</v>
      </c>
      <c r="F212" t="str">
        <f>"KEVIN-F"</f>
        <v>KEVIN-F</v>
      </c>
      <c r="G212">
        <v>18</v>
      </c>
      <c r="H212">
        <v>0</v>
      </c>
      <c r="I212">
        <f>0</f>
        <v>0</v>
      </c>
      <c r="J212">
        <v>422.46</v>
      </c>
      <c r="K212">
        <f>100</f>
        <v>100</v>
      </c>
    </row>
    <row r="213" spans="1:11" x14ac:dyDescent="0.25">
      <c r="A213" t="s">
        <v>33</v>
      </c>
      <c r="B213" t="str">
        <f>"""TorlysDynamics"",""Torlys Inc."",""111"",""3"",""SHA0249918"",""4"",""20000"""</f>
        <v>"TorlysDynamics","Torlys Inc.","111","3","SHA0249918","4","20000"</v>
      </c>
      <c r="C213" s="2">
        <v>45937</v>
      </c>
      <c r="D213" s="2" t="str">
        <f>"SHA0249918"</f>
        <v>SHA0249918</v>
      </c>
      <c r="E213" s="2" t="str">
        <f>"G200"</f>
        <v>G200</v>
      </c>
      <c r="F213" t="str">
        <f>"KEVIN-F"</f>
        <v>KEVIN-F</v>
      </c>
      <c r="G213">
        <v>20</v>
      </c>
      <c r="H213">
        <v>0</v>
      </c>
      <c r="I213">
        <f>0</f>
        <v>0</v>
      </c>
      <c r="J213">
        <v>469.4</v>
      </c>
      <c r="K213">
        <f>100</f>
        <v>100</v>
      </c>
    </row>
    <row r="214" spans="1:11" x14ac:dyDescent="0.25">
      <c r="A214" t="s">
        <v>33</v>
      </c>
      <c r="B214" t="str">
        <f>"""TorlysDynamics"",""Torlys Inc."",""111"",""3"",""SHA0249919"",""4"",""10000"""</f>
        <v>"TorlysDynamics","Torlys Inc.","111","3","SHA0249919","4","10000"</v>
      </c>
      <c r="C214" s="2">
        <v>45937</v>
      </c>
      <c r="D214" s="2" t="str">
        <f>"SHA0249919"</f>
        <v>SHA0249919</v>
      </c>
      <c r="E214" s="2" t="str">
        <f>"R252"</f>
        <v>R252</v>
      </c>
      <c r="F214" t="str">
        <f>"BRANDON"</f>
        <v>BRANDON</v>
      </c>
      <c r="G214">
        <v>23</v>
      </c>
      <c r="H214">
        <v>1</v>
      </c>
      <c r="I214">
        <f>0</f>
        <v>0</v>
      </c>
      <c r="J214">
        <v>1807.19</v>
      </c>
      <c r="K214">
        <f>100</f>
        <v>100</v>
      </c>
    </row>
    <row r="215" spans="1:11" x14ac:dyDescent="0.25">
      <c r="A215" t="s">
        <v>33</v>
      </c>
      <c r="B215" t="str">
        <f>"""TorlysDynamics"",""Torlys Inc."",""111"",""3"",""SHA0249919"",""4"",""20000"""</f>
        <v>"TorlysDynamics","Torlys Inc.","111","3","SHA0249919","4","20000"</v>
      </c>
      <c r="C215" s="2">
        <v>45937</v>
      </c>
      <c r="D215" s="2" t="str">
        <f>"SHA0249919"</f>
        <v>SHA0249919</v>
      </c>
      <c r="E215" s="2" t="str">
        <f>"R252"</f>
        <v>R252</v>
      </c>
      <c r="F215" t="str">
        <f>"BRANDON"</f>
        <v>BRANDON</v>
      </c>
      <c r="G215">
        <v>0</v>
      </c>
      <c r="H215">
        <v>0</v>
      </c>
      <c r="I215">
        <f>0</f>
        <v>0</v>
      </c>
      <c r="J215">
        <v>6</v>
      </c>
      <c r="K215">
        <f>100</f>
        <v>100</v>
      </c>
    </row>
    <row r="216" spans="1:11" x14ac:dyDescent="0.25">
      <c r="A216" t="s">
        <v>33</v>
      </c>
      <c r="B216" t="str">
        <f>"""TorlysDynamics"",""Torlys Inc."",""111"",""3"",""SHA0249920"",""4"",""10000"""</f>
        <v>"TorlysDynamics","Torlys Inc.","111","3","SHA0249920","4","10000"</v>
      </c>
      <c r="C216" s="2">
        <v>45937</v>
      </c>
      <c r="D216" s="2" t="str">
        <f>"SHA0249920"</f>
        <v>SHA0249920</v>
      </c>
      <c r="E216" s="2" t="str">
        <f>"R252"</f>
        <v>R252</v>
      </c>
      <c r="F216" t="str">
        <f>"BRANDON"</f>
        <v>BRANDON</v>
      </c>
      <c r="G216">
        <v>7</v>
      </c>
      <c r="H216">
        <v>1</v>
      </c>
      <c r="I216">
        <f>0</f>
        <v>0</v>
      </c>
      <c r="J216">
        <v>1439.64</v>
      </c>
      <c r="K216">
        <f>100</f>
        <v>100</v>
      </c>
    </row>
    <row r="217" spans="1:11" x14ac:dyDescent="0.25">
      <c r="A217" t="s">
        <v>33</v>
      </c>
      <c r="B217" t="str">
        <f>"""TorlysDynamics"",""Torlys Inc."",""111"",""3"",""SHA0249920"",""4"",""20000"""</f>
        <v>"TorlysDynamics","Torlys Inc.","111","3","SHA0249920","4","20000"</v>
      </c>
      <c r="C217" s="2">
        <v>45937</v>
      </c>
      <c r="D217" s="2" t="str">
        <f>"SHA0249920"</f>
        <v>SHA0249920</v>
      </c>
      <c r="E217" s="2" t="str">
        <f>"R252"</f>
        <v>R252</v>
      </c>
      <c r="F217" t="str">
        <f>"BRANDON"</f>
        <v>BRANDON</v>
      </c>
      <c r="G217">
        <v>0</v>
      </c>
      <c r="H217">
        <v>0</v>
      </c>
      <c r="I217">
        <f>0</f>
        <v>0</v>
      </c>
      <c r="J217">
        <v>3</v>
      </c>
      <c r="K217">
        <f>100</f>
        <v>100</v>
      </c>
    </row>
    <row r="218" spans="1:11" x14ac:dyDescent="0.25">
      <c r="A218" t="s">
        <v>33</v>
      </c>
      <c r="B218" t="str">
        <f>"""TorlysDynamics"",""Torlys Inc."",""111"",""3"",""SHA0249921"",""4"",""10000"""</f>
        <v>"TorlysDynamics","Torlys Inc.","111","3","SHA0249921","4","10000"</v>
      </c>
      <c r="C218" s="2">
        <v>45937</v>
      </c>
      <c r="D218" s="2" t="str">
        <f>"SHA0249921"</f>
        <v>SHA0249921</v>
      </c>
      <c r="E218" s="2" t="str">
        <f>"A240"</f>
        <v>A240</v>
      </c>
      <c r="F218" t="str">
        <f>"JUSTIN-K"</f>
        <v>JUSTIN-K</v>
      </c>
      <c r="G218">
        <v>45</v>
      </c>
      <c r="H218">
        <v>0</v>
      </c>
      <c r="I218">
        <f>0</f>
        <v>0</v>
      </c>
      <c r="J218">
        <v>844.2</v>
      </c>
      <c r="K218">
        <f>100</f>
        <v>100</v>
      </c>
    </row>
    <row r="219" spans="1:11" x14ac:dyDescent="0.25">
      <c r="A219" t="s">
        <v>33</v>
      </c>
      <c r="B219" t="str">
        <f>"""TorlysDynamics"",""Torlys Inc."",""111"",""3"",""SHA0249921"",""4"",""20000"""</f>
        <v>"TorlysDynamics","Torlys Inc.","111","3","SHA0249921","4","20000"</v>
      </c>
      <c r="C219" s="2">
        <v>45937</v>
      </c>
      <c r="D219" s="2" t="str">
        <f>"SHA0249921"</f>
        <v>SHA0249921</v>
      </c>
      <c r="E219" s="2" t="str">
        <f>"A240"</f>
        <v>A240</v>
      </c>
      <c r="F219" t="str">
        <f>"JUSTIN-K"</f>
        <v>JUSTIN-K</v>
      </c>
      <c r="G219">
        <v>1</v>
      </c>
      <c r="H219">
        <v>0</v>
      </c>
      <c r="I219">
        <f>0</f>
        <v>0</v>
      </c>
      <c r="J219">
        <v>1</v>
      </c>
      <c r="K219">
        <f>100</f>
        <v>100</v>
      </c>
    </row>
    <row r="220" spans="1:11" x14ac:dyDescent="0.25">
      <c r="A220" t="s">
        <v>33</v>
      </c>
      <c r="B220" t="str">
        <f>"""TorlysDynamics"",""Torlys Inc."",""111"",""3"",""SHA0249922"",""4"",""20000"""</f>
        <v>"TorlysDynamics","Torlys Inc.","111","3","SHA0249922","4","20000"</v>
      </c>
      <c r="C220" s="2">
        <v>45937</v>
      </c>
      <c r="D220" s="2" t="str">
        <f>"SHA0249922"</f>
        <v>SHA0249922</v>
      </c>
      <c r="E220" s="2" t="str">
        <f>"W130"</f>
        <v>W130</v>
      </c>
      <c r="F220" t="str">
        <f>"CLARENCE"</f>
        <v>CLARENCE</v>
      </c>
      <c r="G220">
        <v>22</v>
      </c>
      <c r="H220">
        <v>0</v>
      </c>
      <c r="I220">
        <f>0</f>
        <v>0</v>
      </c>
      <c r="J220">
        <v>350.68</v>
      </c>
      <c r="K220">
        <f>100</f>
        <v>100</v>
      </c>
    </row>
    <row r="221" spans="1:11" x14ac:dyDescent="0.25">
      <c r="A221" t="s">
        <v>33</v>
      </c>
      <c r="B221" t="str">
        <f>"""TorlysDynamics"",""Torlys Inc."",""111"",""3"",""SHA0249923"",""4"",""10000"""</f>
        <v>"TorlysDynamics","Torlys Inc.","111","3","SHA0249923","4","10000"</v>
      </c>
      <c r="C221" s="2">
        <v>45937</v>
      </c>
      <c r="D221" s="2" t="str">
        <f>"SHA0249923"</f>
        <v>SHA0249923</v>
      </c>
      <c r="E221" s="2" t="str">
        <f>"W130"</f>
        <v>W130</v>
      </c>
      <c r="F221" t="str">
        <f>"CLARENCE"</f>
        <v>CLARENCE</v>
      </c>
      <c r="G221">
        <v>25</v>
      </c>
      <c r="H221">
        <v>0</v>
      </c>
      <c r="I221">
        <f>0</f>
        <v>0</v>
      </c>
      <c r="J221">
        <v>407</v>
      </c>
      <c r="K221">
        <f>100</f>
        <v>100</v>
      </c>
    </row>
    <row r="222" spans="1:11" x14ac:dyDescent="0.25">
      <c r="A222" t="s">
        <v>33</v>
      </c>
      <c r="B222" t="str">
        <f>"""TorlysDynamics"",""Torlys Inc."",""111"",""3"",""SHA0249924"",""4"",""10000"""</f>
        <v>"TorlysDynamics","Torlys Inc.","111","3","SHA0249924","4","10000"</v>
      </c>
      <c r="C222" s="2">
        <v>45937</v>
      </c>
      <c r="D222" s="2" t="str">
        <f>"SHA0249924"</f>
        <v>SHA0249924</v>
      </c>
      <c r="E222" s="2" t="str">
        <f>"W130"</f>
        <v>W130</v>
      </c>
      <c r="F222" t="str">
        <f>"CLARENCE"</f>
        <v>CLARENCE</v>
      </c>
      <c r="G222">
        <v>45</v>
      </c>
      <c r="H222">
        <v>0</v>
      </c>
      <c r="I222">
        <f>0</f>
        <v>0</v>
      </c>
      <c r="J222">
        <v>956.7</v>
      </c>
      <c r="K222">
        <f>100</f>
        <v>100</v>
      </c>
    </row>
    <row r="223" spans="1:11" x14ac:dyDescent="0.25">
      <c r="A223" t="s">
        <v>33</v>
      </c>
      <c r="B223" t="str">
        <f>"""TorlysDynamics"",""Torlys Inc."",""111"",""3"",""SHA0249925"",""4"",""20000"""</f>
        <v>"TorlysDynamics","Torlys Inc.","111","3","SHA0249925","4","20000"</v>
      </c>
      <c r="C223" s="2">
        <v>45937</v>
      </c>
      <c r="D223" s="2" t="str">
        <f>"SHA0249925"</f>
        <v>SHA0249925</v>
      </c>
      <c r="E223" s="2" t="str">
        <f>"W130"</f>
        <v>W130</v>
      </c>
      <c r="F223" t="str">
        <f>"CLARENCE"</f>
        <v>CLARENCE</v>
      </c>
      <c r="G223">
        <v>14</v>
      </c>
      <c r="H223">
        <v>1</v>
      </c>
      <c r="I223">
        <f>0</f>
        <v>0</v>
      </c>
      <c r="J223">
        <v>1052.04</v>
      </c>
      <c r="K223">
        <f>100</f>
        <v>100</v>
      </c>
    </row>
    <row r="224" spans="1:11" x14ac:dyDescent="0.25">
      <c r="A224" t="s">
        <v>33</v>
      </c>
      <c r="B224" t="str">
        <f>"""TorlysDynamics"",""Torlys Inc."",""111"",""3"",""SHA0249926"",""4"",""10000"""</f>
        <v>"TorlysDynamics","Torlys Inc.","111","3","SHA0249926","4","10000"</v>
      </c>
      <c r="C224" s="2">
        <v>45937</v>
      </c>
      <c r="D224" s="2" t="str">
        <f>"SHA0249926"</f>
        <v>SHA0249926</v>
      </c>
      <c r="E224" s="2" t="str">
        <f>"W130"</f>
        <v>W130</v>
      </c>
      <c r="F224" t="str">
        <f>"CLARENCE"</f>
        <v>CLARENCE</v>
      </c>
      <c r="G224">
        <v>49</v>
      </c>
      <c r="H224">
        <v>0</v>
      </c>
      <c r="I224">
        <f>0</f>
        <v>0</v>
      </c>
      <c r="J224">
        <v>1059.3800000000001</v>
      </c>
      <c r="K224">
        <f>100</f>
        <v>100</v>
      </c>
    </row>
    <row r="225" spans="1:11" x14ac:dyDescent="0.25">
      <c r="A225" t="s">
        <v>33</v>
      </c>
      <c r="B225" t="str">
        <f>"""TorlysDynamics"",""Torlys Inc."",""111"",""3"",""SHA0249927"",""4"",""10000"""</f>
        <v>"TorlysDynamics","Torlys Inc.","111","3","SHA0249927","4","10000"</v>
      </c>
      <c r="C225" s="2">
        <v>45937</v>
      </c>
      <c r="D225" s="2" t="str">
        <f>"SHA0249927"</f>
        <v>SHA0249927</v>
      </c>
      <c r="E225" s="2" t="str">
        <f>"W130"</f>
        <v>W130</v>
      </c>
      <c r="F225" t="str">
        <f>"CLARENCE"</f>
        <v>CLARENCE</v>
      </c>
      <c r="G225">
        <v>25</v>
      </c>
      <c r="H225">
        <v>1</v>
      </c>
      <c r="I225">
        <f>0</f>
        <v>0</v>
      </c>
      <c r="J225">
        <v>1805.65</v>
      </c>
      <c r="K225">
        <f>100</f>
        <v>100</v>
      </c>
    </row>
    <row r="226" spans="1:11" x14ac:dyDescent="0.25">
      <c r="A226" t="s">
        <v>33</v>
      </c>
      <c r="B226" t="str">
        <f>"""TorlysDynamics"",""Torlys Inc."",""111"",""3"",""SHA0249928"",""4"",""10000"""</f>
        <v>"TorlysDynamics","Torlys Inc.","111","3","SHA0249928","4","10000"</v>
      </c>
      <c r="C226" s="2">
        <v>45937</v>
      </c>
      <c r="D226" s="2" t="str">
        <f>"SHA0249928"</f>
        <v>SHA0249928</v>
      </c>
      <c r="E226" s="2" t="str">
        <f>"W130"</f>
        <v>W130</v>
      </c>
      <c r="F226" t="str">
        <f>"CLARENCE"</f>
        <v>CLARENCE</v>
      </c>
      <c r="G226">
        <v>13</v>
      </c>
      <c r="H226">
        <v>0</v>
      </c>
      <c r="I226">
        <f>0</f>
        <v>0</v>
      </c>
      <c r="J226">
        <v>304.85000000000002</v>
      </c>
      <c r="K226">
        <f>100</f>
        <v>100</v>
      </c>
    </row>
    <row r="227" spans="1:11" x14ac:dyDescent="0.25">
      <c r="A227" t="s">
        <v>33</v>
      </c>
      <c r="B227" t="str">
        <f>"""TorlysDynamics"",""Torlys Inc."",""111"",""3"",""SHA0249929"",""4"",""20000"""</f>
        <v>"TorlysDynamics","Torlys Inc.","111","3","SHA0249929","4","20000"</v>
      </c>
      <c r="C227" s="2">
        <v>45937</v>
      </c>
      <c r="D227" s="2" t="str">
        <f>"SHA0249929"</f>
        <v>SHA0249929</v>
      </c>
      <c r="E227" s="2" t="str">
        <f>"W130"</f>
        <v>W130</v>
      </c>
      <c r="F227" t="str">
        <f>"CLARENCE"</f>
        <v>CLARENCE</v>
      </c>
      <c r="G227">
        <v>41</v>
      </c>
      <c r="H227">
        <v>3</v>
      </c>
      <c r="I227">
        <f>0</f>
        <v>0</v>
      </c>
      <c r="J227">
        <v>2718.76</v>
      </c>
      <c r="K227">
        <f>100</f>
        <v>100</v>
      </c>
    </row>
    <row r="228" spans="1:11" x14ac:dyDescent="0.25">
      <c r="A228" t="s">
        <v>33</v>
      </c>
      <c r="B228" t="str">
        <f>"""TorlysDynamics"",""Torlys Inc."",""111"",""3"",""SHA0249929"",""4"",""30000"""</f>
        <v>"TorlysDynamics","Torlys Inc.","111","3","SHA0249929","4","30000"</v>
      </c>
      <c r="C228" s="2">
        <v>45937</v>
      </c>
      <c r="D228" s="2" t="str">
        <f>"SHA0249929"</f>
        <v>SHA0249929</v>
      </c>
      <c r="E228" s="2" t="str">
        <f>"W130"</f>
        <v>W130</v>
      </c>
      <c r="F228" t="str">
        <f>"CLARENCE"</f>
        <v>CLARENCE</v>
      </c>
      <c r="G228">
        <v>31</v>
      </c>
      <c r="H228">
        <v>2</v>
      </c>
      <c r="I228">
        <f>0</f>
        <v>0</v>
      </c>
      <c r="J228">
        <v>1872.2</v>
      </c>
      <c r="K228">
        <f>100</f>
        <v>100</v>
      </c>
    </row>
    <row r="229" spans="1:11" x14ac:dyDescent="0.25">
      <c r="A229" t="s">
        <v>33</v>
      </c>
      <c r="B229" t="str">
        <f>"""TorlysDynamics"",""Torlys Inc."",""111"",""3"",""SHA0249929"",""4"",""40000"""</f>
        <v>"TorlysDynamics","Torlys Inc.","111","3","SHA0249929","4","40000"</v>
      </c>
      <c r="C229" s="2">
        <v>45937</v>
      </c>
      <c r="D229" s="2" t="str">
        <f>"SHA0249929"</f>
        <v>SHA0249929</v>
      </c>
      <c r="E229" s="2" t="str">
        <f>"W130"</f>
        <v>W130</v>
      </c>
      <c r="F229" t="str">
        <f>"CLARENCE"</f>
        <v>CLARENCE</v>
      </c>
      <c r="G229">
        <v>40</v>
      </c>
      <c r="H229">
        <v>1</v>
      </c>
      <c r="I229">
        <f>0</f>
        <v>0</v>
      </c>
      <c r="J229">
        <v>1334.96</v>
      </c>
      <c r="K229">
        <f>100</f>
        <v>100</v>
      </c>
    </row>
    <row r="230" spans="1:11" x14ac:dyDescent="0.25">
      <c r="A230" t="s">
        <v>33</v>
      </c>
      <c r="B230" t="str">
        <f>"""TorlysDynamics"",""Torlys Inc."",""111"",""3"",""SHA0249932"",""4"",""10000"""</f>
        <v>"TorlysDynamics","Torlys Inc.","111","3","SHA0249932","4","10000"</v>
      </c>
      <c r="C230" s="2">
        <v>45937</v>
      </c>
      <c r="D230" s="2" t="str">
        <f>"SHA0249932"</f>
        <v>SHA0249932</v>
      </c>
      <c r="E230" s="2" t="str">
        <f>"M475"</f>
        <v>M475</v>
      </c>
      <c r="F230" t="str">
        <f>"CHICO"</f>
        <v>CHICO</v>
      </c>
      <c r="G230">
        <v>42</v>
      </c>
      <c r="H230">
        <v>0</v>
      </c>
      <c r="I230">
        <f>0</f>
        <v>0</v>
      </c>
      <c r="J230">
        <v>985.74</v>
      </c>
      <c r="K230">
        <f>100</f>
        <v>100</v>
      </c>
    </row>
    <row r="231" spans="1:11" x14ac:dyDescent="0.25">
      <c r="A231" t="s">
        <v>33</v>
      </c>
      <c r="B231" t="str">
        <f>"""TorlysDynamics"",""Torlys Inc."",""111"",""3"",""SHA0249933"",""4"",""10000"""</f>
        <v>"TorlysDynamics","Torlys Inc.","111","3","SHA0249933","4","10000"</v>
      </c>
      <c r="C231" s="2">
        <v>45937</v>
      </c>
      <c r="D231" s="2" t="str">
        <f>"SHA0249933"</f>
        <v>SHA0249933</v>
      </c>
      <c r="E231" s="2" t="str">
        <f>"M475"</f>
        <v>M475</v>
      </c>
      <c r="F231" t="str">
        <f>"CHICO"</f>
        <v>CHICO</v>
      </c>
      <c r="G231">
        <v>51</v>
      </c>
      <c r="H231">
        <v>0</v>
      </c>
      <c r="I231">
        <f>0</f>
        <v>0</v>
      </c>
      <c r="J231">
        <v>1200.03</v>
      </c>
      <c r="K231">
        <f>100</f>
        <v>100</v>
      </c>
    </row>
    <row r="232" spans="1:11" x14ac:dyDescent="0.25">
      <c r="A232" t="s">
        <v>33</v>
      </c>
      <c r="B232" t="str">
        <f>"""TorlysDynamics"",""Torlys Inc."",""111"",""3"",""SHA0249934"",""4"",""10000"""</f>
        <v>"TorlysDynamics","Torlys Inc.","111","3","SHA0249934","4","10000"</v>
      </c>
      <c r="C232" s="2">
        <v>45937</v>
      </c>
      <c r="D232" s="2" t="str">
        <f>"SHA0249934"</f>
        <v>SHA0249934</v>
      </c>
      <c r="E232" s="2" t="str">
        <f>"M475"</f>
        <v>M475</v>
      </c>
      <c r="F232" t="str">
        <f>"CHICO"</f>
        <v>CHICO</v>
      </c>
      <c r="G232">
        <v>33</v>
      </c>
      <c r="H232">
        <v>0</v>
      </c>
      <c r="I232">
        <f>0</f>
        <v>0</v>
      </c>
      <c r="J232">
        <v>709.5</v>
      </c>
      <c r="K232">
        <f>100</f>
        <v>100</v>
      </c>
    </row>
    <row r="233" spans="1:11" x14ac:dyDescent="0.25">
      <c r="A233" t="s">
        <v>33</v>
      </c>
      <c r="B233" t="str">
        <f>"""TorlysDynamics"",""Torlys Inc."",""111"",""3"",""SHA0249935"",""4"",""10000"""</f>
        <v>"TorlysDynamics","Torlys Inc.","111","3","SHA0249935","4","10000"</v>
      </c>
      <c r="C233" s="2">
        <v>45937</v>
      </c>
      <c r="D233" s="2" t="str">
        <f>"SHA0249935"</f>
        <v>SHA0249935</v>
      </c>
      <c r="E233" s="2" t="str">
        <f>"M475"</f>
        <v>M475</v>
      </c>
      <c r="F233" t="str">
        <f>"CHICO"</f>
        <v>CHICO</v>
      </c>
      <c r="G233">
        <v>27</v>
      </c>
      <c r="H233">
        <v>0</v>
      </c>
      <c r="I233">
        <f>0</f>
        <v>0</v>
      </c>
      <c r="J233">
        <v>618.57000000000005</v>
      </c>
      <c r="K233">
        <f>100</f>
        <v>100</v>
      </c>
    </row>
    <row r="234" spans="1:11" x14ac:dyDescent="0.25">
      <c r="A234" t="s">
        <v>33</v>
      </c>
      <c r="B234" t="str">
        <f>"""TorlysDynamics"",""Torlys Inc."",""111"",""3"",""SHA0249935"",""4"",""20000"""</f>
        <v>"TorlysDynamics","Torlys Inc.","111","3","SHA0249935","4","20000"</v>
      </c>
      <c r="C234" s="2">
        <v>45937</v>
      </c>
      <c r="D234" s="2" t="str">
        <f>"SHA0249935"</f>
        <v>SHA0249935</v>
      </c>
      <c r="E234" s="2" t="str">
        <f>"M475"</f>
        <v>M475</v>
      </c>
      <c r="F234" t="str">
        <f>"CHICO"</f>
        <v>CHICO</v>
      </c>
      <c r="G234">
        <v>0</v>
      </c>
      <c r="H234">
        <v>0</v>
      </c>
      <c r="I234">
        <f>0</f>
        <v>0</v>
      </c>
      <c r="J234">
        <v>1</v>
      </c>
      <c r="K234">
        <f>100</f>
        <v>100</v>
      </c>
    </row>
    <row r="235" spans="1:11" x14ac:dyDescent="0.25">
      <c r="A235" t="s">
        <v>33</v>
      </c>
      <c r="B235" t="str">
        <f>"""TorlysDynamics"",""Torlys Inc."",""111"",""3"",""SHA0249936"",""4"",""10000"""</f>
        <v>"TorlysDynamics","Torlys Inc.","111","3","SHA0249936","4","10000"</v>
      </c>
      <c r="C235" s="2">
        <v>45937</v>
      </c>
      <c r="D235" s="2" t="str">
        <f>"SHA0249936"</f>
        <v>SHA0249936</v>
      </c>
      <c r="E235" s="2" t="str">
        <f>"M475"</f>
        <v>M475</v>
      </c>
      <c r="F235" t="str">
        <f>"CHICO"</f>
        <v>CHICO</v>
      </c>
      <c r="G235">
        <v>43</v>
      </c>
      <c r="H235">
        <v>0</v>
      </c>
      <c r="I235">
        <f>0</f>
        <v>0</v>
      </c>
      <c r="J235">
        <v>1130.47</v>
      </c>
      <c r="K235">
        <f>100</f>
        <v>100</v>
      </c>
    </row>
    <row r="236" spans="1:11" x14ac:dyDescent="0.25">
      <c r="A236" t="s">
        <v>33</v>
      </c>
      <c r="B236" t="str">
        <f>"""TorlysDynamics"",""Torlys Inc."",""111"",""3"",""SHA0249936"",""4"",""40000"""</f>
        <v>"TorlysDynamics","Torlys Inc.","111","3","SHA0249936","4","40000"</v>
      </c>
      <c r="C236" s="2">
        <v>45937</v>
      </c>
      <c r="D236" s="2" t="str">
        <f>"SHA0249936"</f>
        <v>SHA0249936</v>
      </c>
      <c r="E236" s="2" t="str">
        <f>"M475"</f>
        <v>M475</v>
      </c>
      <c r="F236" t="str">
        <f>"CHICO"</f>
        <v>CHICO</v>
      </c>
      <c r="G236">
        <v>0</v>
      </c>
      <c r="H236">
        <v>0</v>
      </c>
      <c r="I236">
        <f>0</f>
        <v>0</v>
      </c>
      <c r="J236">
        <v>9</v>
      </c>
      <c r="K236">
        <f>100</f>
        <v>100</v>
      </c>
    </row>
    <row r="237" spans="1:11" x14ac:dyDescent="0.25">
      <c r="A237" t="s">
        <v>33</v>
      </c>
      <c r="B237" t="str">
        <f>"""TorlysDynamics"",""Torlys Inc."",""111"",""3"",""SHA0249937"",""4"",""10000"""</f>
        <v>"TorlysDynamics","Torlys Inc.","111","3","SHA0249937","4","10000"</v>
      </c>
      <c r="C237" s="2">
        <v>45937</v>
      </c>
      <c r="D237" s="2" t="str">
        <f>"SHA0249937"</f>
        <v>SHA0249937</v>
      </c>
      <c r="E237" s="2" t="str">
        <f>"M475"</f>
        <v>M475</v>
      </c>
      <c r="F237" t="str">
        <f>"CHICO"</f>
        <v>CHICO</v>
      </c>
      <c r="G237">
        <v>50</v>
      </c>
      <c r="H237">
        <v>0</v>
      </c>
      <c r="I237">
        <f>0</f>
        <v>0</v>
      </c>
      <c r="J237">
        <v>1161</v>
      </c>
      <c r="K237">
        <f>100</f>
        <v>100</v>
      </c>
    </row>
    <row r="238" spans="1:11" x14ac:dyDescent="0.25">
      <c r="A238" t="s">
        <v>33</v>
      </c>
      <c r="B238" t="str">
        <f>"""TorlysDynamics"",""Torlys Inc."",""111"",""3"",""SHA0249937"",""4"",""30000"""</f>
        <v>"TorlysDynamics","Torlys Inc.","111","3","SHA0249937","4","30000"</v>
      </c>
      <c r="C238" s="2">
        <v>45937</v>
      </c>
      <c r="D238" s="2" t="str">
        <f>"SHA0249937"</f>
        <v>SHA0249937</v>
      </c>
      <c r="E238" s="2" t="str">
        <f>"M475"</f>
        <v>M475</v>
      </c>
      <c r="F238" t="str">
        <f>"CHICO"</f>
        <v>CHICO</v>
      </c>
      <c r="G238">
        <v>0</v>
      </c>
      <c r="H238">
        <v>0</v>
      </c>
      <c r="I238">
        <f>0</f>
        <v>0</v>
      </c>
      <c r="J238">
        <v>10</v>
      </c>
      <c r="K238">
        <f>100</f>
        <v>100</v>
      </c>
    </row>
    <row r="239" spans="1:11" x14ac:dyDescent="0.25">
      <c r="A239" t="s">
        <v>33</v>
      </c>
      <c r="B239" t="str">
        <f>"""TorlysDynamics"",""Torlys Inc."",""111"",""3"",""SHA0249938"",""4"",""10000"""</f>
        <v>"TorlysDynamics","Torlys Inc.","111","3","SHA0249938","4","10000"</v>
      </c>
      <c r="C239" s="2">
        <v>45937</v>
      </c>
      <c r="D239" s="2" t="str">
        <f>"SHA0249938"</f>
        <v>SHA0249938</v>
      </c>
      <c r="E239" s="2" t="str">
        <f>"M475"</f>
        <v>M475</v>
      </c>
      <c r="F239" t="str">
        <f>"CHICO"</f>
        <v>CHICO</v>
      </c>
      <c r="G239">
        <v>24</v>
      </c>
      <c r="H239">
        <v>0</v>
      </c>
      <c r="I239">
        <f>0</f>
        <v>0</v>
      </c>
      <c r="J239">
        <v>630.96</v>
      </c>
      <c r="K239">
        <f>100</f>
        <v>100</v>
      </c>
    </row>
    <row r="240" spans="1:11" x14ac:dyDescent="0.25">
      <c r="A240" t="s">
        <v>33</v>
      </c>
      <c r="B240" t="str">
        <f>"""TorlysDynamics"",""Torlys Inc."",""111"",""3"",""SHA0249938"",""4"",""40000"""</f>
        <v>"TorlysDynamics","Torlys Inc.","111","3","SHA0249938","4","40000"</v>
      </c>
      <c r="C240" s="2">
        <v>45937</v>
      </c>
      <c r="D240" s="2" t="str">
        <f>"SHA0249938"</f>
        <v>SHA0249938</v>
      </c>
      <c r="E240" s="2" t="str">
        <f>"M475"</f>
        <v>M475</v>
      </c>
      <c r="F240" t="str">
        <f>"CHICO"</f>
        <v>CHICO</v>
      </c>
      <c r="G240">
        <v>0</v>
      </c>
      <c r="H240">
        <v>0</v>
      </c>
      <c r="I240">
        <f>0</f>
        <v>0</v>
      </c>
      <c r="J240">
        <v>8</v>
      </c>
      <c r="K240">
        <f>100</f>
        <v>100</v>
      </c>
    </row>
    <row r="241" spans="1:11" x14ac:dyDescent="0.25">
      <c r="A241" t="s">
        <v>33</v>
      </c>
      <c r="B241" t="str">
        <f>"""TorlysDynamics"",""Torlys Inc."",""111"",""3"",""SHA0249939"",""4"",""10000"""</f>
        <v>"TorlysDynamics","Torlys Inc.","111","3","SHA0249939","4","10000"</v>
      </c>
      <c r="C241" s="2">
        <v>45937</v>
      </c>
      <c r="D241" s="2" t="str">
        <f>"SHA0249939"</f>
        <v>SHA0249939</v>
      </c>
      <c r="E241" s="2" t="str">
        <f>"M475"</f>
        <v>M475</v>
      </c>
      <c r="F241" t="str">
        <f>"CHICO"</f>
        <v>CHICO</v>
      </c>
      <c r="G241">
        <v>40</v>
      </c>
      <c r="H241">
        <v>0</v>
      </c>
      <c r="I241">
        <f>0</f>
        <v>0</v>
      </c>
      <c r="J241">
        <v>1051.5999999999999</v>
      </c>
      <c r="K241">
        <f>100</f>
        <v>100</v>
      </c>
    </row>
    <row r="242" spans="1:11" x14ac:dyDescent="0.25">
      <c r="A242" t="s">
        <v>33</v>
      </c>
      <c r="B242" t="str">
        <f>"""TorlysDynamics"",""Torlys Inc."",""111"",""3"",""SHA0249939"",""4"",""40000"""</f>
        <v>"TorlysDynamics","Torlys Inc.","111","3","SHA0249939","4","40000"</v>
      </c>
      <c r="C242" s="2">
        <v>45937</v>
      </c>
      <c r="D242" s="2" t="str">
        <f>"SHA0249939"</f>
        <v>SHA0249939</v>
      </c>
      <c r="E242" s="2" t="str">
        <f>"M475"</f>
        <v>M475</v>
      </c>
      <c r="F242" t="str">
        <f>"CHICO"</f>
        <v>CHICO</v>
      </c>
      <c r="G242">
        <v>0</v>
      </c>
      <c r="H242">
        <v>0</v>
      </c>
      <c r="I242">
        <f>0</f>
        <v>0</v>
      </c>
      <c r="J242">
        <v>12</v>
      </c>
      <c r="K242">
        <f>100</f>
        <v>100</v>
      </c>
    </row>
    <row r="243" spans="1:11" x14ac:dyDescent="0.25">
      <c r="A243" t="s">
        <v>33</v>
      </c>
      <c r="B243" t="str">
        <f>"""TorlysDynamics"",""Torlys Inc."",""111"",""3"",""SHA0249940"",""4"",""10000"""</f>
        <v>"TorlysDynamics","Torlys Inc.","111","3","SHA0249940","4","10000"</v>
      </c>
      <c r="C243" s="2">
        <v>45937</v>
      </c>
      <c r="D243" s="2" t="str">
        <f>"SHA0249940"</f>
        <v>SHA0249940</v>
      </c>
      <c r="E243" s="2" t="str">
        <f>"M475"</f>
        <v>M475</v>
      </c>
      <c r="F243" t="str">
        <f>"CHICO"</f>
        <v>CHICO</v>
      </c>
      <c r="G243">
        <v>18</v>
      </c>
      <c r="H243">
        <v>1</v>
      </c>
      <c r="I243">
        <f>0</f>
        <v>0</v>
      </c>
      <c r="J243">
        <v>1695.06</v>
      </c>
      <c r="K243">
        <f>100</f>
        <v>100</v>
      </c>
    </row>
    <row r="244" spans="1:11" x14ac:dyDescent="0.25">
      <c r="A244" t="s">
        <v>33</v>
      </c>
      <c r="B244" t="str">
        <f>"""TorlysDynamics"",""Torlys Inc."",""111"",""3"",""SHA0249940"",""4"",""50000"""</f>
        <v>"TorlysDynamics","Torlys Inc.","111","3","SHA0249940","4","50000"</v>
      </c>
      <c r="C244" s="2">
        <v>45937</v>
      </c>
      <c r="D244" s="2" t="str">
        <f>"SHA0249940"</f>
        <v>SHA0249940</v>
      </c>
      <c r="E244" s="2" t="str">
        <f>"M475"</f>
        <v>M475</v>
      </c>
      <c r="F244" t="str">
        <f>"CHICO"</f>
        <v>CHICO</v>
      </c>
      <c r="G244">
        <v>0</v>
      </c>
      <c r="H244">
        <v>0</v>
      </c>
      <c r="I244">
        <f>0</f>
        <v>0</v>
      </c>
      <c r="J244">
        <v>10</v>
      </c>
      <c r="K244">
        <f>100</f>
        <v>100</v>
      </c>
    </row>
    <row r="245" spans="1:11" x14ac:dyDescent="0.25">
      <c r="A245" t="s">
        <v>33</v>
      </c>
      <c r="B245" t="str">
        <f>"""TorlysDynamics"",""Torlys Inc."",""111"",""3"",""SHA0249941"",""4"",""10000"""</f>
        <v>"TorlysDynamics","Torlys Inc.","111","3","SHA0249941","4","10000"</v>
      </c>
      <c r="C245" s="2">
        <v>45937</v>
      </c>
      <c r="D245" s="2" t="str">
        <f>"SHA0249941"</f>
        <v>SHA0249941</v>
      </c>
      <c r="E245" s="2" t="str">
        <f>"M475"</f>
        <v>M475</v>
      </c>
      <c r="F245" t="str">
        <f>"CHICO"</f>
        <v>CHICO</v>
      </c>
      <c r="G245">
        <v>49</v>
      </c>
      <c r="H245">
        <v>0</v>
      </c>
      <c r="I245">
        <f>0</f>
        <v>0</v>
      </c>
      <c r="J245">
        <v>1288.21</v>
      </c>
      <c r="K245">
        <f>100</f>
        <v>100</v>
      </c>
    </row>
    <row r="246" spans="1:11" x14ac:dyDescent="0.25">
      <c r="A246" t="s">
        <v>33</v>
      </c>
      <c r="B246" t="str">
        <f>"""TorlysDynamics"",""Torlys Inc."",""111"",""3"",""SHA0249941"",""4"",""40000"""</f>
        <v>"TorlysDynamics","Torlys Inc.","111","3","SHA0249941","4","40000"</v>
      </c>
      <c r="C246" s="2">
        <v>45937</v>
      </c>
      <c r="D246" s="2" t="str">
        <f>"SHA0249941"</f>
        <v>SHA0249941</v>
      </c>
      <c r="E246" s="2" t="str">
        <f>"M475"</f>
        <v>M475</v>
      </c>
      <c r="F246" t="str">
        <f>"CHICO"</f>
        <v>CHICO</v>
      </c>
      <c r="G246">
        <v>0</v>
      </c>
      <c r="H246">
        <v>0</v>
      </c>
      <c r="I246">
        <f>0</f>
        <v>0</v>
      </c>
      <c r="J246">
        <v>14</v>
      </c>
      <c r="K246">
        <f>100</f>
        <v>100</v>
      </c>
    </row>
    <row r="247" spans="1:11" x14ac:dyDescent="0.25">
      <c r="A247" t="s">
        <v>33</v>
      </c>
      <c r="B247" t="str">
        <f>"""TorlysDynamics"",""Torlys Inc."",""111"",""3"",""SHA0249942"",""4"",""10000"""</f>
        <v>"TorlysDynamics","Torlys Inc.","111","3","SHA0249942","4","10000"</v>
      </c>
      <c r="C247" s="2">
        <v>45937</v>
      </c>
      <c r="D247" s="2" t="str">
        <f>"SHA0249942"</f>
        <v>SHA0249942</v>
      </c>
      <c r="E247" s="2" t="str">
        <f>"M475"</f>
        <v>M475</v>
      </c>
      <c r="F247" t="str">
        <f>"CHICO"</f>
        <v>CHICO</v>
      </c>
      <c r="G247">
        <v>6</v>
      </c>
      <c r="H247">
        <v>1</v>
      </c>
      <c r="I247">
        <f>0</f>
        <v>0</v>
      </c>
      <c r="J247">
        <v>1603.69</v>
      </c>
      <c r="K247">
        <f>100</f>
        <v>100</v>
      </c>
    </row>
    <row r="248" spans="1:11" x14ac:dyDescent="0.25">
      <c r="A248" t="s">
        <v>33</v>
      </c>
      <c r="B248" t="str">
        <f>"""TorlysDynamics"",""Torlys Inc."",""111"",""3"",""SHA0249942"",""4"",""40000"""</f>
        <v>"TorlysDynamics","Torlys Inc.","111","3","SHA0249942","4","40000"</v>
      </c>
      <c r="C248" s="2">
        <v>45937</v>
      </c>
      <c r="D248" s="2" t="str">
        <f>"SHA0249942"</f>
        <v>SHA0249942</v>
      </c>
      <c r="E248" s="2" t="str">
        <f>"M475"</f>
        <v>M475</v>
      </c>
      <c r="F248" t="str">
        <f>"CHICO"</f>
        <v>CHICO</v>
      </c>
      <c r="G248">
        <v>0</v>
      </c>
      <c r="H248">
        <v>0</v>
      </c>
      <c r="I248">
        <f>0</f>
        <v>0</v>
      </c>
      <c r="J248">
        <v>12</v>
      </c>
      <c r="K248">
        <f>100</f>
        <v>100</v>
      </c>
    </row>
    <row r="249" spans="1:11" x14ac:dyDescent="0.25">
      <c r="A249" t="s">
        <v>33</v>
      </c>
      <c r="B249" t="str">
        <f>"""TorlysDynamics"",""Torlys Inc."",""111"",""3"",""SHA0249943"",""4"",""10000"""</f>
        <v>"TorlysDynamics","Torlys Inc.","111","3","SHA0249943","4","10000"</v>
      </c>
      <c r="C249" s="2">
        <v>45937</v>
      </c>
      <c r="D249" s="2" t="str">
        <f>"SHA0249943"</f>
        <v>SHA0249943</v>
      </c>
      <c r="E249" s="2" t="str">
        <f>"M475"</f>
        <v>M475</v>
      </c>
      <c r="F249" t="str">
        <f>"CHICO"</f>
        <v>CHICO</v>
      </c>
      <c r="G249">
        <v>2</v>
      </c>
      <c r="H249">
        <v>1</v>
      </c>
      <c r="I249">
        <f>0</f>
        <v>0</v>
      </c>
      <c r="J249">
        <v>1498.53</v>
      </c>
      <c r="K249">
        <f>100</f>
        <v>100</v>
      </c>
    </row>
    <row r="250" spans="1:11" x14ac:dyDescent="0.25">
      <c r="A250" t="s">
        <v>33</v>
      </c>
      <c r="B250" t="str">
        <f>"""TorlysDynamics"",""Torlys Inc."",""111"",""3"",""SHA0249943"",""4"",""40000"""</f>
        <v>"TorlysDynamics","Torlys Inc.","111","3","SHA0249943","4","40000"</v>
      </c>
      <c r="C250" s="2">
        <v>45937</v>
      </c>
      <c r="D250" s="2" t="str">
        <f>"SHA0249943"</f>
        <v>SHA0249943</v>
      </c>
      <c r="E250" s="2" t="str">
        <f>"M475"</f>
        <v>M475</v>
      </c>
      <c r="F250" t="str">
        <f>"CHICO"</f>
        <v>CHICO</v>
      </c>
      <c r="G250">
        <v>0</v>
      </c>
      <c r="H250">
        <v>0</v>
      </c>
      <c r="I250">
        <f>0</f>
        <v>0</v>
      </c>
      <c r="J250">
        <v>10</v>
      </c>
      <c r="K250">
        <f>100</f>
        <v>100</v>
      </c>
    </row>
    <row r="251" spans="1:11" x14ac:dyDescent="0.25">
      <c r="A251" t="s">
        <v>33</v>
      </c>
      <c r="B251" t="str">
        <f>"""TorlysDynamics"",""Torlys Inc."",""111"",""3"",""SHA0249944"",""4"",""10000"""</f>
        <v>"TorlysDynamics","Torlys Inc.","111","3","SHA0249944","4","10000"</v>
      </c>
      <c r="C251" s="2">
        <v>45937</v>
      </c>
      <c r="D251" s="2" t="str">
        <f>"SHA0249944"</f>
        <v>SHA0249944</v>
      </c>
      <c r="E251" s="2" t="str">
        <f>"M475"</f>
        <v>M475</v>
      </c>
      <c r="F251" t="str">
        <f>"CHICO"</f>
        <v>CHICO</v>
      </c>
      <c r="G251">
        <v>42</v>
      </c>
      <c r="H251">
        <v>0</v>
      </c>
      <c r="I251">
        <f>0</f>
        <v>0</v>
      </c>
      <c r="J251">
        <v>1104.18</v>
      </c>
      <c r="K251">
        <f>100</f>
        <v>100</v>
      </c>
    </row>
    <row r="252" spans="1:11" x14ac:dyDescent="0.25">
      <c r="A252" t="s">
        <v>33</v>
      </c>
      <c r="B252" t="str">
        <f>"""TorlysDynamics"",""Torlys Inc."",""111"",""3"",""SHA0249944"",""4"",""40000"""</f>
        <v>"TorlysDynamics","Torlys Inc.","111","3","SHA0249944","4","40000"</v>
      </c>
      <c r="C252" s="2">
        <v>45937</v>
      </c>
      <c r="D252" s="2" t="str">
        <f>"SHA0249944"</f>
        <v>SHA0249944</v>
      </c>
      <c r="E252" s="2" t="str">
        <f>"M475"</f>
        <v>M475</v>
      </c>
      <c r="F252" t="str">
        <f>"CHICO"</f>
        <v>CHICO</v>
      </c>
      <c r="G252">
        <v>0</v>
      </c>
      <c r="H252">
        <v>0</v>
      </c>
      <c r="I252">
        <f>0</f>
        <v>0</v>
      </c>
      <c r="J252">
        <v>8</v>
      </c>
      <c r="K252">
        <f>100</f>
        <v>100</v>
      </c>
    </row>
    <row r="253" spans="1:11" x14ac:dyDescent="0.25">
      <c r="A253" t="s">
        <v>33</v>
      </c>
      <c r="B253" t="str">
        <f>"""TorlysDynamics"",""Torlys Inc."",""111"",""3"",""SHA0249945"",""4"",""10000"""</f>
        <v>"TorlysDynamics","Torlys Inc.","111","3","SHA0249945","4","10000"</v>
      </c>
      <c r="C253" s="2">
        <v>45937</v>
      </c>
      <c r="D253" s="2" t="str">
        <f>"SHA0249945"</f>
        <v>SHA0249945</v>
      </c>
      <c r="E253" s="2" t="str">
        <f>"M475"</f>
        <v>M475</v>
      </c>
      <c r="F253" t="str">
        <f>"CHICO"</f>
        <v>CHICO</v>
      </c>
      <c r="G253">
        <v>48</v>
      </c>
      <c r="H253">
        <v>0</v>
      </c>
      <c r="I253">
        <f>0</f>
        <v>0</v>
      </c>
      <c r="J253">
        <v>1261.92</v>
      </c>
      <c r="K253">
        <f>100</f>
        <v>100</v>
      </c>
    </row>
    <row r="254" spans="1:11" x14ac:dyDescent="0.25">
      <c r="A254" t="s">
        <v>33</v>
      </c>
      <c r="B254" t="str">
        <f>"""TorlysDynamics"",""Torlys Inc."",""111"",""3"",""SHA0249945"",""4"",""60000"""</f>
        <v>"TorlysDynamics","Torlys Inc.","111","3","SHA0249945","4","60000"</v>
      </c>
      <c r="C254" s="2">
        <v>45937</v>
      </c>
      <c r="D254" s="2" t="str">
        <f>"SHA0249945"</f>
        <v>SHA0249945</v>
      </c>
      <c r="E254" s="2" t="str">
        <f>"M475"</f>
        <v>M475</v>
      </c>
      <c r="F254" t="str">
        <f>"CHICO"</f>
        <v>CHICO</v>
      </c>
      <c r="G254">
        <v>0</v>
      </c>
      <c r="H254">
        <v>0</v>
      </c>
      <c r="I254">
        <f>0</f>
        <v>0</v>
      </c>
      <c r="J254">
        <v>11</v>
      </c>
      <c r="K254">
        <f>100</f>
        <v>100</v>
      </c>
    </row>
    <row r="255" spans="1:11" x14ac:dyDescent="0.25">
      <c r="A255" t="s">
        <v>33</v>
      </c>
      <c r="B255" t="str">
        <f>"""TorlysDynamics"",""Torlys Inc."",""111"",""3"",""SHA0249946"",""4"",""10000"""</f>
        <v>"TorlysDynamics","Torlys Inc.","111","3","SHA0249946","4","10000"</v>
      </c>
      <c r="C255" s="2">
        <v>45937</v>
      </c>
      <c r="D255" s="2" t="str">
        <f>"SHA0249946"</f>
        <v>SHA0249946</v>
      </c>
      <c r="E255" s="2" t="str">
        <f>"M475"</f>
        <v>M475</v>
      </c>
      <c r="F255" t="str">
        <f>"CHICO"</f>
        <v>CHICO</v>
      </c>
      <c r="G255">
        <v>45</v>
      </c>
      <c r="H255">
        <v>0</v>
      </c>
      <c r="I255">
        <f>0</f>
        <v>0</v>
      </c>
      <c r="J255">
        <v>1044.9000000000001</v>
      </c>
      <c r="K255">
        <f>100</f>
        <v>100</v>
      </c>
    </row>
    <row r="256" spans="1:11" x14ac:dyDescent="0.25">
      <c r="A256" t="s">
        <v>33</v>
      </c>
      <c r="B256" t="str">
        <f>"""TorlysDynamics"",""Torlys Inc."",""111"",""3"",""SHA0249946"",""4"",""20000"""</f>
        <v>"TorlysDynamics","Torlys Inc.","111","3","SHA0249946","4","20000"</v>
      </c>
      <c r="C256" s="2">
        <v>45937</v>
      </c>
      <c r="D256" s="2" t="str">
        <f>"SHA0249946"</f>
        <v>SHA0249946</v>
      </c>
      <c r="E256" s="2" t="str">
        <f>"M475"</f>
        <v>M475</v>
      </c>
      <c r="F256" t="str">
        <f>"CHICO"</f>
        <v>CHICO</v>
      </c>
      <c r="G256">
        <v>0</v>
      </c>
      <c r="H256">
        <v>0</v>
      </c>
      <c r="I256">
        <f>0</f>
        <v>0</v>
      </c>
      <c r="J256">
        <v>9</v>
      </c>
      <c r="K256">
        <f>100</f>
        <v>100</v>
      </c>
    </row>
    <row r="257" spans="1:11" x14ac:dyDescent="0.25">
      <c r="A257" t="s">
        <v>33</v>
      </c>
      <c r="B257" t="str">
        <f>"""TorlysDynamics"",""Torlys Inc."",""111"",""3"",""SHA0249947"",""4"",""10000"""</f>
        <v>"TorlysDynamics","Torlys Inc.","111","3","SHA0249947","4","10000"</v>
      </c>
      <c r="C257" s="2">
        <v>45937</v>
      </c>
      <c r="D257" s="2" t="str">
        <f>"SHA0249947"</f>
        <v>SHA0249947</v>
      </c>
      <c r="E257" s="2" t="str">
        <f>"M475"</f>
        <v>M475</v>
      </c>
      <c r="F257" t="str">
        <f>"CHICO"</f>
        <v>CHICO</v>
      </c>
      <c r="G257">
        <v>43</v>
      </c>
      <c r="H257">
        <v>0</v>
      </c>
      <c r="I257">
        <f>0</f>
        <v>0</v>
      </c>
      <c r="J257">
        <v>1130.47</v>
      </c>
      <c r="K257">
        <f>100</f>
        <v>100</v>
      </c>
    </row>
    <row r="258" spans="1:11" x14ac:dyDescent="0.25">
      <c r="A258" t="s">
        <v>33</v>
      </c>
      <c r="B258" t="str">
        <f>"""TorlysDynamics"",""Torlys Inc."",""111"",""3"",""SHA0249947"",""4"",""40000"""</f>
        <v>"TorlysDynamics","Torlys Inc.","111","3","SHA0249947","4","40000"</v>
      </c>
      <c r="C258" s="2">
        <v>45937</v>
      </c>
      <c r="D258" s="2" t="str">
        <f>"SHA0249947"</f>
        <v>SHA0249947</v>
      </c>
      <c r="E258" s="2" t="str">
        <f>"M475"</f>
        <v>M475</v>
      </c>
      <c r="F258" t="str">
        <f>"CHICO"</f>
        <v>CHICO</v>
      </c>
      <c r="G258">
        <v>0</v>
      </c>
      <c r="H258">
        <v>0</v>
      </c>
      <c r="I258">
        <f>0</f>
        <v>0</v>
      </c>
      <c r="J258">
        <v>9</v>
      </c>
      <c r="K258">
        <f>100</f>
        <v>100</v>
      </c>
    </row>
    <row r="259" spans="1:11" x14ac:dyDescent="0.25">
      <c r="A259" t="s">
        <v>33</v>
      </c>
      <c r="B259" t="str">
        <f>"""TorlysDynamics"",""Torlys Inc."",""111"",""3"",""SHA0249948"",""4"",""10000"""</f>
        <v>"TorlysDynamics","Torlys Inc.","111","3","SHA0249948","4","10000"</v>
      </c>
      <c r="C259" s="2">
        <v>45937</v>
      </c>
      <c r="D259" s="2" t="str">
        <f>"SHA0249948"</f>
        <v>SHA0249948</v>
      </c>
      <c r="E259" s="2" t="str">
        <f>"M475"</f>
        <v>M475</v>
      </c>
      <c r="F259" t="str">
        <f>"CHICO"</f>
        <v>CHICO</v>
      </c>
      <c r="G259">
        <v>29</v>
      </c>
      <c r="H259">
        <v>0</v>
      </c>
      <c r="I259">
        <f>0</f>
        <v>0</v>
      </c>
      <c r="J259">
        <v>762.41</v>
      </c>
      <c r="K259">
        <f>100</f>
        <v>100</v>
      </c>
    </row>
    <row r="260" spans="1:11" x14ac:dyDescent="0.25">
      <c r="A260" t="s">
        <v>33</v>
      </c>
      <c r="B260" t="str">
        <f>"""TorlysDynamics"",""Torlys Inc."",""111"",""3"",""SHA0249948"",""4"",""40000"""</f>
        <v>"TorlysDynamics","Torlys Inc.","111","3","SHA0249948","4","40000"</v>
      </c>
      <c r="C260" s="2">
        <v>45937</v>
      </c>
      <c r="D260" s="2" t="str">
        <f>"SHA0249948"</f>
        <v>SHA0249948</v>
      </c>
      <c r="E260" s="2" t="str">
        <f>"M475"</f>
        <v>M475</v>
      </c>
      <c r="F260" t="str">
        <f>"CHICO"</f>
        <v>CHICO</v>
      </c>
      <c r="G260">
        <v>0</v>
      </c>
      <c r="H260">
        <v>0</v>
      </c>
      <c r="I260">
        <f>0</f>
        <v>0</v>
      </c>
      <c r="J260">
        <v>2</v>
      </c>
      <c r="K260">
        <f>100</f>
        <v>100</v>
      </c>
    </row>
    <row r="261" spans="1:11" x14ac:dyDescent="0.25">
      <c r="A261" t="s">
        <v>33</v>
      </c>
      <c r="B261" t="str">
        <f>"""TorlysDynamics"",""Torlys Inc."",""111"",""3"",""SHA0249953"",""4"",""10000"""</f>
        <v>"TorlysDynamics","Torlys Inc.","111","3","SHA0249953","4","10000"</v>
      </c>
      <c r="C261" s="2">
        <v>45937</v>
      </c>
      <c r="D261" s="2" t="str">
        <f>"SHA0249953"</f>
        <v>SHA0249953</v>
      </c>
      <c r="E261" s="2" t="str">
        <f>"O318"</f>
        <v>O318</v>
      </c>
      <c r="F261" t="str">
        <f>"BRANDON"</f>
        <v>BRANDON</v>
      </c>
      <c r="G261">
        <v>1</v>
      </c>
      <c r="H261">
        <v>0</v>
      </c>
      <c r="I261">
        <f>0</f>
        <v>0</v>
      </c>
      <c r="J261">
        <v>16.22</v>
      </c>
      <c r="K261">
        <f>100</f>
        <v>100</v>
      </c>
    </row>
    <row r="262" spans="1:11" x14ac:dyDescent="0.25">
      <c r="A262" t="s">
        <v>33</v>
      </c>
      <c r="B262" t="str">
        <f>"""TorlysDynamics"",""Torlys Inc."",""111"",""3"",""SHA0249953"",""4"",""20000"""</f>
        <v>"TorlysDynamics","Torlys Inc.","111","3","SHA0249953","4","20000"</v>
      </c>
      <c r="C262" s="2">
        <v>45937</v>
      </c>
      <c r="D262" s="2" t="str">
        <f>"SHA0249953"</f>
        <v>SHA0249953</v>
      </c>
      <c r="E262" s="2" t="str">
        <f>"O318"</f>
        <v>O318</v>
      </c>
      <c r="F262" t="str">
        <f>"BRANDON"</f>
        <v>BRANDON</v>
      </c>
      <c r="G262">
        <v>0</v>
      </c>
      <c r="H262">
        <v>0</v>
      </c>
      <c r="I262">
        <f>0</f>
        <v>0</v>
      </c>
      <c r="J262">
        <v>1</v>
      </c>
      <c r="K262">
        <f>100</f>
        <v>100</v>
      </c>
    </row>
    <row r="263" spans="1:11" x14ac:dyDescent="0.25">
      <c r="A263" t="s">
        <v>33</v>
      </c>
      <c r="B263" t="str">
        <f>"""TorlysDynamics"",""Torlys Inc."",""111"",""3"",""SHA0249954"",""4"",""10000"""</f>
        <v>"TorlysDynamics","Torlys Inc.","111","3","SHA0249954","4","10000"</v>
      </c>
      <c r="C263" s="2">
        <v>45937</v>
      </c>
      <c r="D263" s="2" t="str">
        <f>"SHA0249954"</f>
        <v>SHA0249954</v>
      </c>
      <c r="E263" s="2" t="str">
        <f>"L1068"</f>
        <v>L1068</v>
      </c>
      <c r="F263" t="str">
        <f>"CLARENCE"</f>
        <v>CLARENCE</v>
      </c>
      <c r="G263">
        <v>0</v>
      </c>
      <c r="H263">
        <v>4</v>
      </c>
      <c r="I263">
        <f>0</f>
        <v>0</v>
      </c>
      <c r="J263">
        <v>5108.3999999999996</v>
      </c>
      <c r="K263">
        <f>100</f>
        <v>100</v>
      </c>
    </row>
    <row r="264" spans="1:11" x14ac:dyDescent="0.25">
      <c r="A264" t="s">
        <v>33</v>
      </c>
      <c r="B264" t="str">
        <f>"""TorlysDynamics"",""Torlys Inc."",""111"",""3"",""SHA0249954"",""4"",""30000"""</f>
        <v>"TorlysDynamics","Torlys Inc.","111","3","SHA0249954","4","30000"</v>
      </c>
      <c r="C264" s="2">
        <v>45937</v>
      </c>
      <c r="D264" s="2" t="str">
        <f>"SHA0249954"</f>
        <v>SHA0249954</v>
      </c>
      <c r="E264" s="2" t="str">
        <f>"L1068"</f>
        <v>L1068</v>
      </c>
      <c r="F264" t="str">
        <f>"CLARENCE"</f>
        <v>CLARENCE</v>
      </c>
      <c r="G264">
        <v>15</v>
      </c>
      <c r="H264">
        <v>1</v>
      </c>
      <c r="I264">
        <f>0</f>
        <v>0</v>
      </c>
      <c r="J264">
        <v>1604.61</v>
      </c>
      <c r="K264">
        <f>100</f>
        <v>100</v>
      </c>
    </row>
    <row r="265" spans="1:11" x14ac:dyDescent="0.25">
      <c r="A265" t="s">
        <v>33</v>
      </c>
      <c r="B265" t="str">
        <f>"""TorlysDynamics"",""Torlys Inc."",""111"",""3"",""SHA0249955"",""4"",""10000"""</f>
        <v>"TorlysDynamics","Torlys Inc.","111","3","SHA0249955","4","10000"</v>
      </c>
      <c r="C265" s="2">
        <v>45937</v>
      </c>
      <c r="D265" s="2" t="str">
        <f>"SHA0249955"</f>
        <v>SHA0249955</v>
      </c>
      <c r="E265" s="2" t="str">
        <f>"M475"</f>
        <v>M475</v>
      </c>
      <c r="F265" t="str">
        <f>"JUSTIN-K"</f>
        <v>JUSTIN-K</v>
      </c>
      <c r="G265">
        <v>20</v>
      </c>
      <c r="H265">
        <v>0</v>
      </c>
      <c r="I265">
        <f>0</f>
        <v>0</v>
      </c>
      <c r="J265">
        <v>430</v>
      </c>
      <c r="K265">
        <f>100</f>
        <v>100</v>
      </c>
    </row>
    <row r="266" spans="1:11" x14ac:dyDescent="0.25">
      <c r="A266" t="s">
        <v>33</v>
      </c>
      <c r="B266" t="str">
        <f>"""TorlysDynamics"",""Torlys Inc."",""111"",""3"",""SHA0249955"",""4"",""20000"""</f>
        <v>"TorlysDynamics","Torlys Inc.","111","3","SHA0249955","4","20000"</v>
      </c>
      <c r="C266" s="2">
        <v>45937</v>
      </c>
      <c r="D266" s="2" t="str">
        <f>"SHA0249955"</f>
        <v>SHA0249955</v>
      </c>
      <c r="E266" s="2" t="str">
        <f>"M475"</f>
        <v>M475</v>
      </c>
      <c r="F266" t="str">
        <f>"JUSTIN-K"</f>
        <v>JUSTIN-K</v>
      </c>
      <c r="G266">
        <v>0</v>
      </c>
      <c r="H266">
        <v>0</v>
      </c>
      <c r="I266">
        <f>0</f>
        <v>0</v>
      </c>
      <c r="J266">
        <v>1</v>
      </c>
      <c r="K266">
        <f>100</f>
        <v>100</v>
      </c>
    </row>
    <row r="267" spans="1:11" x14ac:dyDescent="0.25">
      <c r="A267" t="s">
        <v>33</v>
      </c>
      <c r="B267" t="str">
        <f>"""TorlysDynamics"",""Torlys Inc."",""111"",""3"",""SHA0249956"",""4"",""10000"""</f>
        <v>"TorlysDynamics","Torlys Inc.","111","3","SHA0249956","4","10000"</v>
      </c>
      <c r="C267" s="2">
        <v>45937</v>
      </c>
      <c r="D267" s="2" t="str">
        <f>"SHA0249956"</f>
        <v>SHA0249956</v>
      </c>
      <c r="E267" s="2" t="str">
        <f>"T140"</f>
        <v>T140</v>
      </c>
      <c r="F267" t="str">
        <f>"AQIYL"</f>
        <v>AQIYL</v>
      </c>
      <c r="G267">
        <v>12</v>
      </c>
      <c r="H267">
        <v>0</v>
      </c>
      <c r="I267">
        <f>0</f>
        <v>0</v>
      </c>
      <c r="J267">
        <v>278.64</v>
      </c>
      <c r="K267">
        <f>100</f>
        <v>100</v>
      </c>
    </row>
    <row r="268" spans="1:11" x14ac:dyDescent="0.25">
      <c r="A268" t="s">
        <v>33</v>
      </c>
      <c r="B268" t="str">
        <f>"""TorlysDynamics"",""Torlys Inc."",""111"",""3"",""SHA0249957"",""4"",""10000"""</f>
        <v>"TorlysDynamics","Torlys Inc.","111","3","SHA0249957","4","10000"</v>
      </c>
      <c r="C268" s="2">
        <v>45937</v>
      </c>
      <c r="D268" s="2" t="str">
        <f>"SHA0249957"</f>
        <v>SHA0249957</v>
      </c>
      <c r="E268" s="2" t="str">
        <f>"T140"</f>
        <v>T140</v>
      </c>
      <c r="F268" t="str">
        <f>"AQIYL"</f>
        <v>AQIYL</v>
      </c>
      <c r="G268">
        <v>17</v>
      </c>
      <c r="H268">
        <v>0</v>
      </c>
      <c r="I268">
        <f>0</f>
        <v>0</v>
      </c>
      <c r="J268">
        <v>394.74</v>
      </c>
      <c r="K268">
        <f>100</f>
        <v>100</v>
      </c>
    </row>
    <row r="269" spans="1:11" x14ac:dyDescent="0.25">
      <c r="A269" t="s">
        <v>33</v>
      </c>
      <c r="B269" t="str">
        <f>"""TorlysDynamics"",""Torlys Inc."",""111"",""3"",""SHA0249958"",""4"",""10000"""</f>
        <v>"TorlysDynamics","Torlys Inc.","111","3","SHA0249958","4","10000"</v>
      </c>
      <c r="C269" s="2">
        <v>45937</v>
      </c>
      <c r="D269" s="2" t="str">
        <f>"SHA0249958"</f>
        <v>SHA0249958</v>
      </c>
      <c r="E269" s="2" t="str">
        <f>"T140"</f>
        <v>T140</v>
      </c>
      <c r="F269" t="str">
        <f>"AQIYL"</f>
        <v>AQIYL</v>
      </c>
      <c r="G269">
        <v>29</v>
      </c>
      <c r="H269">
        <v>0</v>
      </c>
      <c r="I269">
        <f>0</f>
        <v>0</v>
      </c>
      <c r="J269">
        <v>673.38</v>
      </c>
      <c r="K269">
        <f>100</f>
        <v>100</v>
      </c>
    </row>
    <row r="270" spans="1:11" x14ac:dyDescent="0.25">
      <c r="A270" t="s">
        <v>33</v>
      </c>
      <c r="B270" t="str">
        <f>"""TorlysDynamics"",""Torlys Inc."",""111"",""3"",""SHA0249959"",""4"",""10000"""</f>
        <v>"TorlysDynamics","Torlys Inc.","111","3","SHA0249959","4","10000"</v>
      </c>
      <c r="C270" s="2">
        <v>45937</v>
      </c>
      <c r="D270" s="2" t="str">
        <f>"SHA0249959"</f>
        <v>SHA0249959</v>
      </c>
      <c r="E270" s="2" t="str">
        <f>"T140"</f>
        <v>T140</v>
      </c>
      <c r="F270" t="str">
        <f>"AQIYL"</f>
        <v>AQIYL</v>
      </c>
      <c r="G270">
        <v>23</v>
      </c>
      <c r="H270">
        <v>0</v>
      </c>
      <c r="I270">
        <f>0</f>
        <v>0</v>
      </c>
      <c r="J270">
        <v>534.05999999999995</v>
      </c>
      <c r="K270">
        <f>100</f>
        <v>100</v>
      </c>
    </row>
    <row r="271" spans="1:11" x14ac:dyDescent="0.25">
      <c r="A271" t="s">
        <v>33</v>
      </c>
      <c r="B271" t="str">
        <f>"""TorlysDynamics"",""Torlys Inc."",""111"",""3"",""SHA0249960"",""4"",""10000"""</f>
        <v>"TorlysDynamics","Torlys Inc.","111","3","SHA0249960","4","10000"</v>
      </c>
      <c r="C271" s="2">
        <v>45937</v>
      </c>
      <c r="D271" s="2" t="str">
        <f>"SHA0249960"</f>
        <v>SHA0249960</v>
      </c>
      <c r="E271" s="2" t="str">
        <f>"T140"</f>
        <v>T140</v>
      </c>
      <c r="F271" t="str">
        <f>"AQIYL"</f>
        <v>AQIYL</v>
      </c>
      <c r="G271">
        <v>21</v>
      </c>
      <c r="H271">
        <v>0</v>
      </c>
      <c r="I271">
        <f>0</f>
        <v>0</v>
      </c>
      <c r="J271">
        <v>487.62</v>
      </c>
      <c r="K271">
        <f>100</f>
        <v>100</v>
      </c>
    </row>
    <row r="272" spans="1:11" x14ac:dyDescent="0.25">
      <c r="A272" t="s">
        <v>33</v>
      </c>
      <c r="B272" t="str">
        <f>"""TorlysDynamics"",""Torlys Inc."",""111"",""3"",""SHA0249961"",""4"",""10000"""</f>
        <v>"TorlysDynamics","Torlys Inc.","111","3","SHA0249961","4","10000"</v>
      </c>
      <c r="C272" s="2">
        <v>45937</v>
      </c>
      <c r="D272" s="2" t="str">
        <f>"SHA0249961"</f>
        <v>SHA0249961</v>
      </c>
      <c r="E272" s="2" t="str">
        <f>"T140"</f>
        <v>T140</v>
      </c>
      <c r="F272" t="str">
        <f>"AQIYL"</f>
        <v>AQIYL</v>
      </c>
      <c r="G272">
        <v>26</v>
      </c>
      <c r="H272">
        <v>0</v>
      </c>
      <c r="I272">
        <f>0</f>
        <v>0</v>
      </c>
      <c r="J272">
        <v>609.70000000000005</v>
      </c>
      <c r="K272">
        <f>100</f>
        <v>100</v>
      </c>
    </row>
    <row r="273" spans="1:11" x14ac:dyDescent="0.25">
      <c r="A273" t="s">
        <v>33</v>
      </c>
      <c r="B273" t="str">
        <f>"""TorlysDynamics"",""Torlys Inc."",""111"",""3"",""SHA0249962"",""4"",""10000"""</f>
        <v>"TorlysDynamics","Torlys Inc.","111","3","SHA0249962","4","10000"</v>
      </c>
      <c r="C273" s="2">
        <v>45937</v>
      </c>
      <c r="D273" s="2" t="str">
        <f>"SHA0249962"</f>
        <v>SHA0249962</v>
      </c>
      <c r="E273" s="2" t="str">
        <f>"T140"</f>
        <v>T140</v>
      </c>
      <c r="F273" t="str">
        <f>"AQIYL"</f>
        <v>AQIYL</v>
      </c>
      <c r="G273">
        <v>20</v>
      </c>
      <c r="H273">
        <v>0</v>
      </c>
      <c r="I273">
        <f>0</f>
        <v>0</v>
      </c>
      <c r="J273">
        <v>464.4</v>
      </c>
      <c r="K273">
        <f>100</f>
        <v>100</v>
      </c>
    </row>
    <row r="274" spans="1:11" x14ac:dyDescent="0.25">
      <c r="A274" t="s">
        <v>33</v>
      </c>
      <c r="B274" t="str">
        <f>"""TorlysDynamics"",""Torlys Inc."",""111"",""3"",""SHA0249963"",""4"",""10000"""</f>
        <v>"TorlysDynamics","Torlys Inc.","111","3","SHA0249963","4","10000"</v>
      </c>
      <c r="C274" s="2">
        <v>45937</v>
      </c>
      <c r="D274" s="2" t="str">
        <f>"SHA0249963"</f>
        <v>SHA0249963</v>
      </c>
      <c r="E274" s="2" t="str">
        <f>"T140"</f>
        <v>T140</v>
      </c>
      <c r="F274" t="str">
        <f>"AQIYL"</f>
        <v>AQIYL</v>
      </c>
      <c r="G274">
        <v>15</v>
      </c>
      <c r="H274">
        <v>0</v>
      </c>
      <c r="I274">
        <f>0</f>
        <v>0</v>
      </c>
      <c r="J274">
        <v>351.75</v>
      </c>
      <c r="K274">
        <f>100</f>
        <v>100</v>
      </c>
    </row>
    <row r="275" spans="1:11" x14ac:dyDescent="0.25">
      <c r="A275" t="s">
        <v>33</v>
      </c>
      <c r="B275" t="str">
        <f>"""TorlysDynamics"",""Torlys Inc."",""111"",""3"",""SHA0249964"",""4"",""10000"""</f>
        <v>"TorlysDynamics","Torlys Inc.","111","3","SHA0249964","4","10000"</v>
      </c>
      <c r="C275" s="2">
        <v>45937</v>
      </c>
      <c r="D275" s="2" t="str">
        <f>"SHA0249964"</f>
        <v>SHA0249964</v>
      </c>
      <c r="E275" s="2" t="str">
        <f>"T140"</f>
        <v>T140</v>
      </c>
      <c r="F275" t="str">
        <f>"AQIYL"</f>
        <v>AQIYL</v>
      </c>
      <c r="G275">
        <v>17</v>
      </c>
      <c r="H275">
        <v>0</v>
      </c>
      <c r="I275">
        <f>0</f>
        <v>0</v>
      </c>
      <c r="J275">
        <v>394.74</v>
      </c>
      <c r="K275">
        <f>100</f>
        <v>100</v>
      </c>
    </row>
    <row r="276" spans="1:11" x14ac:dyDescent="0.25">
      <c r="A276" t="s">
        <v>33</v>
      </c>
      <c r="B276" t="str">
        <f>"""TorlysDynamics"",""Torlys Inc."",""111"",""3"",""SHA0249965"",""4"",""10000"""</f>
        <v>"TorlysDynamics","Torlys Inc.","111","3","SHA0249965","4","10000"</v>
      </c>
      <c r="C276" s="2">
        <v>45937</v>
      </c>
      <c r="D276" s="2" t="str">
        <f>"SHA0249965"</f>
        <v>SHA0249965</v>
      </c>
      <c r="E276" s="2" t="str">
        <f>"T140"</f>
        <v>T140</v>
      </c>
      <c r="F276" t="str">
        <f>"AQIYL"</f>
        <v>AQIYL</v>
      </c>
      <c r="G276">
        <v>25</v>
      </c>
      <c r="H276">
        <v>0</v>
      </c>
      <c r="I276">
        <f>0</f>
        <v>0</v>
      </c>
      <c r="J276">
        <v>463.5</v>
      </c>
      <c r="K276">
        <f>100</f>
        <v>100</v>
      </c>
    </row>
    <row r="277" spans="1:11" x14ac:dyDescent="0.25">
      <c r="A277" t="s">
        <v>33</v>
      </c>
      <c r="B277" t="str">
        <f>"""TorlysDynamics"",""Torlys Inc."",""111"",""3"",""SHA0249966"",""4"",""10000"""</f>
        <v>"TorlysDynamics","Torlys Inc.","111","3","SHA0249966","4","10000"</v>
      </c>
      <c r="C277" s="2">
        <v>45937</v>
      </c>
      <c r="D277" s="2" t="str">
        <f>"SHA0249966"</f>
        <v>SHA0249966</v>
      </c>
      <c r="E277" s="2" t="str">
        <f>"T140"</f>
        <v>T140</v>
      </c>
      <c r="F277" t="str">
        <f>"AQIYL"</f>
        <v>AQIYL</v>
      </c>
      <c r="G277">
        <v>29</v>
      </c>
      <c r="H277">
        <v>0</v>
      </c>
      <c r="I277">
        <f>0</f>
        <v>0</v>
      </c>
      <c r="J277">
        <v>537.66</v>
      </c>
      <c r="K277">
        <f>100</f>
        <v>100</v>
      </c>
    </row>
    <row r="278" spans="1:11" x14ac:dyDescent="0.25">
      <c r="A278" t="s">
        <v>33</v>
      </c>
      <c r="B278" t="str">
        <f>"""TorlysDynamics"",""Torlys Inc."",""111"",""3"",""SHA0249967"",""4"",""10000"""</f>
        <v>"TorlysDynamics","Torlys Inc.","111","3","SHA0249967","4","10000"</v>
      </c>
      <c r="C278" s="2">
        <v>45937</v>
      </c>
      <c r="D278" s="2" t="str">
        <f>"SHA0249967"</f>
        <v>SHA0249967</v>
      </c>
      <c r="E278" s="2" t="str">
        <f>"T140"</f>
        <v>T140</v>
      </c>
      <c r="F278" t="str">
        <f>"AQIYL"</f>
        <v>AQIYL</v>
      </c>
      <c r="G278">
        <v>36</v>
      </c>
      <c r="H278">
        <v>0</v>
      </c>
      <c r="I278">
        <f>0</f>
        <v>0</v>
      </c>
      <c r="J278">
        <v>667.44</v>
      </c>
      <c r="K278">
        <f>100</f>
        <v>100</v>
      </c>
    </row>
    <row r="279" spans="1:11" x14ac:dyDescent="0.25">
      <c r="A279" t="s">
        <v>33</v>
      </c>
      <c r="B279" t="str">
        <f>"""TorlysDynamics"",""Torlys Inc."",""111"",""3"",""SHA0249968"",""4"",""10000"""</f>
        <v>"TorlysDynamics","Torlys Inc.","111","3","SHA0249968","4","10000"</v>
      </c>
      <c r="C279" s="2">
        <v>45937</v>
      </c>
      <c r="D279" s="2" t="str">
        <f>"SHA0249968"</f>
        <v>SHA0249968</v>
      </c>
      <c r="E279" s="2" t="str">
        <f>"T140"</f>
        <v>T140</v>
      </c>
      <c r="F279" t="str">
        <f>"AQIYL"</f>
        <v>AQIYL</v>
      </c>
      <c r="G279">
        <v>36</v>
      </c>
      <c r="H279">
        <v>0</v>
      </c>
      <c r="I279">
        <f>0</f>
        <v>0</v>
      </c>
      <c r="J279">
        <v>667.44</v>
      </c>
      <c r="K279">
        <f>100</f>
        <v>100</v>
      </c>
    </row>
    <row r="280" spans="1:11" x14ac:dyDescent="0.25">
      <c r="A280" t="s">
        <v>33</v>
      </c>
      <c r="B280" t="str">
        <f>"""TorlysDynamics"",""Torlys Inc."",""111"",""3"",""SHA0249969"",""4"",""10000"""</f>
        <v>"TorlysDynamics","Torlys Inc.","111","3","SHA0249969","4","10000"</v>
      </c>
      <c r="C280" s="2">
        <v>45937</v>
      </c>
      <c r="D280" s="2" t="str">
        <f>"SHA0249969"</f>
        <v>SHA0249969</v>
      </c>
      <c r="E280" s="2" t="str">
        <f>"T140"</f>
        <v>T140</v>
      </c>
      <c r="F280" t="str">
        <f>"AQIYL"</f>
        <v>AQIYL</v>
      </c>
      <c r="G280">
        <v>27</v>
      </c>
      <c r="H280">
        <v>0</v>
      </c>
      <c r="I280">
        <f>0</f>
        <v>0</v>
      </c>
      <c r="J280">
        <v>500.58</v>
      </c>
      <c r="K280">
        <f>100</f>
        <v>100</v>
      </c>
    </row>
    <row r="281" spans="1:11" x14ac:dyDescent="0.25">
      <c r="A281" t="s">
        <v>33</v>
      </c>
      <c r="B281" t="str">
        <f>"""TorlysDynamics"",""Torlys Inc."",""111"",""3"",""SHA0249970"",""4"",""10000"""</f>
        <v>"TorlysDynamics","Torlys Inc.","111","3","SHA0249970","4","10000"</v>
      </c>
      <c r="C281" s="2">
        <v>45937</v>
      </c>
      <c r="D281" s="2" t="str">
        <f>"SHA0249970"</f>
        <v>SHA0249970</v>
      </c>
      <c r="E281" s="2" t="str">
        <f>"T140"</f>
        <v>T140</v>
      </c>
      <c r="F281" t="str">
        <f>"AQIYL"</f>
        <v>AQIYL</v>
      </c>
      <c r="G281">
        <v>25</v>
      </c>
      <c r="H281">
        <v>0</v>
      </c>
      <c r="I281">
        <f>0</f>
        <v>0</v>
      </c>
      <c r="J281">
        <v>463.5</v>
      </c>
      <c r="K281">
        <f>100</f>
        <v>100</v>
      </c>
    </row>
    <row r="282" spans="1:11" x14ac:dyDescent="0.25">
      <c r="A282" t="s">
        <v>33</v>
      </c>
      <c r="B282" t="str">
        <f>"""TorlysDynamics"",""Torlys Inc."",""111"",""3"",""SHA0249971"",""4"",""10000"""</f>
        <v>"TorlysDynamics","Torlys Inc.","111","3","SHA0249971","4","10000"</v>
      </c>
      <c r="C282" s="2">
        <v>45937</v>
      </c>
      <c r="D282" s="2" t="str">
        <f>"SHA0249971"</f>
        <v>SHA0249971</v>
      </c>
      <c r="E282" s="2" t="str">
        <f>"T140"</f>
        <v>T140</v>
      </c>
      <c r="F282" t="str">
        <f>"AQIYL"</f>
        <v>AQIYL</v>
      </c>
      <c r="G282">
        <v>34</v>
      </c>
      <c r="H282">
        <v>0</v>
      </c>
      <c r="I282">
        <f>0</f>
        <v>0</v>
      </c>
      <c r="J282">
        <v>630.36</v>
      </c>
      <c r="K282">
        <f>100</f>
        <v>100</v>
      </c>
    </row>
    <row r="283" spans="1:11" x14ac:dyDescent="0.25">
      <c r="A283" t="s">
        <v>33</v>
      </c>
      <c r="B283" t="str">
        <f>"""TorlysDynamics"",""Torlys Inc."",""111"",""3"",""SHA0249972"",""4"",""10000"""</f>
        <v>"TorlysDynamics","Torlys Inc.","111","3","SHA0249972","4","10000"</v>
      </c>
      <c r="C283" s="2">
        <v>45937</v>
      </c>
      <c r="D283" s="2" t="str">
        <f>"SHA0249972"</f>
        <v>SHA0249972</v>
      </c>
      <c r="E283" s="2" t="str">
        <f>"M130"</f>
        <v>M130</v>
      </c>
      <c r="F283" t="str">
        <f>"JASON-R"</f>
        <v>JASON-R</v>
      </c>
      <c r="G283">
        <v>23</v>
      </c>
      <c r="H283">
        <v>0</v>
      </c>
      <c r="I283">
        <f>0</f>
        <v>0</v>
      </c>
      <c r="J283">
        <v>539.35</v>
      </c>
      <c r="K283">
        <f>100</f>
        <v>100</v>
      </c>
    </row>
    <row r="284" spans="1:11" x14ac:dyDescent="0.25">
      <c r="A284" t="s">
        <v>33</v>
      </c>
      <c r="B284" t="str">
        <f>"""TorlysDynamics"",""Torlys Inc."",""111"",""3"",""SHA0249972"",""4"",""30000"""</f>
        <v>"TorlysDynamics","Torlys Inc.","111","3","SHA0249972","4","30000"</v>
      </c>
      <c r="C284" s="2">
        <v>45937</v>
      </c>
      <c r="D284" s="2" t="str">
        <f>"SHA0249972"</f>
        <v>SHA0249972</v>
      </c>
      <c r="E284" s="2" t="str">
        <f>"M130"</f>
        <v>M130</v>
      </c>
      <c r="F284" t="str">
        <f>"JASON-R"</f>
        <v>JASON-R</v>
      </c>
      <c r="G284">
        <v>0</v>
      </c>
      <c r="H284">
        <v>0</v>
      </c>
      <c r="I284">
        <f>0</f>
        <v>0</v>
      </c>
      <c r="J284">
        <v>3</v>
      </c>
      <c r="K284">
        <f>100</f>
        <v>100</v>
      </c>
    </row>
    <row r="285" spans="1:11" x14ac:dyDescent="0.25">
      <c r="A285" t="s">
        <v>33</v>
      </c>
      <c r="B285" t="str">
        <f>"""TorlysDynamics"",""Torlys Inc."",""111"",""3"",""SHA0249972"",""4"",""40000"""</f>
        <v>"TorlysDynamics","Torlys Inc.","111","3","SHA0249972","4","40000"</v>
      </c>
      <c r="C285" s="2">
        <v>45937</v>
      </c>
      <c r="D285" s="2" t="str">
        <f>"SHA0249972"</f>
        <v>SHA0249972</v>
      </c>
      <c r="E285" s="2" t="str">
        <f>"M130"</f>
        <v>M130</v>
      </c>
      <c r="F285" t="str">
        <f>"JASON-R"</f>
        <v>JASON-R</v>
      </c>
      <c r="G285">
        <v>26</v>
      </c>
      <c r="H285">
        <v>1</v>
      </c>
      <c r="I285">
        <f>0</f>
        <v>0</v>
      </c>
      <c r="J285">
        <v>1829.1</v>
      </c>
      <c r="K285">
        <f>100</f>
        <v>100</v>
      </c>
    </row>
    <row r="286" spans="1:11" x14ac:dyDescent="0.25">
      <c r="A286" t="s">
        <v>33</v>
      </c>
      <c r="B286" t="str">
        <f>"""TorlysDynamics"",""Torlys Inc."",""111"",""3"",""SHA0249972"",""4"",""60000"""</f>
        <v>"TorlysDynamics","Torlys Inc.","111","3","SHA0249972","4","60000"</v>
      </c>
      <c r="C286" s="2">
        <v>45937</v>
      </c>
      <c r="D286" s="2" t="str">
        <f>"SHA0249972"</f>
        <v>SHA0249972</v>
      </c>
      <c r="E286" s="2" t="str">
        <f>"M130"</f>
        <v>M130</v>
      </c>
      <c r="F286" t="str">
        <f>"JASON-R"</f>
        <v>JASON-R</v>
      </c>
      <c r="G286">
        <v>0</v>
      </c>
      <c r="H286">
        <v>0</v>
      </c>
      <c r="I286">
        <f>0</f>
        <v>0</v>
      </c>
      <c r="J286">
        <v>7</v>
      </c>
      <c r="K286">
        <f>100</f>
        <v>100</v>
      </c>
    </row>
    <row r="287" spans="1:11" x14ac:dyDescent="0.25">
      <c r="A287" t="s">
        <v>33</v>
      </c>
      <c r="B287" t="str">
        <f>"""TorlysDynamics"",""Torlys Inc."",""111"",""3"",""SHA0249972"",""4"",""70000"""</f>
        <v>"TorlysDynamics","Torlys Inc.","111","3","SHA0249972","4","70000"</v>
      </c>
      <c r="C287" s="2">
        <v>45937</v>
      </c>
      <c r="D287" s="2" t="str">
        <f>"SHA0249972"</f>
        <v>SHA0249972</v>
      </c>
      <c r="E287" s="2" t="str">
        <f>"M130"</f>
        <v>M130</v>
      </c>
      <c r="F287" t="str">
        <f>"JASON-R"</f>
        <v>JASON-R</v>
      </c>
      <c r="G287">
        <v>50</v>
      </c>
      <c r="H287">
        <v>4</v>
      </c>
      <c r="I287">
        <f>0</f>
        <v>0</v>
      </c>
      <c r="J287">
        <v>6050.1</v>
      </c>
      <c r="K287">
        <f>100</f>
        <v>100</v>
      </c>
    </row>
    <row r="288" spans="1:11" x14ac:dyDescent="0.25">
      <c r="A288" t="s">
        <v>33</v>
      </c>
      <c r="B288" t="str">
        <f>"""TorlysDynamics"",""Torlys Inc."",""111"",""3"",""SHA0249972"",""4"",""90000"""</f>
        <v>"TorlysDynamics","Torlys Inc.","111","3","SHA0249972","4","90000"</v>
      </c>
      <c r="C288" s="2">
        <v>45937</v>
      </c>
      <c r="D288" s="2" t="str">
        <f>"SHA0249972"</f>
        <v>SHA0249972</v>
      </c>
      <c r="E288" s="2" t="str">
        <f>"M130"</f>
        <v>M130</v>
      </c>
      <c r="F288" t="str">
        <f>"JASON-R"</f>
        <v>JASON-R</v>
      </c>
      <c r="G288">
        <v>1</v>
      </c>
      <c r="H288">
        <v>0</v>
      </c>
      <c r="I288">
        <f>0</f>
        <v>0</v>
      </c>
      <c r="J288">
        <v>26</v>
      </c>
      <c r="K288">
        <f>100</f>
        <v>100</v>
      </c>
    </row>
    <row r="289" spans="1:11" x14ac:dyDescent="0.25">
      <c r="A289" t="s">
        <v>33</v>
      </c>
      <c r="B289" t="str">
        <f>"""TorlysDynamics"",""Torlys Inc."",""111"",""3"",""SHA0249972"",""4"",""100000"""</f>
        <v>"TorlysDynamics","Torlys Inc.","111","3","SHA0249972","4","100000"</v>
      </c>
      <c r="C289" s="2">
        <v>45937</v>
      </c>
      <c r="D289" s="2" t="str">
        <f>"SHA0249972"</f>
        <v>SHA0249972</v>
      </c>
      <c r="E289" s="2" t="str">
        <f>"M130"</f>
        <v>M130</v>
      </c>
      <c r="F289" t="str">
        <f>"JASON-R"</f>
        <v>JASON-R</v>
      </c>
      <c r="G289">
        <v>17</v>
      </c>
      <c r="H289">
        <v>0</v>
      </c>
      <c r="I289">
        <f>0</f>
        <v>0</v>
      </c>
      <c r="J289">
        <v>446.93</v>
      </c>
      <c r="K289">
        <f>100</f>
        <v>100</v>
      </c>
    </row>
    <row r="290" spans="1:11" x14ac:dyDescent="0.25">
      <c r="A290" t="s">
        <v>33</v>
      </c>
      <c r="B290" t="str">
        <f>"""TorlysDynamics"",""Torlys Inc."",""111"",""3"",""SHA0249972"",""4"",""130000"""</f>
        <v>"TorlysDynamics","Torlys Inc.","111","3","SHA0249972","4","130000"</v>
      </c>
      <c r="C290" s="2">
        <v>45937</v>
      </c>
      <c r="D290" s="2" t="str">
        <f>"SHA0249972"</f>
        <v>SHA0249972</v>
      </c>
      <c r="E290" s="2" t="str">
        <f>"M130"</f>
        <v>M130</v>
      </c>
      <c r="F290" t="str">
        <f>"JASON-R"</f>
        <v>JASON-R</v>
      </c>
      <c r="G290">
        <v>0</v>
      </c>
      <c r="H290">
        <v>0</v>
      </c>
      <c r="I290">
        <f>0</f>
        <v>0</v>
      </c>
      <c r="J290">
        <v>3</v>
      </c>
      <c r="K290">
        <f>100</f>
        <v>100</v>
      </c>
    </row>
    <row r="291" spans="1:11" x14ac:dyDescent="0.25">
      <c r="A291" t="s">
        <v>33</v>
      </c>
      <c r="B291" t="str">
        <f>"""TorlysDynamics"",""Torlys Inc."",""111"",""3"",""SHA0249972"",""4"",""140000"""</f>
        <v>"TorlysDynamics","Torlys Inc.","111","3","SHA0249972","4","140000"</v>
      </c>
      <c r="C291" s="2">
        <v>45937</v>
      </c>
      <c r="D291" s="2" t="str">
        <f>"SHA0249972"</f>
        <v>SHA0249972</v>
      </c>
      <c r="E291" s="2" t="str">
        <f>"M130"</f>
        <v>M130</v>
      </c>
      <c r="F291" t="str">
        <f>"JASON-R"</f>
        <v>JASON-R</v>
      </c>
      <c r="G291">
        <v>16</v>
      </c>
      <c r="H291">
        <v>0</v>
      </c>
      <c r="I291">
        <f>0</f>
        <v>0</v>
      </c>
      <c r="J291">
        <v>453.92</v>
      </c>
      <c r="K291">
        <f>100</f>
        <v>100</v>
      </c>
    </row>
    <row r="292" spans="1:11" x14ac:dyDescent="0.25">
      <c r="A292" t="s">
        <v>33</v>
      </c>
      <c r="B292" t="str">
        <f>"""TorlysDynamics"",""Torlys Inc."",""111"",""3"",""SHA0249972"",""4"",""150000"""</f>
        <v>"TorlysDynamics","Torlys Inc.","111","3","SHA0249972","4","150000"</v>
      </c>
      <c r="C292" s="2">
        <v>45937</v>
      </c>
      <c r="D292" s="2" t="str">
        <f>"SHA0249972"</f>
        <v>SHA0249972</v>
      </c>
      <c r="E292" s="2" t="str">
        <f>"M130"</f>
        <v>M130</v>
      </c>
      <c r="F292" t="str">
        <f>"JASON-R"</f>
        <v>JASON-R</v>
      </c>
      <c r="G292">
        <v>0</v>
      </c>
      <c r="H292">
        <v>0</v>
      </c>
      <c r="I292">
        <f>0</f>
        <v>0</v>
      </c>
      <c r="J292">
        <v>2</v>
      </c>
      <c r="K292">
        <f>100</f>
        <v>100</v>
      </c>
    </row>
    <row r="293" spans="1:11" x14ac:dyDescent="0.25">
      <c r="A293" t="s">
        <v>33</v>
      </c>
      <c r="B293" t="str">
        <f>"""TorlysDynamics"",""Torlys Inc."",""111"",""3"",""SHA0249973"",""4"",""10000"""</f>
        <v>"TorlysDynamics","Torlys Inc.","111","3","SHA0249973","4","10000"</v>
      </c>
      <c r="C293" s="2">
        <v>45937</v>
      </c>
      <c r="D293" s="2" t="str">
        <f>"SHA0249973"</f>
        <v>SHA0249973</v>
      </c>
      <c r="E293" s="2" t="str">
        <f>"T140"</f>
        <v>T140</v>
      </c>
      <c r="F293" t="str">
        <f>"AQIYL"</f>
        <v>AQIYL</v>
      </c>
      <c r="G293">
        <v>33</v>
      </c>
      <c r="H293">
        <v>0</v>
      </c>
      <c r="I293">
        <f>0</f>
        <v>0</v>
      </c>
      <c r="J293">
        <v>611.82000000000005</v>
      </c>
      <c r="K293">
        <f>100</f>
        <v>100</v>
      </c>
    </row>
    <row r="294" spans="1:11" x14ac:dyDescent="0.25">
      <c r="A294" t="s">
        <v>33</v>
      </c>
      <c r="B294" t="str">
        <f>"""TorlysDynamics"",""Torlys Inc."",""111"",""3"",""SHA0249974"",""4"",""10000"""</f>
        <v>"TorlysDynamics","Torlys Inc.","111","3","SHA0249974","4","10000"</v>
      </c>
      <c r="C294" s="2">
        <v>45937</v>
      </c>
      <c r="D294" s="2" t="str">
        <f>"SHA0249974"</f>
        <v>SHA0249974</v>
      </c>
      <c r="E294" s="2" t="str">
        <f>"T140"</f>
        <v>T140</v>
      </c>
      <c r="F294" t="str">
        <f>"AQIYL"</f>
        <v>AQIYL</v>
      </c>
      <c r="G294">
        <v>37</v>
      </c>
      <c r="H294">
        <v>0</v>
      </c>
      <c r="I294">
        <f>0</f>
        <v>0</v>
      </c>
      <c r="J294">
        <v>685.98</v>
      </c>
      <c r="K294">
        <f>100</f>
        <v>100</v>
      </c>
    </row>
    <row r="295" spans="1:11" x14ac:dyDescent="0.25">
      <c r="A295" t="s">
        <v>33</v>
      </c>
      <c r="B295" t="str">
        <f>"""TorlysDynamics"",""Torlys Inc."",""111"",""3"",""SHA0249975"",""4"",""10000"""</f>
        <v>"TorlysDynamics","Torlys Inc.","111","3","SHA0249975","4","10000"</v>
      </c>
      <c r="C295" s="2">
        <v>45937</v>
      </c>
      <c r="D295" s="2" t="str">
        <f>"SHA0249975"</f>
        <v>SHA0249975</v>
      </c>
      <c r="E295" s="2" t="str">
        <f>"T140"</f>
        <v>T140</v>
      </c>
      <c r="F295" t="str">
        <f>"AQIYL"</f>
        <v>AQIYL</v>
      </c>
      <c r="G295">
        <v>21</v>
      </c>
      <c r="H295">
        <v>0</v>
      </c>
      <c r="I295">
        <f>0</f>
        <v>0</v>
      </c>
      <c r="J295">
        <v>389.34</v>
      </c>
      <c r="K295">
        <f>100</f>
        <v>100</v>
      </c>
    </row>
    <row r="296" spans="1:11" x14ac:dyDescent="0.25">
      <c r="A296" t="s">
        <v>33</v>
      </c>
      <c r="B296" t="str">
        <f>"""TorlysDynamics"",""Torlys Inc."",""111"",""3"",""SHA0249976"",""4"",""10000"""</f>
        <v>"TorlysDynamics","Torlys Inc.","111","3","SHA0249976","4","10000"</v>
      </c>
      <c r="C296" s="2">
        <v>45937</v>
      </c>
      <c r="D296" s="2" t="str">
        <f>"SHA0249976"</f>
        <v>SHA0249976</v>
      </c>
      <c r="E296" s="2" t="str">
        <f>"T140"</f>
        <v>T140</v>
      </c>
      <c r="F296" t="str">
        <f>"AQIYL"</f>
        <v>AQIYL</v>
      </c>
      <c r="G296">
        <v>25</v>
      </c>
      <c r="H296">
        <v>0</v>
      </c>
      <c r="I296">
        <f>0</f>
        <v>0</v>
      </c>
      <c r="J296">
        <v>463.5</v>
      </c>
      <c r="K296">
        <f>100</f>
        <v>100</v>
      </c>
    </row>
    <row r="297" spans="1:11" x14ac:dyDescent="0.25">
      <c r="A297" t="s">
        <v>33</v>
      </c>
      <c r="B297" t="str">
        <f>"""TorlysDynamics"",""Torlys Inc."",""111"",""3"",""SHA0249977"",""4"",""10000"""</f>
        <v>"TorlysDynamics","Torlys Inc.","111","3","SHA0249977","4","10000"</v>
      </c>
      <c r="C297" s="2">
        <v>45937</v>
      </c>
      <c r="D297" s="2" t="str">
        <f>"SHA0249977"</f>
        <v>SHA0249977</v>
      </c>
      <c r="E297" s="2" t="str">
        <f>"T140"</f>
        <v>T140</v>
      </c>
      <c r="F297" t="str">
        <f>"AQIYL"</f>
        <v>AQIYL</v>
      </c>
      <c r="G297">
        <v>36</v>
      </c>
      <c r="H297">
        <v>0</v>
      </c>
      <c r="I297">
        <f>0</f>
        <v>0</v>
      </c>
      <c r="J297">
        <v>667.44</v>
      </c>
      <c r="K297">
        <f>100</f>
        <v>100</v>
      </c>
    </row>
    <row r="298" spans="1:11" x14ac:dyDescent="0.25">
      <c r="A298" t="s">
        <v>33</v>
      </c>
      <c r="B298" t="str">
        <f>"""TorlysDynamics"",""Torlys Inc."",""111"",""3"",""SHA0249978"",""4"",""10000"""</f>
        <v>"TorlysDynamics","Torlys Inc.","111","3","SHA0249978","4","10000"</v>
      </c>
      <c r="C298" s="2">
        <v>45937</v>
      </c>
      <c r="D298" s="2" t="str">
        <f>"SHA0249978"</f>
        <v>SHA0249978</v>
      </c>
      <c r="E298" s="2" t="str">
        <f>"T140"</f>
        <v>T140</v>
      </c>
      <c r="F298" t="str">
        <f>"AQIYL"</f>
        <v>AQIYL</v>
      </c>
      <c r="G298">
        <v>20</v>
      </c>
      <c r="H298">
        <v>0</v>
      </c>
      <c r="I298">
        <f>0</f>
        <v>0</v>
      </c>
      <c r="J298">
        <v>567.4</v>
      </c>
      <c r="K298">
        <f>100</f>
        <v>100</v>
      </c>
    </row>
    <row r="299" spans="1:11" x14ac:dyDescent="0.25">
      <c r="A299" t="s">
        <v>33</v>
      </c>
      <c r="B299" t="str">
        <f>"""TorlysDynamics"",""Torlys Inc."",""111"",""3"",""SHA0249979"",""4"",""10000"""</f>
        <v>"TorlysDynamics","Torlys Inc.","111","3","SHA0249979","4","10000"</v>
      </c>
      <c r="C299" s="2">
        <v>45937</v>
      </c>
      <c r="D299" s="2" t="str">
        <f>"SHA0249979"</f>
        <v>SHA0249979</v>
      </c>
      <c r="E299" s="2" t="str">
        <f>"T140"</f>
        <v>T140</v>
      </c>
      <c r="F299" t="str">
        <f>"AQIYL"</f>
        <v>AQIYL</v>
      </c>
      <c r="G299">
        <v>22</v>
      </c>
      <c r="H299">
        <v>0</v>
      </c>
      <c r="I299">
        <f>0</f>
        <v>0</v>
      </c>
      <c r="J299">
        <v>407.88</v>
      </c>
      <c r="K299">
        <f>100</f>
        <v>100</v>
      </c>
    </row>
    <row r="300" spans="1:11" x14ac:dyDescent="0.25">
      <c r="A300" t="s">
        <v>33</v>
      </c>
      <c r="B300" t="str">
        <f>"""TorlysDynamics"",""Torlys Inc."",""111"",""3"",""SHA0249980"",""4"",""10000"""</f>
        <v>"TorlysDynamics","Torlys Inc.","111","3","SHA0249980","4","10000"</v>
      </c>
      <c r="C300" s="2">
        <v>45937</v>
      </c>
      <c r="D300" s="2" t="str">
        <f>"SHA0249980"</f>
        <v>SHA0249980</v>
      </c>
      <c r="E300" s="2" t="str">
        <f>"T140"</f>
        <v>T140</v>
      </c>
      <c r="F300" t="str">
        <f>"AQIYL"</f>
        <v>AQIYL</v>
      </c>
      <c r="G300">
        <v>22</v>
      </c>
      <c r="H300">
        <v>0</v>
      </c>
      <c r="I300">
        <f>0</f>
        <v>0</v>
      </c>
      <c r="J300">
        <v>407.88</v>
      </c>
      <c r="K300">
        <f>100</f>
        <v>100</v>
      </c>
    </row>
    <row r="301" spans="1:11" x14ac:dyDescent="0.25">
      <c r="A301" t="s">
        <v>33</v>
      </c>
      <c r="B301" t="str">
        <f>"""TorlysDynamics"",""Torlys Inc."",""111"",""3"",""SHA0249981"",""4"",""10000"""</f>
        <v>"TorlysDynamics","Torlys Inc.","111","3","SHA0249981","4","10000"</v>
      </c>
      <c r="C301" s="2">
        <v>45937</v>
      </c>
      <c r="D301" s="2" t="str">
        <f>"SHA0249981"</f>
        <v>SHA0249981</v>
      </c>
      <c r="E301" s="2" t="str">
        <f>"T140"</f>
        <v>T140</v>
      </c>
      <c r="F301" t="str">
        <f>"AQIYL"</f>
        <v>AQIYL</v>
      </c>
      <c r="G301">
        <v>34</v>
      </c>
      <c r="H301">
        <v>0</v>
      </c>
      <c r="I301">
        <f>0</f>
        <v>0</v>
      </c>
      <c r="J301">
        <v>630.36</v>
      </c>
      <c r="K301">
        <f>100</f>
        <v>100</v>
      </c>
    </row>
    <row r="302" spans="1:11" x14ac:dyDescent="0.25">
      <c r="A302" t="s">
        <v>33</v>
      </c>
      <c r="B302" t="str">
        <f>"""TorlysDynamics"",""Torlys Inc."",""111"",""3"",""SHA0249982"",""4"",""10000"""</f>
        <v>"TorlysDynamics","Torlys Inc.","111","3","SHA0249982","4","10000"</v>
      </c>
      <c r="C302" s="2">
        <v>45937</v>
      </c>
      <c r="D302" s="2" t="str">
        <f>"SHA0249982"</f>
        <v>SHA0249982</v>
      </c>
      <c r="E302" s="2" t="str">
        <f>"T140"</f>
        <v>T140</v>
      </c>
      <c r="F302" t="str">
        <f>"AQIYL"</f>
        <v>AQIYL</v>
      </c>
      <c r="G302">
        <v>35</v>
      </c>
      <c r="H302">
        <v>0</v>
      </c>
      <c r="I302">
        <f>0</f>
        <v>0</v>
      </c>
      <c r="J302">
        <v>648.9</v>
      </c>
      <c r="K302">
        <f>100</f>
        <v>100</v>
      </c>
    </row>
    <row r="303" spans="1:11" x14ac:dyDescent="0.25">
      <c r="A303" t="s">
        <v>33</v>
      </c>
      <c r="B303" t="str">
        <f>"""TorlysDynamics"",""Torlys Inc."",""111"",""3"",""SHA0249983"",""4"",""10000"""</f>
        <v>"TorlysDynamics","Torlys Inc.","111","3","SHA0249983","4","10000"</v>
      </c>
      <c r="C303" s="2">
        <v>45937</v>
      </c>
      <c r="D303" s="2" t="str">
        <f>"SHA0249983"</f>
        <v>SHA0249983</v>
      </c>
      <c r="E303" s="2" t="str">
        <f>"T140"</f>
        <v>T140</v>
      </c>
      <c r="F303" t="str">
        <f>"AQIYL"</f>
        <v>AQIYL</v>
      </c>
      <c r="G303">
        <v>24</v>
      </c>
      <c r="H303">
        <v>0</v>
      </c>
      <c r="I303">
        <f>0</f>
        <v>0</v>
      </c>
      <c r="J303">
        <v>444.96</v>
      </c>
      <c r="K303">
        <f>100</f>
        <v>100</v>
      </c>
    </row>
    <row r="304" spans="1:11" x14ac:dyDescent="0.25">
      <c r="A304" t="s">
        <v>33</v>
      </c>
      <c r="B304" t="str">
        <f>"""TorlysDynamics"",""Torlys Inc."",""111"",""3"",""SHA0249984"",""4"",""10000"""</f>
        <v>"TorlysDynamics","Torlys Inc.","111","3","SHA0249984","4","10000"</v>
      </c>
      <c r="C304" s="2">
        <v>45937</v>
      </c>
      <c r="D304" s="2" t="str">
        <f>"SHA0249984"</f>
        <v>SHA0249984</v>
      </c>
      <c r="E304" s="2" t="str">
        <f>"T140"</f>
        <v>T140</v>
      </c>
      <c r="F304" t="str">
        <f>"AQIYL"</f>
        <v>AQIYL</v>
      </c>
      <c r="G304">
        <v>28</v>
      </c>
      <c r="H304">
        <v>0</v>
      </c>
      <c r="I304">
        <f>0</f>
        <v>0</v>
      </c>
      <c r="J304">
        <v>519.12</v>
      </c>
      <c r="K304">
        <f>100</f>
        <v>100</v>
      </c>
    </row>
    <row r="305" spans="1:11" x14ac:dyDescent="0.25">
      <c r="A305" t="s">
        <v>33</v>
      </c>
      <c r="B305" t="str">
        <f>"""TorlysDynamics"",""Torlys Inc."",""111"",""3"",""SHA0249985"",""4"",""10000"""</f>
        <v>"TorlysDynamics","Torlys Inc.","111","3","SHA0249985","4","10000"</v>
      </c>
      <c r="C305" s="2">
        <v>45937</v>
      </c>
      <c r="D305" s="2" t="str">
        <f>"SHA0249985"</f>
        <v>SHA0249985</v>
      </c>
      <c r="E305" s="2" t="str">
        <f>"T140"</f>
        <v>T140</v>
      </c>
      <c r="F305" t="str">
        <f>"AQIYL"</f>
        <v>AQIYL</v>
      </c>
      <c r="G305">
        <v>28</v>
      </c>
      <c r="H305">
        <v>0</v>
      </c>
      <c r="I305">
        <f>0</f>
        <v>0</v>
      </c>
      <c r="J305">
        <v>519.12</v>
      </c>
      <c r="K305">
        <f>100</f>
        <v>100</v>
      </c>
    </row>
    <row r="306" spans="1:11" x14ac:dyDescent="0.25">
      <c r="A306" t="s">
        <v>33</v>
      </c>
      <c r="B306" t="str">
        <f>"""TorlysDynamics"",""Torlys Inc."",""111"",""3"",""SHA0249986"",""4"",""10000"""</f>
        <v>"TorlysDynamics","Torlys Inc.","111","3","SHA0249986","4","10000"</v>
      </c>
      <c r="C306" s="2">
        <v>45937</v>
      </c>
      <c r="D306" s="2" t="str">
        <f>"SHA0249986"</f>
        <v>SHA0249986</v>
      </c>
      <c r="E306" s="2" t="str">
        <f>"T140"</f>
        <v>T140</v>
      </c>
      <c r="F306" t="str">
        <f>"AQIYL"</f>
        <v>AQIYL</v>
      </c>
      <c r="G306">
        <v>28</v>
      </c>
      <c r="H306">
        <v>0</v>
      </c>
      <c r="I306">
        <f>0</f>
        <v>0</v>
      </c>
      <c r="J306">
        <v>519.12</v>
      </c>
      <c r="K306">
        <f>100</f>
        <v>100</v>
      </c>
    </row>
    <row r="307" spans="1:11" x14ac:dyDescent="0.25">
      <c r="A307" t="s">
        <v>33</v>
      </c>
      <c r="B307" t="str">
        <f>"""TorlysDynamics"",""Torlys Inc."",""111"",""3"",""SHA0249987"",""4"",""10000"""</f>
        <v>"TorlysDynamics","Torlys Inc.","111","3","SHA0249987","4","10000"</v>
      </c>
      <c r="C307" s="2">
        <v>45937</v>
      </c>
      <c r="D307" s="2" t="str">
        <f>"SHA0249987"</f>
        <v>SHA0249987</v>
      </c>
      <c r="E307" s="2" t="str">
        <f>"T140"</f>
        <v>T140</v>
      </c>
      <c r="F307" t="str">
        <f>"AQIYL"</f>
        <v>AQIYL</v>
      </c>
      <c r="G307">
        <v>28</v>
      </c>
      <c r="H307">
        <v>0</v>
      </c>
      <c r="I307">
        <f>0</f>
        <v>0</v>
      </c>
      <c r="J307">
        <v>519.12</v>
      </c>
      <c r="K307">
        <f>100</f>
        <v>100</v>
      </c>
    </row>
    <row r="308" spans="1:11" x14ac:dyDescent="0.25">
      <c r="A308" t="s">
        <v>33</v>
      </c>
      <c r="B308" t="str">
        <f>"""TorlysDynamics"",""Torlys Inc."",""111"",""3"",""SHA0249988"",""4"",""10000"""</f>
        <v>"TorlysDynamics","Torlys Inc.","111","3","SHA0249988","4","10000"</v>
      </c>
      <c r="C308" s="2">
        <v>45937</v>
      </c>
      <c r="D308" s="2" t="str">
        <f>"SHA0249988"</f>
        <v>SHA0249988</v>
      </c>
      <c r="E308" s="2" t="str">
        <f>"T140"</f>
        <v>T140</v>
      </c>
      <c r="F308" t="str">
        <f>"AQIYL"</f>
        <v>AQIYL</v>
      </c>
      <c r="G308">
        <v>33</v>
      </c>
      <c r="H308">
        <v>0</v>
      </c>
      <c r="I308">
        <f>0</f>
        <v>0</v>
      </c>
      <c r="J308">
        <v>611.82000000000005</v>
      </c>
      <c r="K308">
        <f>100</f>
        <v>100</v>
      </c>
    </row>
    <row r="309" spans="1:11" x14ac:dyDescent="0.25">
      <c r="A309" t="s">
        <v>33</v>
      </c>
      <c r="B309" t="str">
        <f>"""TorlysDynamics"",""Torlys Inc."",""111"",""3"",""SHA0249989"",""4"",""10000"""</f>
        <v>"TorlysDynamics","Torlys Inc.","111","3","SHA0249989","4","10000"</v>
      </c>
      <c r="C309" s="2">
        <v>45937</v>
      </c>
      <c r="D309" s="2" t="str">
        <f>"SHA0249989"</f>
        <v>SHA0249989</v>
      </c>
      <c r="E309" s="2" t="str">
        <f>"T140"</f>
        <v>T140</v>
      </c>
      <c r="F309" t="str">
        <f>"AQIYL"</f>
        <v>AQIYL</v>
      </c>
      <c r="G309">
        <v>44</v>
      </c>
      <c r="H309">
        <v>0</v>
      </c>
      <c r="I309">
        <f>0</f>
        <v>0</v>
      </c>
      <c r="J309">
        <v>815.76</v>
      </c>
      <c r="K309">
        <f>100</f>
        <v>100</v>
      </c>
    </row>
    <row r="310" spans="1:11" x14ac:dyDescent="0.25">
      <c r="A310" t="s">
        <v>33</v>
      </c>
      <c r="B310" t="str">
        <f>"""TorlysDynamics"",""Torlys Inc."",""111"",""3"",""SHA0249990"",""4"",""10000"""</f>
        <v>"TorlysDynamics","Torlys Inc.","111","3","SHA0249990","4","10000"</v>
      </c>
      <c r="C310" s="2">
        <v>45937</v>
      </c>
      <c r="D310" s="2" t="str">
        <f>"SHA0249990"</f>
        <v>SHA0249990</v>
      </c>
      <c r="E310" s="2" t="str">
        <f>"T140"</f>
        <v>T140</v>
      </c>
      <c r="F310" t="str">
        <f>"AQIYL"</f>
        <v>AQIYL</v>
      </c>
      <c r="G310">
        <v>33</v>
      </c>
      <c r="H310">
        <v>0</v>
      </c>
      <c r="I310">
        <f>0</f>
        <v>0</v>
      </c>
      <c r="J310">
        <v>611.82000000000005</v>
      </c>
      <c r="K310">
        <f>100</f>
        <v>100</v>
      </c>
    </row>
    <row r="311" spans="1:11" x14ac:dyDescent="0.25">
      <c r="A311" t="s">
        <v>33</v>
      </c>
      <c r="B311" t="str">
        <f>"""TorlysDynamics"",""Torlys Inc."",""111"",""3"",""SHA0249992"",""4"",""10000"""</f>
        <v>"TorlysDynamics","Torlys Inc.","111","3","SHA0249992","4","10000"</v>
      </c>
      <c r="C311" s="2">
        <v>45937</v>
      </c>
      <c r="D311" s="2" t="str">
        <f>"SHA0249992"</f>
        <v>SHA0249992</v>
      </c>
      <c r="E311" s="2" t="str">
        <f>"A524"</f>
        <v>A524</v>
      </c>
      <c r="F311" t="str">
        <f>"AQIYL"</f>
        <v>AQIYL</v>
      </c>
      <c r="G311">
        <v>24</v>
      </c>
      <c r="H311">
        <v>0</v>
      </c>
      <c r="I311">
        <f>0</f>
        <v>0</v>
      </c>
      <c r="J311">
        <v>670.32</v>
      </c>
      <c r="K311">
        <f>100</f>
        <v>100</v>
      </c>
    </row>
    <row r="312" spans="1:11" x14ac:dyDescent="0.25">
      <c r="A312" t="s">
        <v>33</v>
      </c>
      <c r="B312" t="str">
        <f>"""TorlysDynamics"",""Torlys Inc."",""111"",""3"",""SHA0249993"",""4"",""10000"""</f>
        <v>"TorlysDynamics","Torlys Inc.","111","3","SHA0249993","4","10000"</v>
      </c>
      <c r="C312" s="2">
        <v>45937</v>
      </c>
      <c r="D312" s="2" t="str">
        <f>"SHA0249993"</f>
        <v>SHA0249993</v>
      </c>
      <c r="E312" s="2" t="str">
        <f>"S165"</f>
        <v>S165</v>
      </c>
      <c r="F312" t="str">
        <f>"CLARENCE"</f>
        <v>CLARENCE</v>
      </c>
      <c r="G312">
        <v>14</v>
      </c>
      <c r="H312">
        <v>0</v>
      </c>
      <c r="I312">
        <f>0</f>
        <v>0</v>
      </c>
      <c r="J312">
        <v>301</v>
      </c>
      <c r="K312">
        <f>100</f>
        <v>100</v>
      </c>
    </row>
    <row r="313" spans="1:11" x14ac:dyDescent="0.25">
      <c r="A313" t="s">
        <v>33</v>
      </c>
      <c r="B313" t="str">
        <f>"""TorlysDynamics"",""Torlys Inc."",""111"",""3"",""SHA0249993"",""4"",""20000"""</f>
        <v>"TorlysDynamics","Torlys Inc.","111","3","SHA0249993","4","20000"</v>
      </c>
      <c r="C313" s="2">
        <v>45937</v>
      </c>
      <c r="D313" s="2" t="str">
        <f>"SHA0249993"</f>
        <v>SHA0249993</v>
      </c>
      <c r="E313" s="2" t="str">
        <f>"S165"</f>
        <v>S165</v>
      </c>
      <c r="F313" t="str">
        <f>"CLARENCE"</f>
        <v>CLARENCE</v>
      </c>
      <c r="G313">
        <v>0</v>
      </c>
      <c r="H313">
        <v>0</v>
      </c>
      <c r="I313">
        <f>0</f>
        <v>0</v>
      </c>
      <c r="J313">
        <v>2</v>
      </c>
      <c r="K313">
        <f>100</f>
        <v>100</v>
      </c>
    </row>
    <row r="314" spans="1:11" x14ac:dyDescent="0.25">
      <c r="A314" t="s">
        <v>33</v>
      </c>
      <c r="B314" t="str">
        <f>"""TorlysDynamics"",""Torlys Inc."",""111"",""3"",""SHA0249994"",""4"",""10000"""</f>
        <v>"TorlysDynamics","Torlys Inc.","111","3","SHA0249994","4","10000"</v>
      </c>
      <c r="C314" s="2">
        <v>45937</v>
      </c>
      <c r="D314" s="2" t="str">
        <f>"SHA0249994"</f>
        <v>SHA0249994</v>
      </c>
      <c r="E314" s="2" t="str">
        <f>"C185"</f>
        <v>C185</v>
      </c>
      <c r="F314" t="str">
        <f>"CHICO"</f>
        <v>CHICO</v>
      </c>
      <c r="G314">
        <v>41</v>
      </c>
      <c r="H314">
        <v>0</v>
      </c>
      <c r="I314">
        <f>0</f>
        <v>0</v>
      </c>
      <c r="J314">
        <v>962.27</v>
      </c>
      <c r="K314">
        <f>100</f>
        <v>100</v>
      </c>
    </row>
    <row r="315" spans="1:11" x14ac:dyDescent="0.25">
      <c r="A315" t="s">
        <v>33</v>
      </c>
      <c r="B315" t="str">
        <f>"""TorlysDynamics"",""Torlys Inc."",""111"",""3"",""SHA0249994"",""4"",""20000"""</f>
        <v>"TorlysDynamics","Torlys Inc.","111","3","SHA0249994","4","20000"</v>
      </c>
      <c r="C315" s="2">
        <v>45937</v>
      </c>
      <c r="D315" s="2" t="str">
        <f>"SHA0249994"</f>
        <v>SHA0249994</v>
      </c>
      <c r="E315" s="2" t="str">
        <f>"C185"</f>
        <v>C185</v>
      </c>
      <c r="F315" t="str">
        <f>"CHICO"</f>
        <v>CHICO</v>
      </c>
      <c r="G315">
        <v>0</v>
      </c>
      <c r="H315">
        <v>0</v>
      </c>
      <c r="I315">
        <f>0</f>
        <v>0</v>
      </c>
      <c r="J315">
        <v>6</v>
      </c>
      <c r="K315">
        <f>100</f>
        <v>100</v>
      </c>
    </row>
    <row r="316" spans="1:11" x14ac:dyDescent="0.25">
      <c r="A316" t="s">
        <v>33</v>
      </c>
      <c r="B316" t="str">
        <f>"""TorlysDynamics"",""Torlys Inc."",""111"",""3"",""SHA0249994"",""4"",""30000"""</f>
        <v>"TorlysDynamics","Torlys Inc.","111","3","SHA0249994","4","30000"</v>
      </c>
      <c r="C316" s="2">
        <v>45937</v>
      </c>
      <c r="D316" s="2" t="str">
        <f>"SHA0249994"</f>
        <v>SHA0249994</v>
      </c>
      <c r="E316" s="2" t="str">
        <f>"C185"</f>
        <v>C185</v>
      </c>
      <c r="F316" t="str">
        <f>"CHICO"</f>
        <v>CHICO</v>
      </c>
      <c r="G316">
        <v>7</v>
      </c>
      <c r="H316">
        <v>0</v>
      </c>
      <c r="I316">
        <f>0</f>
        <v>0</v>
      </c>
      <c r="J316">
        <v>164.29</v>
      </c>
      <c r="K316">
        <f>100</f>
        <v>100</v>
      </c>
    </row>
    <row r="317" spans="1:11" x14ac:dyDescent="0.25">
      <c r="A317" t="s">
        <v>33</v>
      </c>
      <c r="B317" t="str">
        <f>"""TorlysDynamics"",""Torlys Inc."",""111"",""3"",""SHA0249995"",""4"",""20000"""</f>
        <v>"TorlysDynamics","Torlys Inc.","111","3","SHA0249995","4","20000"</v>
      </c>
      <c r="C317" s="2">
        <v>45937</v>
      </c>
      <c r="D317" s="2" t="str">
        <f>"SHA0249995"</f>
        <v>SHA0249995</v>
      </c>
      <c r="E317" s="2" t="str">
        <f>"A524"</f>
        <v>A524</v>
      </c>
      <c r="F317" t="str">
        <f>"CLARENCE"</f>
        <v>CLARENCE</v>
      </c>
      <c r="G317">
        <v>23</v>
      </c>
      <c r="H317">
        <v>0</v>
      </c>
      <c r="I317">
        <f>0</f>
        <v>0</v>
      </c>
      <c r="J317">
        <v>652.51</v>
      </c>
      <c r="K317">
        <f>100</f>
        <v>100</v>
      </c>
    </row>
    <row r="318" spans="1:11" x14ac:dyDescent="0.25">
      <c r="A318" t="s">
        <v>33</v>
      </c>
      <c r="B318" t="str">
        <f>"""TorlysDynamics"",""Torlys Inc."",""111"",""3"",""SHA0249996"",""4"",""10000"""</f>
        <v>"TorlysDynamics","Torlys Inc.","111","3","SHA0249996","4","10000"</v>
      </c>
      <c r="C318" s="2">
        <v>45937</v>
      </c>
      <c r="D318" s="2" t="str">
        <f>"SHA0249996"</f>
        <v>SHA0249996</v>
      </c>
      <c r="E318" s="2" t="str">
        <f>"B220"</f>
        <v>B220</v>
      </c>
      <c r="F318" t="str">
        <f>"BRANDON"</f>
        <v>BRANDON</v>
      </c>
      <c r="G318">
        <v>36</v>
      </c>
      <c r="H318">
        <v>0</v>
      </c>
      <c r="I318">
        <f>0</f>
        <v>0</v>
      </c>
      <c r="J318">
        <v>844.2</v>
      </c>
      <c r="K318">
        <f>100</f>
        <v>100</v>
      </c>
    </row>
    <row r="319" spans="1:11" x14ac:dyDescent="0.25">
      <c r="A319" t="s">
        <v>33</v>
      </c>
      <c r="B319" t="str">
        <f>"""TorlysDynamics"",""Torlys Inc."",""111"",""3"",""SHA0249997"",""4"",""10000"""</f>
        <v>"TorlysDynamics","Torlys Inc.","111","3","SHA0249997","4","10000"</v>
      </c>
      <c r="C319" s="2">
        <v>45937</v>
      </c>
      <c r="D319" s="2" t="str">
        <f>"SHA0249997"</f>
        <v>SHA0249997</v>
      </c>
      <c r="E319" s="2" t="str">
        <f>"B220"</f>
        <v>B220</v>
      </c>
      <c r="F319" t="str">
        <f>"BRANDON"</f>
        <v>BRANDON</v>
      </c>
      <c r="G319">
        <v>17</v>
      </c>
      <c r="H319">
        <v>0</v>
      </c>
      <c r="I319">
        <f>0</f>
        <v>0</v>
      </c>
      <c r="J319">
        <v>249.22</v>
      </c>
      <c r="K319">
        <f>100</f>
        <v>100</v>
      </c>
    </row>
    <row r="320" spans="1:11" x14ac:dyDescent="0.25">
      <c r="A320" t="s">
        <v>33</v>
      </c>
      <c r="B320" t="str">
        <f>"""TorlysDynamics"",""Torlys Inc."",""111"",""3"",""SHA0249998"",""4"",""40000"""</f>
        <v>"TorlysDynamics","Torlys Inc.","111","3","SHA0249998","4","40000"</v>
      </c>
      <c r="C320" s="2">
        <v>45937</v>
      </c>
      <c r="D320" s="2" t="str">
        <f>"SHA0249998"</f>
        <v>SHA0249998</v>
      </c>
      <c r="E320" s="2" t="str">
        <f>"B220"</f>
        <v>B220</v>
      </c>
      <c r="F320" t="str">
        <f>"BRANDON"</f>
        <v>BRANDON</v>
      </c>
      <c r="G320">
        <v>0</v>
      </c>
      <c r="H320">
        <v>0</v>
      </c>
      <c r="I320">
        <f>0</f>
        <v>0</v>
      </c>
      <c r="J320">
        <v>2</v>
      </c>
      <c r="K320">
        <f>100</f>
        <v>100</v>
      </c>
    </row>
    <row r="321" spans="1:11" x14ac:dyDescent="0.25">
      <c r="A321" t="s">
        <v>33</v>
      </c>
      <c r="B321" t="str">
        <f>"""TorlysDynamics"",""Torlys Inc."",""111"",""3"",""SHA0249999"",""4"",""10000"""</f>
        <v>"TorlysDynamics","Torlys Inc.","111","3","SHA0249999","4","10000"</v>
      </c>
      <c r="C321" s="2">
        <v>45937</v>
      </c>
      <c r="D321" s="2" t="str">
        <f>"SHA0249999"</f>
        <v>SHA0249999</v>
      </c>
      <c r="E321" s="2" t="str">
        <f>"B220"</f>
        <v>B220</v>
      </c>
      <c r="F321" t="str">
        <f>"BRANDON"</f>
        <v>BRANDON</v>
      </c>
      <c r="G321">
        <v>33</v>
      </c>
      <c r="H321">
        <v>0</v>
      </c>
      <c r="I321">
        <f>0</f>
        <v>0</v>
      </c>
      <c r="J321">
        <v>766.26</v>
      </c>
      <c r="K321">
        <f>100</f>
        <v>100</v>
      </c>
    </row>
    <row r="322" spans="1:11" x14ac:dyDescent="0.25">
      <c r="A322" t="s">
        <v>33</v>
      </c>
      <c r="B322" t="str">
        <f>"""TorlysDynamics"",""Torlys Inc."",""111"",""3"",""SHA0249999"",""4"",""20000"""</f>
        <v>"TorlysDynamics","Torlys Inc.","111","3","SHA0249999","4","20000"</v>
      </c>
      <c r="C322" s="2">
        <v>45937</v>
      </c>
      <c r="D322" s="2" t="str">
        <f>"SHA0249999"</f>
        <v>SHA0249999</v>
      </c>
      <c r="E322" s="2" t="str">
        <f>"B220"</f>
        <v>B220</v>
      </c>
      <c r="F322" t="str">
        <f>"BRANDON"</f>
        <v>BRANDON</v>
      </c>
      <c r="G322">
        <v>0</v>
      </c>
      <c r="H322">
        <v>0</v>
      </c>
      <c r="I322">
        <f>0</f>
        <v>0</v>
      </c>
      <c r="J322">
        <v>3</v>
      </c>
      <c r="K322">
        <f>100</f>
        <v>100</v>
      </c>
    </row>
    <row r="323" spans="1:11" x14ac:dyDescent="0.25">
      <c r="A323" t="s">
        <v>33</v>
      </c>
      <c r="B323" t="str">
        <f>"""TorlysDynamics"",""Torlys Inc."",""111"",""3"",""SHA0250000"",""4"",""30000"""</f>
        <v>"TorlysDynamics","Torlys Inc.","111","3","SHA0250000","4","30000"</v>
      </c>
      <c r="C323" s="2">
        <v>45937</v>
      </c>
      <c r="D323" s="2" t="str">
        <f>"SHA0250000"</f>
        <v>SHA0250000</v>
      </c>
      <c r="E323" s="2" t="str">
        <f>"P1120"</f>
        <v>P1120</v>
      </c>
      <c r="F323" t="str">
        <f>"CHICO"</f>
        <v>CHICO</v>
      </c>
      <c r="G323">
        <v>0</v>
      </c>
      <c r="H323">
        <v>1</v>
      </c>
      <c r="I323">
        <f>0</f>
        <v>0</v>
      </c>
      <c r="J323">
        <v>875.7</v>
      </c>
      <c r="K323">
        <f>100</f>
        <v>100</v>
      </c>
    </row>
    <row r="324" spans="1:11" x14ac:dyDescent="0.25">
      <c r="A324" t="s">
        <v>33</v>
      </c>
      <c r="B324" t="str">
        <f>"""TorlysDynamics"",""Torlys Inc."",""111"",""3"",""SHA0250000"",""4"",""40000"""</f>
        <v>"TorlysDynamics","Torlys Inc.","111","3","SHA0250000","4","40000"</v>
      </c>
      <c r="C324" s="2">
        <v>45937</v>
      </c>
      <c r="D324" s="2" t="str">
        <f>"SHA0250000"</f>
        <v>SHA0250000</v>
      </c>
      <c r="E324" s="2" t="str">
        <f>"P1120"</f>
        <v>P1120</v>
      </c>
      <c r="F324" t="str">
        <f>"CHICO"</f>
        <v>CHICO</v>
      </c>
      <c r="G324">
        <v>0</v>
      </c>
      <c r="H324">
        <v>1</v>
      </c>
      <c r="I324">
        <f>0</f>
        <v>0</v>
      </c>
      <c r="J324">
        <v>875.7</v>
      </c>
      <c r="K324">
        <f>100</f>
        <v>100</v>
      </c>
    </row>
    <row r="325" spans="1:11" x14ac:dyDescent="0.25">
      <c r="A325" t="s">
        <v>33</v>
      </c>
      <c r="B325" t="str">
        <f>"""TorlysDynamics"",""Torlys Inc."",""111"",""3"",""SHA0250001"",""4"",""10000"""</f>
        <v>"TorlysDynamics","Torlys Inc.","111","3","SHA0250001","4","10000"</v>
      </c>
      <c r="C325" s="2">
        <v>45937</v>
      </c>
      <c r="D325" s="2" t="str">
        <f>"SHA0250001"</f>
        <v>SHA0250001</v>
      </c>
      <c r="E325" s="2" t="str">
        <f>"K250"</f>
        <v>K250</v>
      </c>
      <c r="F325" t="str">
        <f>"JASON-R"</f>
        <v>JASON-R</v>
      </c>
      <c r="G325">
        <v>26</v>
      </c>
      <c r="H325">
        <v>0</v>
      </c>
      <c r="I325">
        <f>0</f>
        <v>0</v>
      </c>
      <c r="J325">
        <v>559</v>
      </c>
      <c r="K325">
        <f>100</f>
        <v>100</v>
      </c>
    </row>
    <row r="326" spans="1:11" x14ac:dyDescent="0.25">
      <c r="A326" t="s">
        <v>33</v>
      </c>
      <c r="B326" t="str">
        <f>"""TorlysDynamics"",""Torlys Inc."",""111"",""3"",""SHA0250001"",""4"",""20000"""</f>
        <v>"TorlysDynamics","Torlys Inc.","111","3","SHA0250001","4","20000"</v>
      </c>
      <c r="C326" s="2">
        <v>45937</v>
      </c>
      <c r="D326" s="2" t="str">
        <f>"SHA0250001"</f>
        <v>SHA0250001</v>
      </c>
      <c r="E326" s="2" t="str">
        <f>"K250"</f>
        <v>K250</v>
      </c>
      <c r="F326" t="str">
        <f>"JASON-R"</f>
        <v>JASON-R</v>
      </c>
      <c r="G326">
        <v>2</v>
      </c>
      <c r="H326">
        <v>0</v>
      </c>
      <c r="I326">
        <f>0</f>
        <v>0</v>
      </c>
      <c r="J326">
        <v>4</v>
      </c>
      <c r="K326">
        <f>100</f>
        <v>100</v>
      </c>
    </row>
    <row r="327" spans="1:11" x14ac:dyDescent="0.25">
      <c r="A327" t="s">
        <v>33</v>
      </c>
      <c r="B327" t="str">
        <f>"""TorlysDynamics"",""Torlys Inc."",""111"",""3"",""SHA0250001"",""4"",""30000"""</f>
        <v>"TorlysDynamics","Torlys Inc.","111","3","SHA0250001","4","30000"</v>
      </c>
      <c r="C327" s="2">
        <v>45937</v>
      </c>
      <c r="D327" s="2" t="str">
        <f>"SHA0250001"</f>
        <v>SHA0250001</v>
      </c>
      <c r="E327" s="2" t="str">
        <f>"K250"</f>
        <v>K250</v>
      </c>
      <c r="F327" t="str">
        <f>"JASON-R"</f>
        <v>JASON-R</v>
      </c>
      <c r="G327">
        <v>0</v>
      </c>
      <c r="H327">
        <v>0</v>
      </c>
      <c r="I327">
        <f>0</f>
        <v>0</v>
      </c>
      <c r="J327">
        <v>3</v>
      </c>
      <c r="K327">
        <f>100</f>
        <v>100</v>
      </c>
    </row>
    <row r="328" spans="1:11" x14ac:dyDescent="0.25">
      <c r="A328" t="s">
        <v>33</v>
      </c>
      <c r="B328" t="str">
        <f>"""TorlysDynamics"",""Torlys Inc."",""111"",""3"",""SHA0250009"",""4"",""10000"""</f>
        <v>"TorlysDynamics","Torlys Inc.","111","3","SHA0250009","4","10000"</v>
      </c>
      <c r="C328" s="2">
        <v>45937</v>
      </c>
      <c r="D328" s="2" t="str">
        <f>"SHA0250009"</f>
        <v>SHA0250009</v>
      </c>
      <c r="E328" s="2" t="str">
        <f>"P1220"</f>
        <v>P1220</v>
      </c>
      <c r="F328" t="str">
        <f>"BRANDON"</f>
        <v>BRANDON</v>
      </c>
      <c r="G328">
        <v>49</v>
      </c>
      <c r="H328">
        <v>0</v>
      </c>
      <c r="I328">
        <f>0</f>
        <v>0</v>
      </c>
      <c r="J328">
        <v>1149.05</v>
      </c>
      <c r="K328">
        <f>100</f>
        <v>100</v>
      </c>
    </row>
    <row r="329" spans="1:11" x14ac:dyDescent="0.25">
      <c r="A329" t="s">
        <v>33</v>
      </c>
      <c r="B329" t="str">
        <f>"""TorlysDynamics"",""Torlys Inc."",""111"",""3"",""SHA0250010"",""4"",""10000"""</f>
        <v>"TorlysDynamics","Torlys Inc.","111","3","SHA0250010","4","10000"</v>
      </c>
      <c r="C329" s="2">
        <v>45937</v>
      </c>
      <c r="D329" s="2" t="str">
        <f>"SHA0250010"</f>
        <v>SHA0250010</v>
      </c>
      <c r="E329" s="2" t="str">
        <f>"P1220"</f>
        <v>P1220</v>
      </c>
      <c r="F329" t="str">
        <f>"BRANDON"</f>
        <v>BRANDON</v>
      </c>
      <c r="G329">
        <v>35</v>
      </c>
      <c r="H329">
        <v>0</v>
      </c>
      <c r="I329">
        <f>0</f>
        <v>0</v>
      </c>
      <c r="J329">
        <v>943.25</v>
      </c>
      <c r="K329">
        <f>100</f>
        <v>100</v>
      </c>
    </row>
    <row r="330" spans="1:11" x14ac:dyDescent="0.25">
      <c r="A330" t="s">
        <v>33</v>
      </c>
      <c r="B330" t="str">
        <f>"""TorlysDynamics"",""Torlys Inc."",""111"",""3"",""SHA0250010"",""4"",""20000"""</f>
        <v>"TorlysDynamics","Torlys Inc.","111","3","SHA0250010","4","20000"</v>
      </c>
      <c r="C330" s="2">
        <v>45937</v>
      </c>
      <c r="D330" s="2" t="str">
        <f>"SHA0250010"</f>
        <v>SHA0250010</v>
      </c>
      <c r="E330" s="2" t="str">
        <f>"P1220"</f>
        <v>P1220</v>
      </c>
      <c r="F330" t="str">
        <f>"BRANDON"</f>
        <v>BRANDON</v>
      </c>
      <c r="G330">
        <v>0</v>
      </c>
      <c r="H330">
        <v>0</v>
      </c>
      <c r="I330">
        <f>0</f>
        <v>0</v>
      </c>
      <c r="J330">
        <v>1</v>
      </c>
      <c r="K330">
        <f>100</f>
        <v>100</v>
      </c>
    </row>
    <row r="331" spans="1:11" x14ac:dyDescent="0.25">
      <c r="A331" t="s">
        <v>33</v>
      </c>
      <c r="B331" t="str">
        <f>"""TorlysDynamics"",""Torlys Inc."",""111"",""3"",""SHA0250011"",""4"",""10000"""</f>
        <v>"TorlysDynamics","Torlys Inc.","111","3","SHA0250011","4","10000"</v>
      </c>
      <c r="C331" s="2">
        <v>45937</v>
      </c>
      <c r="D331" s="2" t="str">
        <f>"SHA0250011"</f>
        <v>SHA0250011</v>
      </c>
      <c r="E331" s="2" t="str">
        <f>"E220"</f>
        <v>E220</v>
      </c>
      <c r="F331" t="str">
        <f>"CHICO"</f>
        <v>CHICO</v>
      </c>
      <c r="G331">
        <v>54</v>
      </c>
      <c r="H331">
        <v>0</v>
      </c>
      <c r="I331">
        <f>0</f>
        <v>0</v>
      </c>
      <c r="J331">
        <v>791.64</v>
      </c>
      <c r="K331">
        <f>100</f>
        <v>100</v>
      </c>
    </row>
    <row r="332" spans="1:11" x14ac:dyDescent="0.25">
      <c r="A332" t="s">
        <v>33</v>
      </c>
      <c r="B332" t="str">
        <f>"""TorlysDynamics"",""Torlys Inc."",""111"",""3"",""SHA0250011"",""4"",""20000"""</f>
        <v>"TorlysDynamics","Torlys Inc.","111","3","SHA0250011","4","20000"</v>
      </c>
      <c r="C332" s="2">
        <v>45937</v>
      </c>
      <c r="D332" s="2" t="str">
        <f>"SHA0250011"</f>
        <v>SHA0250011</v>
      </c>
      <c r="E332" s="2" t="str">
        <f>"E220"</f>
        <v>E220</v>
      </c>
      <c r="F332" t="str">
        <f>"CHICO"</f>
        <v>CHICO</v>
      </c>
      <c r="G332">
        <v>0</v>
      </c>
      <c r="H332">
        <v>0</v>
      </c>
      <c r="I332">
        <f>0</f>
        <v>0</v>
      </c>
      <c r="J332">
        <v>1</v>
      </c>
      <c r="K332">
        <f>100</f>
        <v>100</v>
      </c>
    </row>
    <row r="333" spans="1:11" x14ac:dyDescent="0.25">
      <c r="A333" t="s">
        <v>33</v>
      </c>
      <c r="B333" t="str">
        <f>"""TorlysDynamics"",""Torlys Inc."",""111"",""3"",""SHA0250012"",""4"",""10000"""</f>
        <v>"TorlysDynamics","Torlys Inc.","111","3","SHA0250012","4","10000"</v>
      </c>
      <c r="C333" s="2">
        <v>45937</v>
      </c>
      <c r="D333" s="2" t="str">
        <f>"SHA0250012"</f>
        <v>SHA0250012</v>
      </c>
      <c r="E333" s="2" t="str">
        <f>"E220"</f>
        <v>E220</v>
      </c>
      <c r="F333" t="str">
        <f>"CHICO"</f>
        <v>CHICO</v>
      </c>
      <c r="G333">
        <v>20</v>
      </c>
      <c r="H333">
        <v>0</v>
      </c>
      <c r="I333">
        <f>0</f>
        <v>0</v>
      </c>
      <c r="J333">
        <v>373.4</v>
      </c>
      <c r="K333">
        <f>100</f>
        <v>100</v>
      </c>
    </row>
    <row r="334" spans="1:11" x14ac:dyDescent="0.25">
      <c r="A334" t="s">
        <v>33</v>
      </c>
      <c r="B334" t="str">
        <f>"""TorlysDynamics"",""Torlys Inc."",""111"",""3"",""SHA0250013"",""4"",""10000"""</f>
        <v>"TorlysDynamics","Torlys Inc.","111","3","SHA0250013","4","10000"</v>
      </c>
      <c r="C334" s="2">
        <v>45936</v>
      </c>
      <c r="D334" s="2" t="str">
        <f>"SHA0250013"</f>
        <v>SHA0250013</v>
      </c>
      <c r="E334" s="2" t="str">
        <f>"L1068"</f>
        <v>L1068</v>
      </c>
      <c r="F334" t="str">
        <f>""</f>
        <v/>
      </c>
      <c r="G334">
        <v>18</v>
      </c>
      <c r="H334">
        <v>0</v>
      </c>
      <c r="I334">
        <f>0</f>
        <v>0</v>
      </c>
      <c r="J334">
        <v>422.1</v>
      </c>
      <c r="K334">
        <f>100</f>
        <v>100</v>
      </c>
    </row>
    <row r="335" spans="1:11" x14ac:dyDescent="0.25">
      <c r="A335" t="s">
        <v>33</v>
      </c>
      <c r="B335" t="str">
        <f>"""TorlysDynamics"",""Torlys Inc."",""111"",""3"",""SHA0250018"",""4"",""10000"""</f>
        <v>"TorlysDynamics","Torlys Inc.","111","3","SHA0250018","4","10000"</v>
      </c>
      <c r="C335" s="2">
        <v>45937</v>
      </c>
      <c r="D335" s="2" t="str">
        <f>"SHA0250018"</f>
        <v>SHA0250018</v>
      </c>
      <c r="E335" s="2" t="str">
        <f>"T135"</f>
        <v>T135</v>
      </c>
      <c r="F335" t="str">
        <f>"AQIYL"</f>
        <v>AQIYL</v>
      </c>
      <c r="G335">
        <v>12</v>
      </c>
      <c r="H335">
        <v>0</v>
      </c>
      <c r="I335">
        <f>0</f>
        <v>0</v>
      </c>
      <c r="J335">
        <v>281.39999999999998</v>
      </c>
      <c r="K335">
        <f>100</f>
        <v>100</v>
      </c>
    </row>
    <row r="336" spans="1:11" x14ac:dyDescent="0.25">
      <c r="A336" t="s">
        <v>33</v>
      </c>
      <c r="B336" t="str">
        <f>"""TorlysDynamics"",""Torlys Inc."",""111"",""3"",""SHA0250019"",""4"",""10000"""</f>
        <v>"TorlysDynamics","Torlys Inc.","111","3","SHA0250019","4","10000"</v>
      </c>
      <c r="C336" s="2">
        <v>45937</v>
      </c>
      <c r="D336" s="2" t="str">
        <f>"SHA0250019"</f>
        <v>SHA0250019</v>
      </c>
      <c r="E336" s="2" t="str">
        <f>"D1120"</f>
        <v>D1120</v>
      </c>
      <c r="F336" t="str">
        <f>"JASON-R"</f>
        <v>JASON-R</v>
      </c>
      <c r="G336">
        <v>40</v>
      </c>
      <c r="H336">
        <v>0</v>
      </c>
      <c r="I336">
        <f>0</f>
        <v>0</v>
      </c>
      <c r="J336">
        <v>938</v>
      </c>
      <c r="K336">
        <f>100</f>
        <v>100</v>
      </c>
    </row>
    <row r="337" spans="1:11" x14ac:dyDescent="0.25">
      <c r="A337" t="s">
        <v>33</v>
      </c>
      <c r="B337" t="str">
        <f>"""TorlysDynamics"",""Torlys Inc."",""111"",""3"",""SHA0250020"",""4"",""10000"""</f>
        <v>"TorlysDynamics","Torlys Inc.","111","3","SHA0250020","4","10000"</v>
      </c>
      <c r="C337" s="2">
        <v>45937</v>
      </c>
      <c r="D337" s="2" t="str">
        <f>"SHA0250020"</f>
        <v>SHA0250020</v>
      </c>
      <c r="E337" s="2" t="str">
        <f>"F221"</f>
        <v>F221</v>
      </c>
      <c r="F337" t="str">
        <f>"AQIYL"</f>
        <v>AQIYL</v>
      </c>
      <c r="G337">
        <v>54</v>
      </c>
      <c r="H337">
        <v>0</v>
      </c>
      <c r="I337">
        <f>0</f>
        <v>0</v>
      </c>
      <c r="J337">
        <v>1253.8800000000001</v>
      </c>
      <c r="K337">
        <f>100</f>
        <v>100</v>
      </c>
    </row>
    <row r="338" spans="1:11" x14ac:dyDescent="0.25">
      <c r="A338" t="s">
        <v>33</v>
      </c>
      <c r="B338" t="str">
        <f>"""TorlysDynamics"",""Torlys Inc."",""111"",""3"",""SHA0250020"",""4"",""20000"""</f>
        <v>"TorlysDynamics","Torlys Inc.","111","3","SHA0250020","4","20000"</v>
      </c>
      <c r="C338" s="2">
        <v>45937</v>
      </c>
      <c r="D338" s="2" t="str">
        <f>"SHA0250020"</f>
        <v>SHA0250020</v>
      </c>
      <c r="E338" s="2" t="str">
        <f>"F221"</f>
        <v>F221</v>
      </c>
      <c r="F338" t="str">
        <f>"AQIYL"</f>
        <v>AQIYL</v>
      </c>
      <c r="G338">
        <v>0</v>
      </c>
      <c r="H338">
        <v>0</v>
      </c>
      <c r="I338">
        <f>0</f>
        <v>0</v>
      </c>
      <c r="J338">
        <v>8</v>
      </c>
      <c r="K338">
        <f>100</f>
        <v>100</v>
      </c>
    </row>
    <row r="339" spans="1:11" x14ac:dyDescent="0.25">
      <c r="A339" t="s">
        <v>33</v>
      </c>
      <c r="B339" t="str">
        <f>"""TorlysDynamics"",""Torlys Inc."",""111"",""3"",""SHA0250021"",""4"",""10000"""</f>
        <v>"TorlysDynamics","Torlys Inc.","111","3","SHA0250021","4","10000"</v>
      </c>
      <c r="C339" s="2">
        <v>45937</v>
      </c>
      <c r="D339" s="2" t="str">
        <f>"SHA0250021"</f>
        <v>SHA0250021</v>
      </c>
      <c r="E339" s="2" t="str">
        <f>"F221"</f>
        <v>F221</v>
      </c>
      <c r="F339" t="str">
        <f>"AQIYL"</f>
        <v>AQIYL</v>
      </c>
      <c r="G339">
        <v>39</v>
      </c>
      <c r="H339">
        <v>0</v>
      </c>
      <c r="I339">
        <f>0</f>
        <v>0</v>
      </c>
      <c r="J339">
        <v>1025.31</v>
      </c>
      <c r="K339">
        <f>100</f>
        <v>100</v>
      </c>
    </row>
    <row r="340" spans="1:11" x14ac:dyDescent="0.25">
      <c r="A340" t="s">
        <v>33</v>
      </c>
      <c r="B340" t="str">
        <f>"""TorlysDynamics"",""Torlys Inc."",""111"",""3"",""SHA0250021"",""4"",""40000"""</f>
        <v>"TorlysDynamics","Torlys Inc.","111","3","SHA0250021","4","40000"</v>
      </c>
      <c r="C340" s="2">
        <v>45937</v>
      </c>
      <c r="D340" s="2" t="str">
        <f>"SHA0250021"</f>
        <v>SHA0250021</v>
      </c>
      <c r="E340" s="2" t="str">
        <f>"F221"</f>
        <v>F221</v>
      </c>
      <c r="F340" t="str">
        <f>"AQIYL"</f>
        <v>AQIYL</v>
      </c>
      <c r="G340">
        <v>0</v>
      </c>
      <c r="H340">
        <v>0</v>
      </c>
      <c r="I340">
        <f>0</f>
        <v>0</v>
      </c>
      <c r="J340">
        <v>8</v>
      </c>
      <c r="K340">
        <f>100</f>
        <v>100</v>
      </c>
    </row>
    <row r="341" spans="1:11" x14ac:dyDescent="0.25">
      <c r="A341" t="s">
        <v>33</v>
      </c>
      <c r="B341" t="str">
        <f>"""TorlysDynamics"",""Torlys Inc."",""111"",""3"",""SHA0250022"",""4"",""10000"""</f>
        <v>"TorlysDynamics","Torlys Inc.","111","3","SHA0250022","4","10000"</v>
      </c>
      <c r="C341" s="2">
        <v>45937</v>
      </c>
      <c r="D341" s="2" t="str">
        <f>"SHA0250022"</f>
        <v>SHA0250022</v>
      </c>
      <c r="E341" s="2" t="str">
        <f>"F221"</f>
        <v>F221</v>
      </c>
      <c r="F341" t="str">
        <f>"AQIYL"</f>
        <v>AQIYL</v>
      </c>
      <c r="G341">
        <v>17</v>
      </c>
      <c r="H341">
        <v>0</v>
      </c>
      <c r="I341">
        <f>0</f>
        <v>0</v>
      </c>
      <c r="J341">
        <v>446.93</v>
      </c>
      <c r="K341">
        <f>100</f>
        <v>100</v>
      </c>
    </row>
    <row r="342" spans="1:11" x14ac:dyDescent="0.25">
      <c r="A342" t="s">
        <v>33</v>
      </c>
      <c r="B342" t="str">
        <f>"""TorlysDynamics"",""Torlys Inc."",""111"",""3"",""SHA0250022"",""4"",""40000"""</f>
        <v>"TorlysDynamics","Torlys Inc.","111","3","SHA0250022","4","40000"</v>
      </c>
      <c r="C342" s="2">
        <v>45937</v>
      </c>
      <c r="D342" s="2" t="str">
        <f>"SHA0250022"</f>
        <v>SHA0250022</v>
      </c>
      <c r="E342" s="2" t="str">
        <f>"F221"</f>
        <v>F221</v>
      </c>
      <c r="F342" t="str">
        <f>"AQIYL"</f>
        <v>AQIYL</v>
      </c>
      <c r="G342">
        <v>0</v>
      </c>
      <c r="H342">
        <v>0</v>
      </c>
      <c r="I342">
        <f>0</f>
        <v>0</v>
      </c>
      <c r="J342">
        <v>5</v>
      </c>
      <c r="K342">
        <f>100</f>
        <v>100</v>
      </c>
    </row>
    <row r="343" spans="1:11" x14ac:dyDescent="0.25">
      <c r="A343" t="s">
        <v>33</v>
      </c>
      <c r="B343" t="str">
        <f>"""TorlysDynamics"",""Torlys Inc."",""111"",""3"",""SHA0250023"",""4"",""20000"""</f>
        <v>"TorlysDynamics","Torlys Inc.","111","3","SHA0250023","4","20000"</v>
      </c>
      <c r="C343" s="2">
        <v>45937</v>
      </c>
      <c r="D343" s="2" t="str">
        <f>"SHA0250023"</f>
        <v>SHA0250023</v>
      </c>
      <c r="E343" s="2" t="str">
        <f>"D1120"</f>
        <v>D1120</v>
      </c>
      <c r="F343" t="str">
        <f>"JASON-R"</f>
        <v>JASON-R</v>
      </c>
      <c r="G343">
        <v>4</v>
      </c>
      <c r="H343">
        <v>0</v>
      </c>
      <c r="I343">
        <f>0</f>
        <v>0</v>
      </c>
      <c r="J343">
        <v>72</v>
      </c>
      <c r="K343">
        <f>100</f>
        <v>100</v>
      </c>
    </row>
    <row r="344" spans="1:11" x14ac:dyDescent="0.25">
      <c r="A344" t="s">
        <v>33</v>
      </c>
      <c r="B344" t="str">
        <f>"""TorlysDynamics"",""Torlys Inc."",""111"",""3"",""SHA0250024"",""4"",""10000"""</f>
        <v>"TorlysDynamics","Torlys Inc.","111","3","SHA0250024","4","10000"</v>
      </c>
      <c r="C344" s="2">
        <v>45937</v>
      </c>
      <c r="D344" s="2" t="str">
        <f>"SHA0250024"</f>
        <v>SHA0250024</v>
      </c>
      <c r="E344" s="2" t="str">
        <f>"D1120"</f>
        <v>D1120</v>
      </c>
      <c r="F344" t="str">
        <f>"JASON-R"</f>
        <v>JASON-R</v>
      </c>
      <c r="G344">
        <v>0</v>
      </c>
      <c r="H344">
        <v>0</v>
      </c>
      <c r="I344">
        <f>0</f>
        <v>0</v>
      </c>
      <c r="J344">
        <v>9</v>
      </c>
      <c r="K344">
        <f>100</f>
        <v>100</v>
      </c>
    </row>
    <row r="345" spans="1:11" x14ac:dyDescent="0.25">
      <c r="A345" t="s">
        <v>33</v>
      </c>
      <c r="B345" t="str">
        <f>"""TorlysDynamics"",""Torlys Inc."",""111"",""3"",""SHA0250025"",""4"",""10000"""</f>
        <v>"TorlysDynamics","Torlys Inc.","111","3","SHA0250025","4","10000"</v>
      </c>
      <c r="C345" s="2">
        <v>45937</v>
      </c>
      <c r="D345" s="2" t="str">
        <f>"SHA0250025"</f>
        <v>SHA0250025</v>
      </c>
      <c r="E345" s="2" t="str">
        <f>"F221"</f>
        <v>F221</v>
      </c>
      <c r="F345" t="str">
        <f>"AQIYL"</f>
        <v>AQIYL</v>
      </c>
      <c r="G345">
        <v>13</v>
      </c>
      <c r="H345">
        <v>0</v>
      </c>
      <c r="I345">
        <f>0</f>
        <v>0</v>
      </c>
      <c r="J345">
        <v>265.33</v>
      </c>
      <c r="K345">
        <f>100</f>
        <v>100</v>
      </c>
    </row>
    <row r="346" spans="1:11" x14ac:dyDescent="0.25">
      <c r="A346" t="s">
        <v>33</v>
      </c>
      <c r="B346" t="str">
        <f>"""TorlysDynamics"",""Torlys Inc."",""111"",""3"",""SHA0250025"",""4"",""20000"""</f>
        <v>"TorlysDynamics","Torlys Inc.","111","3","SHA0250025","4","20000"</v>
      </c>
      <c r="C346" s="2">
        <v>45937</v>
      </c>
      <c r="D346" s="2" t="str">
        <f>"SHA0250025"</f>
        <v>SHA0250025</v>
      </c>
      <c r="E346" s="2" t="str">
        <f>"F221"</f>
        <v>F221</v>
      </c>
      <c r="F346" t="str">
        <f>"AQIYL"</f>
        <v>AQIYL</v>
      </c>
      <c r="G346">
        <v>0</v>
      </c>
      <c r="H346">
        <v>0</v>
      </c>
      <c r="I346">
        <f>0</f>
        <v>0</v>
      </c>
      <c r="J346">
        <v>5</v>
      </c>
      <c r="K346">
        <f>100</f>
        <v>100</v>
      </c>
    </row>
    <row r="347" spans="1:11" x14ac:dyDescent="0.25">
      <c r="A347" t="s">
        <v>33</v>
      </c>
      <c r="B347" t="str">
        <f>"""TorlysDynamics"",""Torlys Inc."",""111"",""3"",""SHA0250026"",""4"",""10000"""</f>
        <v>"TorlysDynamics","Torlys Inc.","111","3","SHA0250026","4","10000"</v>
      </c>
      <c r="C347" s="2">
        <v>45937</v>
      </c>
      <c r="D347" s="2" t="str">
        <f>"SHA0250026"</f>
        <v>SHA0250026</v>
      </c>
      <c r="E347" s="2" t="str">
        <f>"D1120"</f>
        <v>D1120</v>
      </c>
      <c r="F347" t="str">
        <f>"JASON-R"</f>
        <v>JASON-R</v>
      </c>
      <c r="G347">
        <v>0</v>
      </c>
      <c r="H347">
        <v>3</v>
      </c>
      <c r="I347">
        <f>0</f>
        <v>0</v>
      </c>
      <c r="J347">
        <v>3658.2</v>
      </c>
      <c r="K347">
        <f>100</f>
        <v>100</v>
      </c>
    </row>
    <row r="348" spans="1:11" x14ac:dyDescent="0.25">
      <c r="A348" t="s">
        <v>33</v>
      </c>
      <c r="B348" t="str">
        <f>"""TorlysDynamics"",""Torlys Inc."",""111"",""3"",""SHA0250027"",""4"",""10000"""</f>
        <v>"TorlysDynamics","Torlys Inc.","111","3","SHA0250027","4","10000"</v>
      </c>
      <c r="C348" s="2">
        <v>45937</v>
      </c>
      <c r="D348" s="2" t="str">
        <f>"SHA0250027"</f>
        <v>SHA0250027</v>
      </c>
      <c r="E348" s="2" t="str">
        <f>"D1120"</f>
        <v>D1120</v>
      </c>
      <c r="F348" t="str">
        <f>"JASON-R"</f>
        <v>JASON-R</v>
      </c>
      <c r="G348">
        <v>0</v>
      </c>
      <c r="H348">
        <v>0</v>
      </c>
      <c r="I348">
        <f>0</f>
        <v>0</v>
      </c>
      <c r="J348">
        <v>2</v>
      </c>
      <c r="K348">
        <f>100</f>
        <v>100</v>
      </c>
    </row>
    <row r="349" spans="1:11" x14ac:dyDescent="0.25">
      <c r="A349" t="s">
        <v>33</v>
      </c>
      <c r="B349" t="str">
        <f>"""TorlysDynamics"",""Torlys Inc."",""111"",""3"",""SHA0250028"",""4"",""10000"""</f>
        <v>"TorlysDynamics","Torlys Inc.","111","3","SHA0250028","4","10000"</v>
      </c>
      <c r="C349" s="2">
        <v>45937</v>
      </c>
      <c r="D349" s="2" t="str">
        <f>"SHA0250028"</f>
        <v>SHA0250028</v>
      </c>
      <c r="E349" s="2" t="str">
        <f>"D1120"</f>
        <v>D1120</v>
      </c>
      <c r="F349" t="str">
        <f>"JASON-R"</f>
        <v>JASON-R</v>
      </c>
      <c r="G349">
        <v>1</v>
      </c>
      <c r="H349">
        <v>0</v>
      </c>
      <c r="I349">
        <f>0</f>
        <v>0</v>
      </c>
      <c r="J349">
        <v>23.45</v>
      </c>
      <c r="K349">
        <f>100</f>
        <v>100</v>
      </c>
    </row>
    <row r="350" spans="1:11" x14ac:dyDescent="0.25">
      <c r="A350" t="s">
        <v>33</v>
      </c>
      <c r="B350" t="str">
        <f>"""TorlysDynamics"",""Torlys Inc."",""111"",""3"",""SHA0250029"",""4"",""10000"""</f>
        <v>"TorlysDynamics","Torlys Inc.","111","3","SHA0250029","4","10000"</v>
      </c>
      <c r="C350" s="2">
        <v>45937</v>
      </c>
      <c r="D350" s="2" t="str">
        <f>"SHA0250029"</f>
        <v>SHA0250029</v>
      </c>
      <c r="E350" s="2" t="str">
        <f>"R101"</f>
        <v>R101</v>
      </c>
      <c r="F350" t="str">
        <f>"KEVIN-F"</f>
        <v>KEVIN-F</v>
      </c>
      <c r="G350">
        <v>1</v>
      </c>
      <c r="H350">
        <v>0</v>
      </c>
      <c r="I350">
        <f>0</f>
        <v>0</v>
      </c>
      <c r="J350">
        <v>22.64</v>
      </c>
      <c r="K350">
        <f>100</f>
        <v>100</v>
      </c>
    </row>
    <row r="351" spans="1:11" x14ac:dyDescent="0.25">
      <c r="A351" t="s">
        <v>33</v>
      </c>
      <c r="B351" t="str">
        <f>"""TorlysDynamics"",""Torlys Inc."",""111"",""3"",""SHA0250030"",""4"",""10000"""</f>
        <v>"TorlysDynamics","Torlys Inc.","111","3","SHA0250030","4","10000"</v>
      </c>
      <c r="C351" s="2">
        <v>45937</v>
      </c>
      <c r="D351" s="2" t="str">
        <f>"SHA0250030"</f>
        <v>SHA0250030</v>
      </c>
      <c r="E351" s="2" t="str">
        <f>"MISC INSURANCE CDN"</f>
        <v>MISC INSURANCE CDN</v>
      </c>
      <c r="F351" t="str">
        <f>"JASON-R"</f>
        <v>JASON-R</v>
      </c>
      <c r="G351">
        <v>6</v>
      </c>
      <c r="H351">
        <v>0</v>
      </c>
      <c r="I351">
        <f>0</f>
        <v>0</v>
      </c>
      <c r="J351">
        <v>87.96</v>
      </c>
      <c r="K351">
        <f>100</f>
        <v>100</v>
      </c>
    </row>
    <row r="352" spans="1:11" x14ac:dyDescent="0.25">
      <c r="A352" t="s">
        <v>33</v>
      </c>
      <c r="B352" t="str">
        <f>"""TorlysDynamics"",""Torlys Inc."",""111"",""3"",""SHA0250031"",""4"",""10000"""</f>
        <v>"TorlysDynamics","Torlys Inc.","111","3","SHA0250031","4","10000"</v>
      </c>
      <c r="C352" s="2">
        <v>45937</v>
      </c>
      <c r="D352" s="2" t="str">
        <f>"SHA0250031"</f>
        <v>SHA0250031</v>
      </c>
      <c r="E352" s="2" t="str">
        <f>"F220"</f>
        <v>F220</v>
      </c>
      <c r="F352" t="str">
        <f>"BRANDON"</f>
        <v>BRANDON</v>
      </c>
      <c r="G352">
        <v>36</v>
      </c>
      <c r="H352">
        <v>0</v>
      </c>
      <c r="I352">
        <f>0</f>
        <v>0</v>
      </c>
      <c r="J352">
        <v>563.04</v>
      </c>
      <c r="K352">
        <f>100</f>
        <v>100</v>
      </c>
    </row>
    <row r="353" spans="1:11" x14ac:dyDescent="0.25">
      <c r="A353" t="s">
        <v>33</v>
      </c>
      <c r="B353" t="str">
        <f>"""TorlysDynamics"",""Torlys Inc."",""111"",""3"",""SHA0250034"",""4"",""10000"""</f>
        <v>"TorlysDynamics","Torlys Inc.","111","3","SHA0250034","4","10000"</v>
      </c>
      <c r="C353" s="2">
        <v>45936</v>
      </c>
      <c r="D353" s="2" t="str">
        <f>"SHA0250034"</f>
        <v>SHA0250034</v>
      </c>
      <c r="E353" s="2" t="str">
        <f>"P1119"</f>
        <v>P1119</v>
      </c>
      <c r="F353" t="str">
        <f>""</f>
        <v/>
      </c>
      <c r="G353">
        <v>29</v>
      </c>
      <c r="H353">
        <v>0</v>
      </c>
      <c r="I353">
        <f>0</f>
        <v>0</v>
      </c>
      <c r="J353">
        <v>809.97</v>
      </c>
      <c r="K353">
        <f>100</f>
        <v>100</v>
      </c>
    </row>
    <row r="354" spans="1:11" x14ac:dyDescent="0.25">
      <c r="A354" t="s">
        <v>33</v>
      </c>
      <c r="B354" t="str">
        <f>"""TorlysDynamics"",""Torlys Inc."",""111"",""3"",""SHA0250034"",""4"",""30000"""</f>
        <v>"TorlysDynamics","Torlys Inc.","111","3","SHA0250034","4","30000"</v>
      </c>
      <c r="C354" s="2">
        <v>45936</v>
      </c>
      <c r="D354" s="2" t="str">
        <f>"SHA0250034"</f>
        <v>SHA0250034</v>
      </c>
      <c r="E354" s="2" t="str">
        <f>"P1119"</f>
        <v>P1119</v>
      </c>
      <c r="F354" t="str">
        <f>""</f>
        <v/>
      </c>
      <c r="G354">
        <v>0</v>
      </c>
      <c r="H354">
        <v>0</v>
      </c>
      <c r="I354">
        <f>0</f>
        <v>0</v>
      </c>
      <c r="J354">
        <v>2</v>
      </c>
      <c r="K354">
        <f>100</f>
        <v>100</v>
      </c>
    </row>
    <row r="355" spans="1:11" x14ac:dyDescent="0.25">
      <c r="A355" t="s">
        <v>33</v>
      </c>
      <c r="B355" t="str">
        <f>"""TorlysDynamics"",""Torlys Inc."",""111"",""3"",""SHA0250035"",""4"",""10000"""</f>
        <v>"TorlysDynamics","Torlys Inc.","111","3","SHA0250035","4","10000"</v>
      </c>
      <c r="C355" s="2">
        <v>45937</v>
      </c>
      <c r="D355" s="2" t="str">
        <f>"SHA0250035"</f>
        <v>SHA0250035</v>
      </c>
      <c r="E355" s="2" t="str">
        <f>"O328"</f>
        <v>O328</v>
      </c>
      <c r="F355" t="str">
        <f>"JASON-R"</f>
        <v>JASON-R</v>
      </c>
      <c r="G355">
        <v>14</v>
      </c>
      <c r="H355">
        <v>0</v>
      </c>
      <c r="I355">
        <f>0</f>
        <v>0</v>
      </c>
      <c r="J355">
        <v>397.18</v>
      </c>
      <c r="K355">
        <f>100</f>
        <v>100</v>
      </c>
    </row>
    <row r="356" spans="1:11" x14ac:dyDescent="0.25">
      <c r="A356" t="s">
        <v>33</v>
      </c>
      <c r="B356" t="str">
        <f>"""TorlysDynamics"",""Torlys Inc."",""111"",""3"",""SHA0250035"",""4"",""20000"""</f>
        <v>"TorlysDynamics","Torlys Inc.","111","3","SHA0250035","4","20000"</v>
      </c>
      <c r="C356" s="2">
        <v>45937</v>
      </c>
      <c r="D356" s="2" t="str">
        <f>"SHA0250035"</f>
        <v>SHA0250035</v>
      </c>
      <c r="E356" s="2" t="str">
        <f>"O328"</f>
        <v>O328</v>
      </c>
      <c r="F356" t="str">
        <f>"JASON-R"</f>
        <v>JASON-R</v>
      </c>
      <c r="G356">
        <v>0</v>
      </c>
      <c r="H356">
        <v>0</v>
      </c>
      <c r="I356">
        <f>0</f>
        <v>0</v>
      </c>
      <c r="J356">
        <v>1</v>
      </c>
      <c r="K356">
        <f>100</f>
        <v>100</v>
      </c>
    </row>
    <row r="357" spans="1:11" x14ac:dyDescent="0.25">
      <c r="A357" t="s">
        <v>33</v>
      </c>
      <c r="B357" t="str">
        <f>"""TorlysDynamics"",""Torlys Inc."",""111"",""3"",""SHA0250038"",""4"",""10000"""</f>
        <v>"TorlysDynamics","Torlys Inc.","111","3","SHA0250038","4","10000"</v>
      </c>
      <c r="C357" s="2">
        <v>45937</v>
      </c>
      <c r="D357" s="2" t="str">
        <f>"SHA0250038"</f>
        <v>SHA0250038</v>
      </c>
      <c r="E357" s="2" t="str">
        <f>"M130"</f>
        <v>M130</v>
      </c>
      <c r="F357" t="str">
        <f>"JASON-R"</f>
        <v>JASON-R</v>
      </c>
      <c r="G357">
        <v>15</v>
      </c>
      <c r="H357">
        <v>0</v>
      </c>
      <c r="I357">
        <f>0</f>
        <v>0</v>
      </c>
      <c r="J357">
        <v>244.2</v>
      </c>
      <c r="K357">
        <f>100</f>
        <v>100</v>
      </c>
    </row>
    <row r="358" spans="1:11" x14ac:dyDescent="0.25">
      <c r="A358" t="s">
        <v>33</v>
      </c>
      <c r="B358" t="str">
        <f>"""TorlysDynamics"",""Torlys Inc."",""111"",""3"",""SHA0250038"",""4"",""20000"""</f>
        <v>"TorlysDynamics","Torlys Inc.","111","3","SHA0250038","4","20000"</v>
      </c>
      <c r="C358" s="2">
        <v>45937</v>
      </c>
      <c r="D358" s="2" t="str">
        <f>"SHA0250038"</f>
        <v>SHA0250038</v>
      </c>
      <c r="E358" s="2" t="str">
        <f>"M130"</f>
        <v>M130</v>
      </c>
      <c r="F358" t="str">
        <f>"JASON-R"</f>
        <v>JASON-R</v>
      </c>
      <c r="G358">
        <v>0</v>
      </c>
      <c r="H358">
        <v>0</v>
      </c>
      <c r="I358">
        <f>0</f>
        <v>0</v>
      </c>
      <c r="J358">
        <v>1</v>
      </c>
      <c r="K358">
        <f>100</f>
        <v>100</v>
      </c>
    </row>
    <row r="359" spans="1:11" x14ac:dyDescent="0.25">
      <c r="A359" t="s">
        <v>33</v>
      </c>
      <c r="B359" t="str">
        <f>"""TorlysDynamics"",""Torlys Inc."",""111"",""3"",""SHA0250039"",""4"",""10000"""</f>
        <v>"TorlysDynamics","Torlys Inc.","111","3","SHA0250039","4","10000"</v>
      </c>
      <c r="C359" s="2">
        <v>45937</v>
      </c>
      <c r="D359" s="2" t="str">
        <f>"SHA0250039"</f>
        <v>SHA0250039</v>
      </c>
      <c r="E359" s="2" t="str">
        <f>"B115"</f>
        <v>B115</v>
      </c>
      <c r="F359" t="str">
        <f>"CHICO"</f>
        <v>CHICO</v>
      </c>
      <c r="G359">
        <v>45</v>
      </c>
      <c r="H359">
        <v>1</v>
      </c>
      <c r="I359">
        <f>0</f>
        <v>0</v>
      </c>
      <c r="J359">
        <v>2171.5</v>
      </c>
      <c r="K359">
        <f>100</f>
        <v>100</v>
      </c>
    </row>
    <row r="360" spans="1:11" x14ac:dyDescent="0.25">
      <c r="A360" t="s">
        <v>33</v>
      </c>
      <c r="B360" t="str">
        <f>"""TorlysDynamics"",""Torlys Inc."",""111"",""3"",""SHA0250039"",""4"",""20000"""</f>
        <v>"TorlysDynamics","Torlys Inc.","111","3","SHA0250039","4","20000"</v>
      </c>
      <c r="C360" s="2">
        <v>45937</v>
      </c>
      <c r="D360" s="2" t="str">
        <f>"SHA0250039"</f>
        <v>SHA0250039</v>
      </c>
      <c r="E360" s="2" t="str">
        <f>"B115"</f>
        <v>B115</v>
      </c>
      <c r="F360" t="str">
        <f>"CHICO"</f>
        <v>CHICO</v>
      </c>
      <c r="G360">
        <v>20</v>
      </c>
      <c r="H360">
        <v>1</v>
      </c>
      <c r="I360">
        <f>0</f>
        <v>0</v>
      </c>
      <c r="J360">
        <v>1634</v>
      </c>
      <c r="K360">
        <f>100</f>
        <v>100</v>
      </c>
    </row>
    <row r="361" spans="1:11" x14ac:dyDescent="0.25">
      <c r="A361" t="s">
        <v>33</v>
      </c>
      <c r="B361" t="str">
        <f>"""TorlysDynamics"",""Torlys Inc."",""111"",""3"",""SHA0250039"",""4"",""30000"""</f>
        <v>"TorlysDynamics","Torlys Inc.","111","3","SHA0250039","4","30000"</v>
      </c>
      <c r="C361" s="2">
        <v>45937</v>
      </c>
      <c r="D361" s="2" t="str">
        <f>"SHA0250039"</f>
        <v>SHA0250039</v>
      </c>
      <c r="E361" s="2" t="str">
        <f>"B115"</f>
        <v>B115</v>
      </c>
      <c r="F361" t="str">
        <f>"CHICO"</f>
        <v>CHICO</v>
      </c>
      <c r="G361">
        <v>5</v>
      </c>
      <c r="H361">
        <v>1</v>
      </c>
      <c r="I361">
        <f>0</f>
        <v>0</v>
      </c>
      <c r="J361">
        <v>1311.5</v>
      </c>
      <c r="K361">
        <f>100</f>
        <v>100</v>
      </c>
    </row>
    <row r="362" spans="1:11" x14ac:dyDescent="0.25">
      <c r="A362" t="s">
        <v>33</v>
      </c>
      <c r="B362" t="str">
        <f>"""TorlysDynamics"",""Torlys Inc."",""111"",""3"",""SHA0250039"",""4"",""40000"""</f>
        <v>"TorlysDynamics","Torlys Inc.","111","3","SHA0250039","4","40000"</v>
      </c>
      <c r="C362" s="2">
        <v>45937</v>
      </c>
      <c r="D362" s="2" t="str">
        <f>"SHA0250039"</f>
        <v>SHA0250039</v>
      </c>
      <c r="E362" s="2" t="str">
        <f>"B115"</f>
        <v>B115</v>
      </c>
      <c r="F362" t="str">
        <f>"CHICO"</f>
        <v>CHICO</v>
      </c>
      <c r="G362">
        <v>0</v>
      </c>
      <c r="H362">
        <v>0</v>
      </c>
      <c r="I362">
        <f>0</f>
        <v>0</v>
      </c>
      <c r="J362">
        <v>8</v>
      </c>
      <c r="K362">
        <f>100</f>
        <v>100</v>
      </c>
    </row>
    <row r="363" spans="1:11" x14ac:dyDescent="0.25">
      <c r="A363" t="s">
        <v>33</v>
      </c>
      <c r="B363" t="str">
        <f>"""TorlysDynamics"",""Torlys Inc."",""111"",""3"",""SHA0250039"",""4"",""50000"""</f>
        <v>"TorlysDynamics","Torlys Inc.","111","3","SHA0250039","4","50000"</v>
      </c>
      <c r="C363" s="2">
        <v>45937</v>
      </c>
      <c r="D363" s="2" t="str">
        <f>"SHA0250039"</f>
        <v>SHA0250039</v>
      </c>
      <c r="E363" s="2" t="str">
        <f>"B115"</f>
        <v>B115</v>
      </c>
      <c r="F363" t="str">
        <f>"CHICO"</f>
        <v>CHICO</v>
      </c>
      <c r="G363">
        <v>0</v>
      </c>
      <c r="H363">
        <v>0</v>
      </c>
      <c r="I363">
        <f>0</f>
        <v>0</v>
      </c>
      <c r="J363">
        <v>6</v>
      </c>
      <c r="K363">
        <f>100</f>
        <v>100</v>
      </c>
    </row>
    <row r="364" spans="1:11" x14ac:dyDescent="0.25">
      <c r="A364" t="s">
        <v>33</v>
      </c>
      <c r="B364" t="str">
        <f>"""TorlysDynamics"",""Torlys Inc."",""111"",""3"",""SHA0250039"",""4"",""60000"""</f>
        <v>"TorlysDynamics","Torlys Inc.","111","3","SHA0250039","4","60000"</v>
      </c>
      <c r="C364" s="2">
        <v>45937</v>
      </c>
      <c r="D364" s="2" t="str">
        <f>"SHA0250039"</f>
        <v>SHA0250039</v>
      </c>
      <c r="E364" s="2" t="str">
        <f>"B115"</f>
        <v>B115</v>
      </c>
      <c r="F364" t="str">
        <f>"CHICO"</f>
        <v>CHICO</v>
      </c>
      <c r="G364">
        <v>0</v>
      </c>
      <c r="H364">
        <v>0</v>
      </c>
      <c r="I364">
        <f>0</f>
        <v>0</v>
      </c>
      <c r="J364">
        <v>4</v>
      </c>
      <c r="K364">
        <f>100</f>
        <v>100</v>
      </c>
    </row>
    <row r="365" spans="1:11" x14ac:dyDescent="0.25">
      <c r="A365" t="s">
        <v>33</v>
      </c>
      <c r="B365" t="str">
        <f>"""TorlysDynamics"",""Torlys Inc."",""111"",""3"",""SHA0250042"",""4"",""10000"""</f>
        <v>"TorlysDynamics","Torlys Inc.","111","3","SHA0250042","4","10000"</v>
      </c>
      <c r="C365" s="2">
        <v>45937</v>
      </c>
      <c r="D365" s="2" t="str">
        <f>"SHA0250042"</f>
        <v>SHA0250042</v>
      </c>
      <c r="E365" s="2" t="str">
        <f>"C300"</f>
        <v>C300</v>
      </c>
      <c r="F365" t="str">
        <f>"CHICO"</f>
        <v>CHICO</v>
      </c>
      <c r="G365">
        <v>0</v>
      </c>
      <c r="H365">
        <v>4</v>
      </c>
      <c r="I365">
        <f>0</f>
        <v>0</v>
      </c>
      <c r="J365">
        <v>4762.24</v>
      </c>
      <c r="K365">
        <f>100</f>
        <v>100</v>
      </c>
    </row>
    <row r="366" spans="1:11" x14ac:dyDescent="0.25">
      <c r="A366" t="s">
        <v>33</v>
      </c>
      <c r="B366" t="str">
        <f>"""TorlysDynamics"",""Torlys Inc."",""111"",""3"",""SHA0250042"",""4"",""20000"""</f>
        <v>"TorlysDynamics","Torlys Inc.","111","3","SHA0250042","4","20000"</v>
      </c>
      <c r="C366" s="2">
        <v>45937</v>
      </c>
      <c r="D366" s="2" t="str">
        <f>"SHA0250042"</f>
        <v>SHA0250042</v>
      </c>
      <c r="E366" s="2" t="str">
        <f>"C300"</f>
        <v>C300</v>
      </c>
      <c r="F366" t="str">
        <f>"CHICO"</f>
        <v>CHICO</v>
      </c>
      <c r="G366">
        <v>0</v>
      </c>
      <c r="H366">
        <v>4</v>
      </c>
      <c r="I366">
        <f>0</f>
        <v>0</v>
      </c>
      <c r="J366">
        <v>4762.24</v>
      </c>
      <c r="K366">
        <f>100</f>
        <v>100</v>
      </c>
    </row>
    <row r="367" spans="1:11" x14ac:dyDescent="0.25">
      <c r="A367" t="s">
        <v>33</v>
      </c>
      <c r="B367" t="str">
        <f>"""TorlysDynamics"",""Torlys Inc."",""111"",""3"",""SHA0250045"",""4"",""10000"""</f>
        <v>"TorlysDynamics","Torlys Inc.","111","3","SHA0250045","4","10000"</v>
      </c>
      <c r="C367" s="2">
        <v>45937</v>
      </c>
      <c r="D367" s="2" t="str">
        <f>"SHA0250045"</f>
        <v>SHA0250045</v>
      </c>
      <c r="E367" s="2" t="str">
        <f>"C770"</f>
        <v>C770</v>
      </c>
      <c r="F367" t="str">
        <f>"CHICO"</f>
        <v>CHICO</v>
      </c>
      <c r="G367">
        <v>0</v>
      </c>
      <c r="H367">
        <v>0</v>
      </c>
      <c r="I367">
        <f>0</f>
        <v>0</v>
      </c>
      <c r="J367">
        <v>1</v>
      </c>
      <c r="K367">
        <f>100</f>
        <v>100</v>
      </c>
    </row>
    <row r="368" spans="1:11" x14ac:dyDescent="0.25">
      <c r="A368" t="s">
        <v>33</v>
      </c>
      <c r="B368" t="str">
        <f>"""TorlysDynamics"",""Torlys Inc."",""111"",""3"",""SHA0250045"",""4"",""20000"""</f>
        <v>"TorlysDynamics","Torlys Inc.","111","3","SHA0250045","4","20000"</v>
      </c>
      <c r="C368" s="2">
        <v>45937</v>
      </c>
      <c r="D368" s="2" t="str">
        <f>"SHA0250045"</f>
        <v>SHA0250045</v>
      </c>
      <c r="E368" s="2" t="str">
        <f>"C770"</f>
        <v>C770</v>
      </c>
      <c r="F368" t="str">
        <f>"CHICO"</f>
        <v>CHICO</v>
      </c>
      <c r="G368">
        <v>0</v>
      </c>
      <c r="H368">
        <v>0</v>
      </c>
      <c r="I368">
        <f>0</f>
        <v>0</v>
      </c>
      <c r="J368">
        <v>1</v>
      </c>
      <c r="K368">
        <f>100</f>
        <v>100</v>
      </c>
    </row>
    <row r="369" spans="1:11" x14ac:dyDescent="0.25">
      <c r="A369" t="s">
        <v>33</v>
      </c>
      <c r="B369" t="str">
        <f>"""TorlysDynamics"",""Torlys Inc."",""111"",""3"",""SHA0250045"",""4"",""30000"""</f>
        <v>"TorlysDynamics","Torlys Inc.","111","3","SHA0250045","4","30000"</v>
      </c>
      <c r="C369" s="2">
        <v>45937</v>
      </c>
      <c r="D369" s="2" t="str">
        <f>"SHA0250045"</f>
        <v>SHA0250045</v>
      </c>
      <c r="E369" s="2" t="str">
        <f>"C770"</f>
        <v>C770</v>
      </c>
      <c r="F369" t="str">
        <f>"CHICO"</f>
        <v>CHICO</v>
      </c>
      <c r="G369">
        <v>9</v>
      </c>
      <c r="H369">
        <v>0</v>
      </c>
      <c r="I369">
        <f>0</f>
        <v>0</v>
      </c>
      <c r="J369">
        <v>242.55</v>
      </c>
      <c r="K369">
        <f>100</f>
        <v>100</v>
      </c>
    </row>
    <row r="370" spans="1:11" x14ac:dyDescent="0.25">
      <c r="A370" t="s">
        <v>33</v>
      </c>
      <c r="B370" t="str">
        <f>"""TorlysDynamics"",""Torlys Inc."",""111"",""3"",""SHA0250054"",""4"",""10000"""</f>
        <v>"TorlysDynamics","Torlys Inc.","111","3","SHA0250054","4","10000"</v>
      </c>
      <c r="C370" s="2">
        <v>45937</v>
      </c>
      <c r="D370" s="2" t="str">
        <f>"SHA0250054"</f>
        <v>SHA0250054</v>
      </c>
      <c r="E370" s="2" t="str">
        <f>"F215"</f>
        <v>F215</v>
      </c>
      <c r="F370" t="str">
        <f>"MANUEL"</f>
        <v>MANUEL</v>
      </c>
      <c r="G370">
        <v>1</v>
      </c>
      <c r="H370">
        <v>0</v>
      </c>
      <c r="I370">
        <f>0</f>
        <v>0</v>
      </c>
      <c r="J370">
        <v>23.45</v>
      </c>
      <c r="K370">
        <f>100</f>
        <v>100</v>
      </c>
    </row>
    <row r="371" spans="1:11" x14ac:dyDescent="0.25">
      <c r="A371" t="s">
        <v>33</v>
      </c>
      <c r="B371" t="str">
        <f>"""TorlysDynamics"",""Torlys Inc."",""111"",""3"",""SHA0250056"",""4"",""10000"""</f>
        <v>"TorlysDynamics","Torlys Inc.","111","3","SHA0250056","4","10000"</v>
      </c>
      <c r="C371" s="2">
        <v>45937</v>
      </c>
      <c r="D371" s="2" t="str">
        <f>"SHA0250056"</f>
        <v>SHA0250056</v>
      </c>
      <c r="E371" s="2" t="str">
        <f>"A333"</f>
        <v>A333</v>
      </c>
      <c r="F371" t="str">
        <f>"MANUEL"</f>
        <v>MANUEL</v>
      </c>
      <c r="G371">
        <v>43</v>
      </c>
      <c r="H371">
        <v>0</v>
      </c>
      <c r="I371">
        <f>0</f>
        <v>0</v>
      </c>
      <c r="J371">
        <v>672.52</v>
      </c>
      <c r="K371">
        <f>100</f>
        <v>100</v>
      </c>
    </row>
    <row r="372" spans="1:11" x14ac:dyDescent="0.25">
      <c r="A372" t="s">
        <v>33</v>
      </c>
      <c r="B372" t="str">
        <f>"""TorlysDynamics"",""Torlys Inc."",""111"",""3"",""SHA0250056"",""4"",""40000"""</f>
        <v>"TorlysDynamics","Torlys Inc.","111","3","SHA0250056","4","40000"</v>
      </c>
      <c r="C372" s="2">
        <v>45937</v>
      </c>
      <c r="D372" s="2" t="str">
        <f>"SHA0250056"</f>
        <v>SHA0250056</v>
      </c>
      <c r="E372" s="2" t="str">
        <f>"A333"</f>
        <v>A333</v>
      </c>
      <c r="F372" t="str">
        <f>"MANUEL"</f>
        <v>MANUEL</v>
      </c>
      <c r="G372">
        <v>0</v>
      </c>
      <c r="H372">
        <v>0</v>
      </c>
      <c r="I372">
        <f>0</f>
        <v>0</v>
      </c>
      <c r="J372">
        <v>2</v>
      </c>
      <c r="K372">
        <f>100</f>
        <v>100</v>
      </c>
    </row>
    <row r="373" spans="1:11" x14ac:dyDescent="0.25">
      <c r="A373" t="s">
        <v>33</v>
      </c>
      <c r="B373" t="str">
        <f>"""TorlysDynamics"",""Torlys Inc."",""111"",""3"",""SHA0250057"",""4"",""10000"""</f>
        <v>"TorlysDynamics","Torlys Inc.","111","3","SHA0250057","4","10000"</v>
      </c>
      <c r="C373" s="2">
        <v>45937</v>
      </c>
      <c r="D373" s="2" t="str">
        <f>"SHA0250057"</f>
        <v>SHA0250057</v>
      </c>
      <c r="E373" s="2" t="str">
        <f>"B360"</f>
        <v>B360</v>
      </c>
      <c r="F373" t="str">
        <f>"BRANDON"</f>
        <v>BRANDON</v>
      </c>
      <c r="G373">
        <v>64</v>
      </c>
      <c r="H373">
        <v>0</v>
      </c>
      <c r="I373">
        <f>0</f>
        <v>0</v>
      </c>
      <c r="J373">
        <v>938.24</v>
      </c>
      <c r="K373">
        <f>100</f>
        <v>100</v>
      </c>
    </row>
    <row r="374" spans="1:11" x14ac:dyDescent="0.25">
      <c r="A374" t="s">
        <v>33</v>
      </c>
      <c r="B374" t="str">
        <f>"""TorlysDynamics"",""Torlys Inc."",""111"",""3"",""SHA0250057"",""4"",""20000"""</f>
        <v>"TorlysDynamics","Torlys Inc.","111","3","SHA0250057","4","20000"</v>
      </c>
      <c r="C374" s="2">
        <v>45937</v>
      </c>
      <c r="D374" s="2" t="str">
        <f>"SHA0250057"</f>
        <v>SHA0250057</v>
      </c>
      <c r="E374" s="2" t="str">
        <f>"B360"</f>
        <v>B360</v>
      </c>
      <c r="F374" t="str">
        <f>"BRANDON"</f>
        <v>BRANDON</v>
      </c>
      <c r="G374">
        <v>0</v>
      </c>
      <c r="H374">
        <v>0</v>
      </c>
      <c r="I374">
        <f>0</f>
        <v>0</v>
      </c>
      <c r="J374">
        <v>2</v>
      </c>
      <c r="K374">
        <f>100</f>
        <v>100</v>
      </c>
    </row>
    <row r="375" spans="1:11" x14ac:dyDescent="0.25">
      <c r="A375" t="s">
        <v>33</v>
      </c>
      <c r="B375" t="str">
        <f>"""TorlysDynamics"",""Torlys Inc."",""111"",""3"",""SHA0250057"",""4"",""40000"""</f>
        <v>"TorlysDynamics","Torlys Inc.","111","3","SHA0250057","4","40000"</v>
      </c>
      <c r="C375" s="2">
        <v>45937</v>
      </c>
      <c r="D375" s="2" t="str">
        <f>"SHA0250057"</f>
        <v>SHA0250057</v>
      </c>
      <c r="E375" s="2" t="str">
        <f>"B360"</f>
        <v>B360</v>
      </c>
      <c r="F375" t="str">
        <f>"BRANDON"</f>
        <v>BRANDON</v>
      </c>
      <c r="G375">
        <v>0</v>
      </c>
      <c r="H375">
        <v>0</v>
      </c>
      <c r="I375">
        <f>0</f>
        <v>0</v>
      </c>
      <c r="J375">
        <v>3</v>
      </c>
      <c r="K375">
        <f>100</f>
        <v>100</v>
      </c>
    </row>
    <row r="376" spans="1:11" x14ac:dyDescent="0.25">
      <c r="A376" t="s">
        <v>33</v>
      </c>
      <c r="B376" t="str">
        <f>"""TorlysDynamics"",""Torlys Inc."",""111"",""3"",""SHA0250058"",""4"",""10000"""</f>
        <v>"TorlysDynamics","Torlys Inc.","111","3","SHA0250058","4","10000"</v>
      </c>
      <c r="C376" s="2">
        <v>45937</v>
      </c>
      <c r="D376" s="2" t="str">
        <f>"SHA0250058"</f>
        <v>SHA0250058</v>
      </c>
      <c r="E376" s="2" t="str">
        <f>"P1014"</f>
        <v>P1014</v>
      </c>
      <c r="F376" t="str">
        <f>"CHICO"</f>
        <v>CHICO</v>
      </c>
      <c r="G376">
        <v>10</v>
      </c>
      <c r="H376">
        <v>0</v>
      </c>
      <c r="I376">
        <f>0</f>
        <v>0</v>
      </c>
      <c r="J376">
        <v>226.4</v>
      </c>
      <c r="K376">
        <f>100</f>
        <v>100</v>
      </c>
    </row>
    <row r="377" spans="1:11" x14ac:dyDescent="0.25">
      <c r="A377" t="s">
        <v>33</v>
      </c>
      <c r="B377" t="str">
        <f>"""TorlysDynamics"",""Torlys Inc."",""111"",""3"",""SHA0250059"",""4"",""10000"""</f>
        <v>"TorlysDynamics","Torlys Inc.","111","3","SHA0250059","4","10000"</v>
      </c>
      <c r="C377" s="2">
        <v>45937</v>
      </c>
      <c r="D377" s="2" t="str">
        <f>"SHA0250059"</f>
        <v>SHA0250059</v>
      </c>
      <c r="E377" s="2" t="str">
        <f>"B360"</f>
        <v>B360</v>
      </c>
      <c r="F377" t="str">
        <f>"BRANDON"</f>
        <v>BRANDON</v>
      </c>
      <c r="G377">
        <v>0</v>
      </c>
      <c r="H377">
        <v>0</v>
      </c>
      <c r="I377">
        <f>0</f>
        <v>0</v>
      </c>
      <c r="J377">
        <v>9</v>
      </c>
      <c r="K377">
        <f>100</f>
        <v>100</v>
      </c>
    </row>
    <row r="378" spans="1:11" x14ac:dyDescent="0.25">
      <c r="A378" t="s">
        <v>33</v>
      </c>
      <c r="B378" t="str">
        <f>"""TorlysDynamics"",""Torlys Inc."",""111"",""3"",""SHA0250061"",""4"",""10000"""</f>
        <v>"TorlysDynamics","Torlys Inc.","111","3","SHA0250061","4","10000"</v>
      </c>
      <c r="C378" s="2">
        <v>45937</v>
      </c>
      <c r="D378" s="2" t="str">
        <f>"SHA0250061"</f>
        <v>SHA0250061</v>
      </c>
      <c r="E378" s="2" t="str">
        <f>"D1012"</f>
        <v>D1012</v>
      </c>
      <c r="F378" t="str">
        <f>"MANUEL"</f>
        <v>MANUEL</v>
      </c>
      <c r="G378">
        <v>16</v>
      </c>
      <c r="H378">
        <v>0</v>
      </c>
      <c r="I378">
        <f>0</f>
        <v>0</v>
      </c>
      <c r="J378">
        <v>316.95999999999998</v>
      </c>
      <c r="K378">
        <f>100</f>
        <v>100</v>
      </c>
    </row>
    <row r="379" spans="1:11" x14ac:dyDescent="0.25">
      <c r="A379" t="s">
        <v>33</v>
      </c>
      <c r="B379" t="str">
        <f>"""TorlysDynamics"",""Torlys Inc."",""111"",""3"",""SHA0250067"",""4"",""10000"""</f>
        <v>"TorlysDynamics","Torlys Inc.","111","3","SHA0250067","4","10000"</v>
      </c>
      <c r="C379" s="2">
        <v>45937</v>
      </c>
      <c r="D379" s="2" t="str">
        <f>"SHA0250067"</f>
        <v>SHA0250067</v>
      </c>
      <c r="E379" s="2" t="str">
        <f>"A524"</f>
        <v>A524</v>
      </c>
      <c r="F379" t="str">
        <f>"JESSICA"</f>
        <v>JESSICA</v>
      </c>
      <c r="G379">
        <v>0</v>
      </c>
      <c r="H379">
        <v>0</v>
      </c>
      <c r="I379">
        <f>0</f>
        <v>0</v>
      </c>
      <c r="J379">
        <v>2</v>
      </c>
      <c r="K379">
        <f>100</f>
        <v>100</v>
      </c>
    </row>
    <row r="380" spans="1:11" x14ac:dyDescent="0.25">
      <c r="A380" t="s">
        <v>33</v>
      </c>
      <c r="B380" t="str">
        <f>"""TorlysDynamics"",""Torlys Inc."",""111"",""3"",""SHA0250068"",""4"",""10000"""</f>
        <v>"TorlysDynamics","Torlys Inc.","111","3","SHA0250068","4","10000"</v>
      </c>
      <c r="C380" s="2">
        <v>45937</v>
      </c>
      <c r="D380" s="2" t="str">
        <f>"SHA0250068"</f>
        <v>SHA0250068</v>
      </c>
      <c r="E380" s="2" t="str">
        <f>"R155"</f>
        <v>R155</v>
      </c>
      <c r="F380" t="str">
        <f>"AQIYL"</f>
        <v>AQIYL</v>
      </c>
      <c r="G380">
        <v>57</v>
      </c>
      <c r="H380">
        <v>0</v>
      </c>
      <c r="I380">
        <f>0</f>
        <v>0</v>
      </c>
      <c r="J380">
        <v>835.62</v>
      </c>
      <c r="K380">
        <f>100</f>
        <v>100</v>
      </c>
    </row>
    <row r="381" spans="1:11" x14ac:dyDescent="0.25">
      <c r="A381" t="s">
        <v>33</v>
      </c>
      <c r="B381" t="str">
        <f>"""TorlysDynamics"",""Torlys Inc."",""111"",""3"",""SHA0250070"",""4"",""10000"""</f>
        <v>"TorlysDynamics","Torlys Inc.","111","3","SHA0250070","4","10000"</v>
      </c>
      <c r="C381" s="2">
        <v>45937</v>
      </c>
      <c r="D381" s="2" t="str">
        <f>"SHA0250070"</f>
        <v>SHA0250070</v>
      </c>
      <c r="E381" s="2" t="str">
        <f>"C917"</f>
        <v>C917</v>
      </c>
      <c r="F381" t="str">
        <f>"MANUEL"</f>
        <v>MANUEL</v>
      </c>
      <c r="G381">
        <v>55</v>
      </c>
      <c r="H381">
        <v>0</v>
      </c>
      <c r="I381">
        <f>0</f>
        <v>0</v>
      </c>
      <c r="J381">
        <v>806.3</v>
      </c>
      <c r="K381">
        <f>100</f>
        <v>100</v>
      </c>
    </row>
    <row r="382" spans="1:11" x14ac:dyDescent="0.25">
      <c r="A382" t="s">
        <v>33</v>
      </c>
      <c r="B382" t="str">
        <f>"""TorlysDynamics"",""Torlys Inc."",""111"",""3"",""SHA0250071"",""4"",""10000"""</f>
        <v>"TorlysDynamics","Torlys Inc.","111","3","SHA0250071","4","10000"</v>
      </c>
      <c r="C382" s="2">
        <v>45937</v>
      </c>
      <c r="D382" s="2" t="str">
        <f>"SHA0250071"</f>
        <v>SHA0250071</v>
      </c>
      <c r="E382" s="2" t="str">
        <f>"T335"</f>
        <v>T335</v>
      </c>
      <c r="F382" t="str">
        <f>"AQIYL"</f>
        <v>AQIYL</v>
      </c>
      <c r="G382">
        <v>1</v>
      </c>
      <c r="H382">
        <v>0</v>
      </c>
      <c r="I382">
        <f>0</f>
        <v>0</v>
      </c>
      <c r="J382">
        <v>15.64</v>
      </c>
      <c r="K382">
        <f>100</f>
        <v>100</v>
      </c>
    </row>
    <row r="383" spans="1:11" x14ac:dyDescent="0.25">
      <c r="A383" t="s">
        <v>33</v>
      </c>
      <c r="B383" t="str">
        <f>"""TorlysDynamics"",""Torlys Inc."",""111"",""3"",""SHA0250074"",""4"",""10000"""</f>
        <v>"TorlysDynamics","Torlys Inc.","111","3","SHA0250074","4","10000"</v>
      </c>
      <c r="C383" s="2">
        <v>45937</v>
      </c>
      <c r="D383" s="2" t="str">
        <f>"SHA0250074"</f>
        <v>SHA0250074</v>
      </c>
      <c r="E383" s="2" t="str">
        <f>"B850"</f>
        <v>B850</v>
      </c>
      <c r="F383" t="str">
        <f>"AQIYL"</f>
        <v>AQIYL</v>
      </c>
      <c r="G383">
        <v>0</v>
      </c>
      <c r="H383">
        <v>5</v>
      </c>
      <c r="I383">
        <f>0</f>
        <v>0</v>
      </c>
      <c r="J383">
        <v>6385.5</v>
      </c>
      <c r="K383">
        <f>100</f>
        <v>100</v>
      </c>
    </row>
    <row r="384" spans="1:11" x14ac:dyDescent="0.25">
      <c r="A384" t="s">
        <v>33</v>
      </c>
      <c r="B384" t="str">
        <f>"""TorlysDynamics"",""Torlys Inc."",""111"",""3"",""SHA0250078"",""4"",""10000"""</f>
        <v>"TorlysDynamics","Torlys Inc.","111","3","SHA0250078","4","10000"</v>
      </c>
      <c r="C384" s="2">
        <v>45937</v>
      </c>
      <c r="D384" s="2" t="str">
        <f>"SHA0250078"</f>
        <v>SHA0250078</v>
      </c>
      <c r="E384" s="2" t="str">
        <f>"A524"</f>
        <v>A524</v>
      </c>
      <c r="F384" t="str">
        <f>"AQIYL"</f>
        <v>AQIYL</v>
      </c>
      <c r="G384">
        <v>2</v>
      </c>
      <c r="H384">
        <v>0</v>
      </c>
      <c r="I384">
        <f>0</f>
        <v>0</v>
      </c>
      <c r="J384">
        <v>34</v>
      </c>
      <c r="K384">
        <f>100</f>
        <v>100</v>
      </c>
    </row>
    <row r="385" spans="1:11" x14ac:dyDescent="0.25">
      <c r="A385" t="s">
        <v>33</v>
      </c>
      <c r="B385" t="str">
        <f>"""TorlysDynamics"",""Torlys Inc."",""111"",""3"",""SHA0250080"",""4"",""10000"""</f>
        <v>"TorlysDynamics","Torlys Inc.","111","3","SHA0250080","4","10000"</v>
      </c>
      <c r="C385" s="2">
        <v>45937</v>
      </c>
      <c r="D385" s="2" t="str">
        <f>"SHA0250080"</f>
        <v>SHA0250080</v>
      </c>
      <c r="E385" s="2" t="str">
        <f>"W105"</f>
        <v>W105</v>
      </c>
      <c r="F385" t="str">
        <f>"MANUEL"</f>
        <v>MANUEL</v>
      </c>
      <c r="G385">
        <v>31</v>
      </c>
      <c r="H385">
        <v>0</v>
      </c>
      <c r="I385">
        <f>0</f>
        <v>0</v>
      </c>
      <c r="J385">
        <v>879.47</v>
      </c>
      <c r="K385">
        <f>100</f>
        <v>100</v>
      </c>
    </row>
    <row r="386" spans="1:11" x14ac:dyDescent="0.25">
      <c r="A386" t="s">
        <v>33</v>
      </c>
      <c r="B386" t="str">
        <f>"""TorlysDynamics"",""Torlys Inc."",""111"",""3"",""SHA0250080"",""4"",""20000"""</f>
        <v>"TorlysDynamics","Torlys Inc.","111","3","SHA0250080","4","20000"</v>
      </c>
      <c r="C386" s="2">
        <v>45937</v>
      </c>
      <c r="D386" s="2" t="str">
        <f>"SHA0250080"</f>
        <v>SHA0250080</v>
      </c>
      <c r="E386" s="2" t="str">
        <f>"W105"</f>
        <v>W105</v>
      </c>
      <c r="F386" t="str">
        <f>"MANUEL"</f>
        <v>MANUEL</v>
      </c>
      <c r="G386">
        <v>0</v>
      </c>
      <c r="H386">
        <v>0</v>
      </c>
      <c r="I386">
        <f>0</f>
        <v>0</v>
      </c>
      <c r="J386">
        <v>1</v>
      </c>
      <c r="K386">
        <f>100</f>
        <v>100</v>
      </c>
    </row>
    <row r="387" spans="1:11" x14ac:dyDescent="0.25">
      <c r="A387" t="s">
        <v>33</v>
      </c>
      <c r="B387" t="str">
        <f>"""TorlysDynamics"",""Torlys Inc."",""111"",""3"",""SHA0250085"",""4"",""10000"""</f>
        <v>"TorlysDynamics","Torlys Inc.","111","3","SHA0250085","4","10000"</v>
      </c>
      <c r="C387" s="2">
        <v>45937</v>
      </c>
      <c r="D387" s="2" t="str">
        <f>"SHA0250085"</f>
        <v>SHA0250085</v>
      </c>
      <c r="E387" s="2" t="str">
        <f>"P290"</f>
        <v>P290</v>
      </c>
      <c r="F387" t="str">
        <f>"AQIYL"</f>
        <v>AQIYL</v>
      </c>
      <c r="G387">
        <v>9</v>
      </c>
      <c r="H387">
        <v>0</v>
      </c>
      <c r="I387">
        <f>0</f>
        <v>0</v>
      </c>
      <c r="J387">
        <v>175.32</v>
      </c>
      <c r="K387">
        <f>100</f>
        <v>100</v>
      </c>
    </row>
    <row r="388" spans="1:11" x14ac:dyDescent="0.25">
      <c r="A388" t="s">
        <v>33</v>
      </c>
      <c r="B388" t="str">
        <f>"""TorlysDynamics"",""Torlys Inc."",""111"",""3"",""SHA0250090"",""4"",""10000"""</f>
        <v>"TorlysDynamics","Torlys Inc.","111","3","SHA0250090","4","10000"</v>
      </c>
      <c r="C388" s="2">
        <v>45937</v>
      </c>
      <c r="D388" s="2" t="str">
        <f>"SHA0250090"</f>
        <v>SHA0250090</v>
      </c>
      <c r="E388" s="2" t="str">
        <f>"Y-BP1000"</f>
        <v>Y-BP1000</v>
      </c>
      <c r="F388" t="str">
        <f>"CHICO"</f>
        <v>CHICO</v>
      </c>
      <c r="G388">
        <v>1</v>
      </c>
      <c r="H388">
        <v>0</v>
      </c>
      <c r="I388">
        <f>0</f>
        <v>0</v>
      </c>
      <c r="J388">
        <v>1</v>
      </c>
      <c r="K388">
        <f>100</f>
        <v>100</v>
      </c>
    </row>
    <row r="389" spans="1:11" x14ac:dyDescent="0.25">
      <c r="A389" t="s">
        <v>33</v>
      </c>
      <c r="B389" t="str">
        <f>"""TorlysDynamics"",""Torlys Inc."",""111"",""3"",""SHA0250095"",""4"",""10000"""</f>
        <v>"TorlysDynamics","Torlys Inc.","111","3","SHA0250095","4","10000"</v>
      </c>
      <c r="C389" s="2">
        <v>45937</v>
      </c>
      <c r="D389" s="2" t="str">
        <f>"SHA0250095"</f>
        <v>SHA0250095</v>
      </c>
      <c r="E389" s="2" t="str">
        <f>"M255"</f>
        <v>M255</v>
      </c>
      <c r="F389" t="str">
        <f>"AQIYL"</f>
        <v>AQIYL</v>
      </c>
      <c r="G389">
        <v>11</v>
      </c>
      <c r="H389">
        <v>0</v>
      </c>
      <c r="I389">
        <f>0</f>
        <v>0</v>
      </c>
      <c r="J389">
        <v>205.37</v>
      </c>
      <c r="K389">
        <f>100</f>
        <v>100</v>
      </c>
    </row>
    <row r="390" spans="1:11" x14ac:dyDescent="0.25">
      <c r="A390" t="s">
        <v>33</v>
      </c>
      <c r="B390" t="str">
        <f>"""TorlysDynamics"",""Torlys Inc."",""111"",""3"",""SHA0250107"",""4"",""10000"""</f>
        <v>"TorlysDynamics","Torlys Inc.","111","3","SHA0250107","4","10000"</v>
      </c>
      <c r="C390" s="2">
        <v>45937</v>
      </c>
      <c r="D390" s="2" t="str">
        <f>"SHA0250107"</f>
        <v>SHA0250107</v>
      </c>
      <c r="E390" s="2" t="str">
        <f>"P1011"</f>
        <v>P1011</v>
      </c>
      <c r="F390" t="str">
        <f>"JASON-R"</f>
        <v>JASON-R</v>
      </c>
      <c r="G390">
        <v>0</v>
      </c>
      <c r="H390">
        <v>1</v>
      </c>
      <c r="I390">
        <f>0</f>
        <v>0</v>
      </c>
      <c r="J390">
        <v>1267.3800000000001</v>
      </c>
      <c r="K390">
        <f>100</f>
        <v>100</v>
      </c>
    </row>
    <row r="391" spans="1:11" x14ac:dyDescent="0.25">
      <c r="A391" t="s">
        <v>33</v>
      </c>
      <c r="B391" t="str">
        <f>"""TorlysDynamics"",""Torlys Inc."",""111"",""3"",""SHA0250107"",""4"",""20000"""</f>
        <v>"TorlysDynamics","Torlys Inc.","111","3","SHA0250107","4","20000"</v>
      </c>
      <c r="C391" s="2">
        <v>45937</v>
      </c>
      <c r="D391" s="2" t="str">
        <f>"SHA0250107"</f>
        <v>SHA0250107</v>
      </c>
      <c r="E391" s="2" t="str">
        <f>"P1011"</f>
        <v>P1011</v>
      </c>
      <c r="F391" t="str">
        <f>"JASON-R"</f>
        <v>JASON-R</v>
      </c>
      <c r="G391">
        <v>0</v>
      </c>
      <c r="H391">
        <v>1</v>
      </c>
      <c r="I391">
        <f>0</f>
        <v>0</v>
      </c>
      <c r="J391">
        <v>1267.3800000000001</v>
      </c>
      <c r="K391">
        <f>100</f>
        <v>100</v>
      </c>
    </row>
    <row r="392" spans="1:11" x14ac:dyDescent="0.25">
      <c r="A392" t="s">
        <v>33</v>
      </c>
      <c r="B392" t="str">
        <f>"""TorlysDynamics"",""Torlys Inc."",""111"",""3"",""SHA0250108"",""4"",""10000"""</f>
        <v>"TorlysDynamics","Torlys Inc.","111","3","SHA0250108","4","10000"</v>
      </c>
      <c r="C392" s="2">
        <v>45937</v>
      </c>
      <c r="D392" s="2" t="str">
        <f>"SHA0250108"</f>
        <v>SHA0250108</v>
      </c>
      <c r="E392" s="2" t="str">
        <f>"P1011"</f>
        <v>P1011</v>
      </c>
      <c r="F392" t="str">
        <f>"JASON-R"</f>
        <v>JASON-R</v>
      </c>
      <c r="G392">
        <v>5</v>
      </c>
      <c r="H392">
        <v>0</v>
      </c>
      <c r="I392">
        <f>0</f>
        <v>0</v>
      </c>
      <c r="J392">
        <v>117.25</v>
      </c>
      <c r="K392">
        <f>100</f>
        <v>100</v>
      </c>
    </row>
    <row r="393" spans="1:11" x14ac:dyDescent="0.25">
      <c r="A393" t="s">
        <v>33</v>
      </c>
      <c r="B393" t="str">
        <f>"""TorlysDynamics"",""Torlys Inc."",""111"",""3"",""SHA0250109"",""4"",""10000"""</f>
        <v>"TorlysDynamics","Torlys Inc.","111","3","SHA0250109","4","10000"</v>
      </c>
      <c r="C393" s="2">
        <v>45937</v>
      </c>
      <c r="D393" s="2" t="str">
        <f>"SHA0250109"</f>
        <v>SHA0250109</v>
      </c>
      <c r="E393" s="2" t="str">
        <f>"P1011"</f>
        <v>P1011</v>
      </c>
      <c r="F393" t="str">
        <f>"JASON-R"</f>
        <v>JASON-R</v>
      </c>
      <c r="G393">
        <v>1</v>
      </c>
      <c r="H393">
        <v>0</v>
      </c>
      <c r="I393">
        <f>0</f>
        <v>0</v>
      </c>
      <c r="J393">
        <v>27.93</v>
      </c>
      <c r="K393">
        <f>100</f>
        <v>100</v>
      </c>
    </row>
    <row r="394" spans="1:11" x14ac:dyDescent="0.25">
      <c r="A394" t="s">
        <v>33</v>
      </c>
      <c r="B394" t="str">
        <f>"""TorlysDynamics"",""Torlys Inc."",""111"",""3"",""SHA0250110"",""4"",""10000"""</f>
        <v>"TorlysDynamics","Torlys Inc.","111","3","SHA0250110","4","10000"</v>
      </c>
      <c r="C394" s="2">
        <v>45937</v>
      </c>
      <c r="D394" s="2" t="str">
        <f>"SHA0250110"</f>
        <v>SHA0250110</v>
      </c>
      <c r="E394" s="2" t="str">
        <f>"P1011"</f>
        <v>P1011</v>
      </c>
      <c r="F394" t="str">
        <f>"JASON-R"</f>
        <v>JASON-R</v>
      </c>
      <c r="G394">
        <v>10</v>
      </c>
      <c r="H394">
        <v>0</v>
      </c>
      <c r="I394">
        <f>0</f>
        <v>0</v>
      </c>
      <c r="J394">
        <v>10</v>
      </c>
      <c r="K394">
        <f>100</f>
        <v>100</v>
      </c>
    </row>
    <row r="395" spans="1:11" x14ac:dyDescent="0.25">
      <c r="A395" t="s">
        <v>33</v>
      </c>
      <c r="B395" t="str">
        <f>"""TorlysDynamics"",""Torlys Inc."",""111"",""3"",""SHA0250110"",""4"",""20000"""</f>
        <v>"TorlysDynamics","Torlys Inc.","111","3","SHA0250110","4","20000"</v>
      </c>
      <c r="C395" s="2">
        <v>45937</v>
      </c>
      <c r="D395" s="2" t="str">
        <f>"SHA0250110"</f>
        <v>SHA0250110</v>
      </c>
      <c r="E395" s="2" t="str">
        <f>"P1011"</f>
        <v>P1011</v>
      </c>
      <c r="F395" t="str">
        <f>"JASON-R"</f>
        <v>JASON-R</v>
      </c>
      <c r="G395">
        <v>5</v>
      </c>
      <c r="H395">
        <v>0</v>
      </c>
      <c r="I395">
        <f>0</f>
        <v>0</v>
      </c>
      <c r="J395">
        <v>5</v>
      </c>
      <c r="K395">
        <f>100</f>
        <v>100</v>
      </c>
    </row>
    <row r="396" spans="1:11" x14ac:dyDescent="0.25">
      <c r="A396" t="s">
        <v>33</v>
      </c>
      <c r="B396" t="str">
        <f>"""TorlysDynamics"",""Torlys Inc."",""111"",""3"",""SHA0250110"",""4"",""30000"""</f>
        <v>"TorlysDynamics","Torlys Inc.","111","3","SHA0250110","4","30000"</v>
      </c>
      <c r="C396" s="2">
        <v>45937</v>
      </c>
      <c r="D396" s="2" t="str">
        <f>"SHA0250110"</f>
        <v>SHA0250110</v>
      </c>
      <c r="E396" s="2" t="str">
        <f>"P1011"</f>
        <v>P1011</v>
      </c>
      <c r="F396" t="str">
        <f>"JASON-R"</f>
        <v>JASON-R</v>
      </c>
      <c r="G396">
        <v>4</v>
      </c>
      <c r="H396">
        <v>0</v>
      </c>
      <c r="I396">
        <f>0</f>
        <v>0</v>
      </c>
      <c r="J396">
        <v>74.16</v>
      </c>
      <c r="K396">
        <f>100</f>
        <v>100</v>
      </c>
    </row>
    <row r="397" spans="1:11" x14ac:dyDescent="0.25">
      <c r="A397" t="s">
        <v>33</v>
      </c>
      <c r="B397" t="str">
        <f>"""TorlysDynamics"",""Torlys Inc."",""111"",""3"",""SHA0250111"",""4"",""30000"""</f>
        <v>"TorlysDynamics","Torlys Inc.","111","3","SHA0250111","4","30000"</v>
      </c>
      <c r="C397" s="2">
        <v>45937</v>
      </c>
      <c r="D397" s="2" t="str">
        <f>"SHA0250111"</f>
        <v>SHA0250111</v>
      </c>
      <c r="E397" s="2" t="str">
        <f>"P1011"</f>
        <v>P1011</v>
      </c>
      <c r="F397" t="str">
        <f>"JASON-R"</f>
        <v>JASON-R</v>
      </c>
      <c r="G397">
        <v>7</v>
      </c>
      <c r="H397">
        <v>0</v>
      </c>
      <c r="I397">
        <f>0</f>
        <v>0</v>
      </c>
      <c r="J397">
        <v>7</v>
      </c>
      <c r="K397">
        <f>100</f>
        <v>100</v>
      </c>
    </row>
    <row r="398" spans="1:11" x14ac:dyDescent="0.25">
      <c r="A398" t="s">
        <v>33</v>
      </c>
      <c r="B398" t="str">
        <f>"""TorlysDynamics"",""Torlys Inc."",""111"",""3"",""SHA0250112"",""4"",""10000"""</f>
        <v>"TorlysDynamics","Torlys Inc.","111","3","SHA0250112","4","10000"</v>
      </c>
      <c r="C398" s="2">
        <v>45937</v>
      </c>
      <c r="D398" s="2" t="str">
        <f>"SHA0250112"</f>
        <v>SHA0250112</v>
      </c>
      <c r="E398" s="2" t="str">
        <f>"P1011"</f>
        <v>P1011</v>
      </c>
      <c r="F398" t="str">
        <f>"JASON-R"</f>
        <v>JASON-R</v>
      </c>
      <c r="G398">
        <v>35</v>
      </c>
      <c r="H398">
        <v>0</v>
      </c>
      <c r="I398">
        <f>0</f>
        <v>0</v>
      </c>
      <c r="J398">
        <v>823.55</v>
      </c>
      <c r="K398">
        <f>100</f>
        <v>100</v>
      </c>
    </row>
    <row r="399" spans="1:11" x14ac:dyDescent="0.25">
      <c r="A399" t="s">
        <v>33</v>
      </c>
      <c r="B399" t="str">
        <f>"""TorlysDynamics"",""Torlys Inc."",""111"",""3"",""SHA0250113"",""4"",""10000"""</f>
        <v>"TorlysDynamics","Torlys Inc.","111","3","SHA0250113","4","10000"</v>
      </c>
      <c r="C399" s="2">
        <v>45937</v>
      </c>
      <c r="D399" s="2" t="str">
        <f>"SHA0250113"</f>
        <v>SHA0250113</v>
      </c>
      <c r="E399" s="2" t="str">
        <f>"P1011"</f>
        <v>P1011</v>
      </c>
      <c r="F399" t="str">
        <f>"JASON-R"</f>
        <v>JASON-R</v>
      </c>
      <c r="G399">
        <v>2</v>
      </c>
      <c r="H399">
        <v>0</v>
      </c>
      <c r="I399">
        <f>0</f>
        <v>0</v>
      </c>
      <c r="J399">
        <v>45.82</v>
      </c>
      <c r="K399">
        <f>100</f>
        <v>100</v>
      </c>
    </row>
    <row r="400" spans="1:11" x14ac:dyDescent="0.25">
      <c r="A400" t="s">
        <v>33</v>
      </c>
      <c r="B400" t="str">
        <f>"""TorlysDynamics"",""Torlys Inc."",""111"",""3"",""SHA0250116"",""4"",""10000"""</f>
        <v>"TorlysDynamics","Torlys Inc.","111","3","SHA0250116","4","10000"</v>
      </c>
      <c r="C400" s="2">
        <v>45937</v>
      </c>
      <c r="D400" s="2" t="str">
        <f>"SHA0250116"</f>
        <v>SHA0250116</v>
      </c>
      <c r="E400" s="2" t="str">
        <f>"P1111"</f>
        <v>P1111</v>
      </c>
      <c r="F400" t="str">
        <f>"CHICO"</f>
        <v>CHICO</v>
      </c>
      <c r="G400">
        <v>13</v>
      </c>
      <c r="H400">
        <v>4</v>
      </c>
      <c r="I400">
        <f>0</f>
        <v>0</v>
      </c>
      <c r="J400">
        <v>4690.62</v>
      </c>
      <c r="K400">
        <f>100</f>
        <v>100</v>
      </c>
    </row>
    <row r="401" spans="1:11" x14ac:dyDescent="0.25">
      <c r="A401" t="s">
        <v>33</v>
      </c>
      <c r="B401" t="str">
        <f>"""TorlysDynamics"",""Torlys Inc."",""111"",""3"",""SHA0250118"",""4"",""10000"""</f>
        <v>"TorlysDynamics","Torlys Inc.","111","3","SHA0250118","4","10000"</v>
      </c>
      <c r="C401" s="2">
        <v>45937</v>
      </c>
      <c r="D401" s="2" t="str">
        <f>"SHA0250118"</f>
        <v>SHA0250118</v>
      </c>
      <c r="E401" s="2" t="str">
        <f>"P1111"</f>
        <v>P1111</v>
      </c>
      <c r="F401" t="str">
        <f>"CHICO"</f>
        <v>CHICO</v>
      </c>
      <c r="G401">
        <v>8</v>
      </c>
      <c r="H401">
        <v>1</v>
      </c>
      <c r="I401">
        <f>0</f>
        <v>0</v>
      </c>
      <c r="J401">
        <v>1407</v>
      </c>
      <c r="K401">
        <f>100</f>
        <v>100</v>
      </c>
    </row>
    <row r="402" spans="1:11" x14ac:dyDescent="0.25">
      <c r="A402" t="s">
        <v>33</v>
      </c>
      <c r="B402" t="str">
        <f>"""TorlysDynamics"",""Torlys Inc."",""111"",""3"",""SHA0250119"",""4"",""10000"""</f>
        <v>"TorlysDynamics","Torlys Inc.","111","3","SHA0250119","4","10000"</v>
      </c>
      <c r="C402" s="2">
        <v>45937</v>
      </c>
      <c r="D402" s="2" t="str">
        <f>"SHA0250119"</f>
        <v>SHA0250119</v>
      </c>
      <c r="E402" s="2" t="str">
        <f>"S146"</f>
        <v>S146</v>
      </c>
      <c r="F402" t="str">
        <f>"MANUEL"</f>
        <v>MANUEL</v>
      </c>
      <c r="G402">
        <v>42</v>
      </c>
      <c r="H402">
        <v>0</v>
      </c>
      <c r="I402">
        <f>0</f>
        <v>0</v>
      </c>
      <c r="J402">
        <v>1131.9000000000001</v>
      </c>
      <c r="K402">
        <f>100</f>
        <v>100</v>
      </c>
    </row>
    <row r="403" spans="1:11" x14ac:dyDescent="0.25">
      <c r="A403" t="s">
        <v>33</v>
      </c>
      <c r="B403" t="str">
        <f>"""TorlysDynamics"",""Torlys Inc."",""111"",""3"",""SHA0250120"",""4"",""10000"""</f>
        <v>"TorlysDynamics","Torlys Inc.","111","3","SHA0250120","4","10000"</v>
      </c>
      <c r="C403" s="2">
        <v>45937</v>
      </c>
      <c r="D403" s="2" t="str">
        <f>"SHA0250120"</f>
        <v>SHA0250120</v>
      </c>
      <c r="E403" s="2" t="str">
        <f>"P1111"</f>
        <v>P1111</v>
      </c>
      <c r="F403" t="str">
        <f>"CHICO"</f>
        <v>CHICO</v>
      </c>
      <c r="G403">
        <v>45</v>
      </c>
      <c r="H403">
        <v>0</v>
      </c>
      <c r="I403">
        <f>0</f>
        <v>0</v>
      </c>
      <c r="J403">
        <v>703.8</v>
      </c>
      <c r="K403">
        <f>100</f>
        <v>100</v>
      </c>
    </row>
    <row r="404" spans="1:11" x14ac:dyDescent="0.25">
      <c r="A404" t="s">
        <v>33</v>
      </c>
      <c r="B404" t="str">
        <f>"""TorlysDynamics"",""Torlys Inc."",""111"",""3"",""SHA0250121"",""4"",""10000"""</f>
        <v>"TorlysDynamics","Torlys Inc.","111","3","SHA0250121","4","10000"</v>
      </c>
      <c r="C404" s="2">
        <v>45937</v>
      </c>
      <c r="D404" s="2" t="str">
        <f>"SHA0250121"</f>
        <v>SHA0250121</v>
      </c>
      <c r="E404" s="2" t="str">
        <f>"S146"</f>
        <v>S146</v>
      </c>
      <c r="F404" t="str">
        <f>"MANUEL"</f>
        <v>MANUEL</v>
      </c>
      <c r="G404">
        <v>38</v>
      </c>
      <c r="H404">
        <v>0</v>
      </c>
      <c r="I404">
        <f>0</f>
        <v>0</v>
      </c>
      <c r="J404">
        <v>891.1</v>
      </c>
      <c r="K404">
        <f>100</f>
        <v>100</v>
      </c>
    </row>
    <row r="405" spans="1:11" x14ac:dyDescent="0.25">
      <c r="A405" t="s">
        <v>33</v>
      </c>
      <c r="B405" t="str">
        <f>"""TorlysDynamics"",""Torlys Inc."",""111"",""3"",""SHA0250121"",""4"",""20000"""</f>
        <v>"TorlysDynamics","Torlys Inc.","111","3","SHA0250121","4","20000"</v>
      </c>
      <c r="C405" s="2">
        <v>45937</v>
      </c>
      <c r="D405" s="2" t="str">
        <f>"SHA0250121"</f>
        <v>SHA0250121</v>
      </c>
      <c r="E405" s="2" t="str">
        <f>"S146"</f>
        <v>S146</v>
      </c>
      <c r="F405" t="str">
        <f>"MANUEL"</f>
        <v>MANUEL</v>
      </c>
      <c r="G405">
        <v>0</v>
      </c>
      <c r="H405">
        <v>0</v>
      </c>
      <c r="I405">
        <f>0</f>
        <v>0</v>
      </c>
      <c r="J405">
        <v>2</v>
      </c>
      <c r="K405">
        <f>100</f>
        <v>100</v>
      </c>
    </row>
    <row r="406" spans="1:11" x14ac:dyDescent="0.25">
      <c r="A406" t="s">
        <v>33</v>
      </c>
      <c r="B406" t="str">
        <f>"""TorlysDynamics"",""Torlys Inc."",""111"",""3"",""SHA0250122"",""4"",""10000"""</f>
        <v>"TorlysDynamics","Torlys Inc.","111","3","SHA0250122","4","10000"</v>
      </c>
      <c r="C406" s="2">
        <v>45937</v>
      </c>
      <c r="D406" s="2" t="str">
        <f>"SHA0250122"</f>
        <v>SHA0250122</v>
      </c>
      <c r="E406" s="2" t="str">
        <f>"P1111"</f>
        <v>P1111</v>
      </c>
      <c r="F406" t="str">
        <f>"CHICO"</f>
        <v>CHICO</v>
      </c>
      <c r="G406">
        <v>41</v>
      </c>
      <c r="H406">
        <v>0</v>
      </c>
      <c r="I406">
        <f>0</f>
        <v>0</v>
      </c>
      <c r="J406">
        <v>641.24</v>
      </c>
      <c r="K406">
        <f>100</f>
        <v>100</v>
      </c>
    </row>
    <row r="407" spans="1:11" x14ac:dyDescent="0.25">
      <c r="A407" t="s">
        <v>33</v>
      </c>
      <c r="B407" t="str">
        <f>"""TorlysDynamics"",""Torlys Inc."",""111"",""3"",""SHA0250123"",""4"",""10000"""</f>
        <v>"TorlysDynamics","Torlys Inc.","111","3","SHA0250123","4","10000"</v>
      </c>
      <c r="C407" s="2">
        <v>45937</v>
      </c>
      <c r="D407" s="2" t="str">
        <f>"SHA0250123"</f>
        <v>SHA0250123</v>
      </c>
      <c r="E407" s="2" t="str">
        <f>"S146"</f>
        <v>S146</v>
      </c>
      <c r="F407" t="str">
        <f>"MANUEL"</f>
        <v>MANUEL</v>
      </c>
      <c r="G407">
        <v>31</v>
      </c>
      <c r="H407">
        <v>0</v>
      </c>
      <c r="I407">
        <f>0</f>
        <v>0</v>
      </c>
      <c r="J407">
        <v>502.82</v>
      </c>
      <c r="K407">
        <f>100</f>
        <v>100</v>
      </c>
    </row>
    <row r="408" spans="1:11" x14ac:dyDescent="0.25">
      <c r="A408" t="s">
        <v>33</v>
      </c>
      <c r="B408" t="str">
        <f>"""TorlysDynamics"",""Torlys Inc."",""111"",""3"",""SHA0250124"",""4"",""10000"""</f>
        <v>"TorlysDynamics","Torlys Inc.","111","3","SHA0250124","4","10000"</v>
      </c>
      <c r="C408" s="2">
        <v>45937</v>
      </c>
      <c r="D408" s="2" t="str">
        <f>"SHA0250124"</f>
        <v>SHA0250124</v>
      </c>
      <c r="E408" s="2" t="str">
        <f>"S146"</f>
        <v>S146</v>
      </c>
      <c r="F408" t="str">
        <f>"MANUEL"</f>
        <v>MANUEL</v>
      </c>
      <c r="G408">
        <v>26</v>
      </c>
      <c r="H408">
        <v>0</v>
      </c>
      <c r="I408">
        <f>0</f>
        <v>0</v>
      </c>
      <c r="J408">
        <v>609.70000000000005</v>
      </c>
      <c r="K408">
        <f>100</f>
        <v>100</v>
      </c>
    </row>
    <row r="409" spans="1:11" x14ac:dyDescent="0.25">
      <c r="A409" t="s">
        <v>33</v>
      </c>
      <c r="B409" t="str">
        <f>"""TorlysDynamics"",""Torlys Inc."",""111"",""3"",""SHA0250125"",""4"",""10000"""</f>
        <v>"TorlysDynamics","Torlys Inc.","111","3","SHA0250125","4","10000"</v>
      </c>
      <c r="C409" s="2">
        <v>45937</v>
      </c>
      <c r="D409" s="2" t="str">
        <f>"SHA0250125"</f>
        <v>SHA0250125</v>
      </c>
      <c r="E409" s="2" t="str">
        <f>"P1111"</f>
        <v>P1111</v>
      </c>
      <c r="F409" t="str">
        <f>"CHICO"</f>
        <v>CHICO</v>
      </c>
      <c r="G409">
        <v>41</v>
      </c>
      <c r="H409">
        <v>0</v>
      </c>
      <c r="I409">
        <f>0</f>
        <v>0</v>
      </c>
      <c r="J409">
        <v>641.24</v>
      </c>
      <c r="K409">
        <f>100</f>
        <v>100</v>
      </c>
    </row>
    <row r="410" spans="1:11" x14ac:dyDescent="0.25">
      <c r="A410" t="s">
        <v>33</v>
      </c>
      <c r="B410" t="str">
        <f>"""TorlysDynamics"",""Torlys Inc."",""111"",""3"",""SHA0250125"",""4"",""30000"""</f>
        <v>"TorlysDynamics","Torlys Inc.","111","3","SHA0250125","4","30000"</v>
      </c>
      <c r="C410" s="2">
        <v>45937</v>
      </c>
      <c r="D410" s="2" t="str">
        <f>"SHA0250125"</f>
        <v>SHA0250125</v>
      </c>
      <c r="E410" s="2" t="str">
        <f>"P1111"</f>
        <v>P1111</v>
      </c>
      <c r="F410" t="str">
        <f>"CHICO"</f>
        <v>CHICO</v>
      </c>
      <c r="G410">
        <v>0</v>
      </c>
      <c r="H410">
        <v>0</v>
      </c>
      <c r="I410">
        <f>0</f>
        <v>0</v>
      </c>
      <c r="J410">
        <v>1</v>
      </c>
      <c r="K410">
        <f>100</f>
        <v>100</v>
      </c>
    </row>
    <row r="411" spans="1:11" x14ac:dyDescent="0.25">
      <c r="A411" t="s">
        <v>33</v>
      </c>
      <c r="B411" t="str">
        <f>"""TorlysDynamics"",""Torlys Inc."",""111"",""3"",""SHA0250126"",""4"",""10000"""</f>
        <v>"TorlysDynamics","Torlys Inc.","111","3","SHA0250126","4","10000"</v>
      </c>
      <c r="C411" s="2">
        <v>45937</v>
      </c>
      <c r="D411" s="2" t="str">
        <f>"SHA0250126"</f>
        <v>SHA0250126</v>
      </c>
      <c r="E411" s="2" t="str">
        <f>"S146"</f>
        <v>S146</v>
      </c>
      <c r="F411" t="str">
        <f>"MANUEL"</f>
        <v>MANUEL</v>
      </c>
      <c r="G411">
        <v>26</v>
      </c>
      <c r="H411">
        <v>0</v>
      </c>
      <c r="I411">
        <f>0</f>
        <v>0</v>
      </c>
      <c r="J411">
        <v>609.70000000000005</v>
      </c>
      <c r="K411">
        <f>100</f>
        <v>100</v>
      </c>
    </row>
    <row r="412" spans="1:11" x14ac:dyDescent="0.25">
      <c r="A412" t="s">
        <v>33</v>
      </c>
      <c r="B412" t="str">
        <f>"""TorlysDynamics"",""Torlys Inc."",""111"",""3"",""SHA0250127"",""4"",""10000"""</f>
        <v>"TorlysDynamics","Torlys Inc.","111","3","SHA0250127","4","10000"</v>
      </c>
      <c r="C412" s="2">
        <v>45937</v>
      </c>
      <c r="D412" s="2" t="str">
        <f>"SHA0250127"</f>
        <v>SHA0250127</v>
      </c>
      <c r="E412" s="2" t="str">
        <f>"P1111"</f>
        <v>P1111</v>
      </c>
      <c r="F412" t="str">
        <f>"CHICO"</f>
        <v>CHICO</v>
      </c>
      <c r="G412">
        <v>48</v>
      </c>
      <c r="H412">
        <v>0</v>
      </c>
      <c r="I412">
        <f>0</f>
        <v>0</v>
      </c>
      <c r="J412">
        <v>750.72</v>
      </c>
      <c r="K412">
        <f>100</f>
        <v>100</v>
      </c>
    </row>
    <row r="413" spans="1:11" x14ac:dyDescent="0.25">
      <c r="A413" t="s">
        <v>33</v>
      </c>
      <c r="B413" t="str">
        <f>"""TorlysDynamics"",""Torlys Inc."",""111"",""3"",""SHA0250128"",""4"",""10000"""</f>
        <v>"TorlysDynamics","Torlys Inc.","111","3","SHA0250128","4","10000"</v>
      </c>
      <c r="C413" s="2">
        <v>45937</v>
      </c>
      <c r="D413" s="2" t="str">
        <f>"SHA0250128"</f>
        <v>SHA0250128</v>
      </c>
      <c r="E413" s="2" t="str">
        <f>"S146"</f>
        <v>S146</v>
      </c>
      <c r="F413" t="str">
        <f>"MANUEL"</f>
        <v>MANUEL</v>
      </c>
      <c r="G413">
        <v>26</v>
      </c>
      <c r="H413">
        <v>0</v>
      </c>
      <c r="I413">
        <f>0</f>
        <v>0</v>
      </c>
      <c r="J413">
        <v>609.70000000000005</v>
      </c>
      <c r="K413">
        <f>100</f>
        <v>100</v>
      </c>
    </row>
    <row r="414" spans="1:11" x14ac:dyDescent="0.25">
      <c r="A414" t="s">
        <v>33</v>
      </c>
      <c r="B414" t="str">
        <f>"""TorlysDynamics"",""Torlys Inc."",""111"",""3"",""SHA0250131"",""4"",""20000"""</f>
        <v>"TorlysDynamics","Torlys Inc.","111","3","SHA0250131","4","20000"</v>
      </c>
      <c r="C414" s="2">
        <v>45937</v>
      </c>
      <c r="D414" s="2" t="str">
        <f>"SHA0250131"</f>
        <v>SHA0250131</v>
      </c>
      <c r="E414" s="2" t="str">
        <f>"T680"</f>
        <v>T680</v>
      </c>
      <c r="F414" t="str">
        <f>"JASON-R"</f>
        <v>JASON-R</v>
      </c>
      <c r="G414">
        <v>36</v>
      </c>
      <c r="H414">
        <v>0</v>
      </c>
      <c r="I414">
        <f>0</f>
        <v>0</v>
      </c>
      <c r="J414">
        <v>563.04</v>
      </c>
      <c r="K414">
        <f>100</f>
        <v>100</v>
      </c>
    </row>
    <row r="415" spans="1:11" x14ac:dyDescent="0.25">
      <c r="A415" t="s">
        <v>33</v>
      </c>
      <c r="B415" t="str">
        <f>"""TorlysDynamics"",""Torlys Inc."",""111"",""3"",""SHA0250132"",""4"",""10000"""</f>
        <v>"TorlysDynamics","Torlys Inc.","111","3","SHA0250132","4","10000"</v>
      </c>
      <c r="C415" s="2">
        <v>45937</v>
      </c>
      <c r="D415" s="2" t="str">
        <f>"SHA0250132"</f>
        <v>SHA0250132</v>
      </c>
      <c r="E415" s="2" t="str">
        <f>"T680"</f>
        <v>T680</v>
      </c>
      <c r="F415" t="str">
        <f>"JASON-R"</f>
        <v>JASON-R</v>
      </c>
      <c r="G415">
        <v>32</v>
      </c>
      <c r="H415">
        <v>0</v>
      </c>
      <c r="I415">
        <f>0</f>
        <v>0</v>
      </c>
      <c r="J415">
        <v>500.48</v>
      </c>
      <c r="K415">
        <f>100</f>
        <v>100</v>
      </c>
    </row>
    <row r="416" spans="1:11" x14ac:dyDescent="0.25">
      <c r="A416" t="s">
        <v>33</v>
      </c>
      <c r="B416" t="str">
        <f>"""TorlysDynamics"",""Torlys Inc."",""111"",""3"",""SHA0250136"",""4"",""10000"""</f>
        <v>"TorlysDynamics","Torlys Inc.","111","3","SHA0250136","4","10000"</v>
      </c>
      <c r="C416" s="2">
        <v>45937</v>
      </c>
      <c r="D416" s="2" t="str">
        <f>"SHA0250136"</f>
        <v>SHA0250136</v>
      </c>
      <c r="E416" s="2" t="str">
        <f>"G100"</f>
        <v>G100</v>
      </c>
      <c r="F416" t="str">
        <f>"AQIYL"</f>
        <v>AQIYL</v>
      </c>
      <c r="G416">
        <v>40</v>
      </c>
      <c r="H416">
        <v>0</v>
      </c>
      <c r="I416">
        <f>0</f>
        <v>0</v>
      </c>
      <c r="J416">
        <v>648.79999999999995</v>
      </c>
      <c r="K416">
        <f>100</f>
        <v>100</v>
      </c>
    </row>
    <row r="417" spans="1:11" x14ac:dyDescent="0.25">
      <c r="A417" t="s">
        <v>33</v>
      </c>
      <c r="B417" t="str">
        <f>"""TorlysDynamics"",""Torlys Inc."",""111"",""3"",""SHA0250137"",""4"",""10000"""</f>
        <v>"TorlysDynamics","Torlys Inc.","111","3","SHA0250137","4","10000"</v>
      </c>
      <c r="C417" s="2">
        <v>45937</v>
      </c>
      <c r="D417" s="2" t="str">
        <f>"SHA0250137"</f>
        <v>SHA0250137</v>
      </c>
      <c r="E417" s="2" t="str">
        <f>"G100"</f>
        <v>G100</v>
      </c>
      <c r="F417" t="str">
        <f>"AQIYL"</f>
        <v>AQIYL</v>
      </c>
      <c r="G417">
        <v>27</v>
      </c>
      <c r="H417">
        <v>0</v>
      </c>
      <c r="I417">
        <f>0</f>
        <v>0</v>
      </c>
      <c r="J417">
        <v>765.99</v>
      </c>
      <c r="K417">
        <f>100</f>
        <v>100</v>
      </c>
    </row>
    <row r="418" spans="1:11" x14ac:dyDescent="0.25">
      <c r="A418" t="s">
        <v>33</v>
      </c>
      <c r="B418" t="str">
        <f>"""TorlysDynamics"",""Torlys Inc."",""111"",""3"",""SHA0250138"",""4"",""10000"""</f>
        <v>"TorlysDynamics","Torlys Inc.","111","3","SHA0250138","4","10000"</v>
      </c>
      <c r="C418" s="2">
        <v>45937</v>
      </c>
      <c r="D418" s="2" t="str">
        <f>"SHA0250138"</f>
        <v>SHA0250138</v>
      </c>
      <c r="E418" s="2" t="str">
        <f>"G100"</f>
        <v>G100</v>
      </c>
      <c r="F418" t="str">
        <f>"AQIYL"</f>
        <v>AQIYL</v>
      </c>
      <c r="G418">
        <v>17</v>
      </c>
      <c r="H418">
        <v>0</v>
      </c>
      <c r="I418">
        <f>0</f>
        <v>0</v>
      </c>
      <c r="J418">
        <v>387.94</v>
      </c>
      <c r="K418">
        <f>100</f>
        <v>100</v>
      </c>
    </row>
    <row r="419" spans="1:11" x14ac:dyDescent="0.25">
      <c r="A419" t="s">
        <v>33</v>
      </c>
      <c r="B419" t="str">
        <f>"""TorlysDynamics"",""Torlys Inc."",""111"",""3"",""SHA0250138"",""4"",""20000"""</f>
        <v>"TorlysDynamics","Torlys Inc.","111","3","SHA0250138","4","20000"</v>
      </c>
      <c r="C419" s="2">
        <v>45937</v>
      </c>
      <c r="D419" s="2" t="str">
        <f>"SHA0250138"</f>
        <v>SHA0250138</v>
      </c>
      <c r="E419" s="2" t="str">
        <f>"G100"</f>
        <v>G100</v>
      </c>
      <c r="F419" t="str">
        <f>"AQIYL"</f>
        <v>AQIYL</v>
      </c>
      <c r="G419">
        <v>4</v>
      </c>
      <c r="H419">
        <v>0</v>
      </c>
      <c r="I419">
        <f>0</f>
        <v>0</v>
      </c>
      <c r="J419">
        <v>79.239999999999995</v>
      </c>
      <c r="K419">
        <f>100</f>
        <v>100</v>
      </c>
    </row>
    <row r="420" spans="1:11" x14ac:dyDescent="0.25">
      <c r="A420" t="s">
        <v>33</v>
      </c>
      <c r="B420" t="str">
        <f>"""TorlysDynamics"",""Torlys Inc."",""111"",""3"",""SHA0250139"",""4"",""10000"""</f>
        <v>"TorlysDynamics","Torlys Inc.","111","3","SHA0250139","4","10000"</v>
      </c>
      <c r="C420" s="2">
        <v>45937</v>
      </c>
      <c r="D420" s="2" t="str">
        <f>"SHA0250139"</f>
        <v>SHA0250139</v>
      </c>
      <c r="E420" s="2" t="str">
        <f>"G100"</f>
        <v>G100</v>
      </c>
      <c r="F420" t="str">
        <f>"AQIYL"</f>
        <v>AQIYL</v>
      </c>
      <c r="G420">
        <v>8</v>
      </c>
      <c r="H420">
        <v>0</v>
      </c>
      <c r="I420">
        <f>0</f>
        <v>0</v>
      </c>
      <c r="J420">
        <v>158.47999999999999</v>
      </c>
      <c r="K420">
        <f>100</f>
        <v>100</v>
      </c>
    </row>
    <row r="421" spans="1:11" x14ac:dyDescent="0.25">
      <c r="A421" t="s">
        <v>33</v>
      </c>
      <c r="B421" t="str">
        <f>"""TorlysDynamics"",""Torlys Inc."",""111"",""3"",""SHA0250144"",""4"",""10000"""</f>
        <v>"TorlysDynamics","Torlys Inc.","111","3","SHA0250144","4","10000"</v>
      </c>
      <c r="C421" s="2">
        <v>45937</v>
      </c>
      <c r="D421" s="2" t="str">
        <f>"SHA0250144"</f>
        <v>SHA0250144</v>
      </c>
      <c r="E421" s="2" t="str">
        <f>"K153"</f>
        <v>K153</v>
      </c>
      <c r="F421" t="str">
        <f>"MANUEL"</f>
        <v>MANUEL</v>
      </c>
      <c r="G421">
        <v>14</v>
      </c>
      <c r="H421">
        <v>6</v>
      </c>
      <c r="I421">
        <f>0</f>
        <v>0</v>
      </c>
      <c r="J421">
        <v>5196.4399999999996</v>
      </c>
      <c r="K421">
        <f>100</f>
        <v>100</v>
      </c>
    </row>
    <row r="422" spans="1:11" x14ac:dyDescent="0.25">
      <c r="A422" t="s">
        <v>33</v>
      </c>
      <c r="B422" t="str">
        <f>"""TorlysDynamics"",""Torlys Inc."",""111"",""3"",""SHA0250144"",""4"",""20000"""</f>
        <v>"TorlysDynamics","Torlys Inc.","111","3","SHA0250144","4","20000"</v>
      </c>
      <c r="C422" s="2">
        <v>45937</v>
      </c>
      <c r="D422" s="2" t="str">
        <f>"SHA0250144"</f>
        <v>SHA0250144</v>
      </c>
      <c r="E422" s="2" t="str">
        <f>"K153"</f>
        <v>K153</v>
      </c>
      <c r="F422" t="str">
        <f>"MANUEL"</f>
        <v>MANUEL</v>
      </c>
      <c r="G422">
        <v>17</v>
      </c>
      <c r="H422">
        <v>5</v>
      </c>
      <c r="I422">
        <f>0</f>
        <v>0</v>
      </c>
      <c r="J422">
        <v>4415.38</v>
      </c>
      <c r="K422">
        <f>100</f>
        <v>100</v>
      </c>
    </row>
    <row r="423" spans="1:11" x14ac:dyDescent="0.25">
      <c r="A423" t="s">
        <v>33</v>
      </c>
      <c r="B423" t="str">
        <f>"""TorlysDynamics"",""Torlys Inc."",""111"",""3"",""SHA0250144"",""4"",""30000"""</f>
        <v>"TorlysDynamics","Torlys Inc.","111","3","SHA0250144","4","30000"</v>
      </c>
      <c r="C423" s="2">
        <v>45937</v>
      </c>
      <c r="D423" s="2" t="str">
        <f>"SHA0250144"</f>
        <v>SHA0250144</v>
      </c>
      <c r="E423" s="2" t="str">
        <f>"K153"</f>
        <v>K153</v>
      </c>
      <c r="F423" t="str">
        <f>"MANUEL"</f>
        <v>MANUEL</v>
      </c>
      <c r="G423">
        <v>10</v>
      </c>
      <c r="H423">
        <v>1</v>
      </c>
      <c r="I423">
        <f>0</f>
        <v>0</v>
      </c>
      <c r="J423">
        <v>988.28</v>
      </c>
      <c r="K423">
        <f>100</f>
        <v>100</v>
      </c>
    </row>
    <row r="424" spans="1:11" x14ac:dyDescent="0.25">
      <c r="A424" t="s">
        <v>33</v>
      </c>
      <c r="B424" t="str">
        <f>"""TorlysDynamics"",""Torlys Inc."",""111"",""3"",""SHA0250144"",""4"",""40000"""</f>
        <v>"TorlysDynamics","Torlys Inc.","111","3","SHA0250144","4","40000"</v>
      </c>
      <c r="C424" s="2">
        <v>45937</v>
      </c>
      <c r="D424" s="2" t="str">
        <f>"SHA0250144"</f>
        <v>SHA0250144</v>
      </c>
      <c r="E424" s="2" t="str">
        <f>"K153"</f>
        <v>K153</v>
      </c>
      <c r="F424" t="str">
        <f>"MANUEL"</f>
        <v>MANUEL</v>
      </c>
      <c r="G424">
        <v>4</v>
      </c>
      <c r="H424">
        <v>12</v>
      </c>
      <c r="I424">
        <f>0</f>
        <v>0</v>
      </c>
      <c r="J424">
        <v>10010.32</v>
      </c>
      <c r="K424">
        <f>100</f>
        <v>100</v>
      </c>
    </row>
    <row r="425" spans="1:11" x14ac:dyDescent="0.25">
      <c r="A425" t="s">
        <v>33</v>
      </c>
      <c r="B425" t="str">
        <f>"""TorlysDynamics"",""Torlys Inc."",""111"",""3"",""SHA0250144"",""4"",""50000"""</f>
        <v>"TorlysDynamics","Torlys Inc.","111","3","SHA0250144","4","50000"</v>
      </c>
      <c r="C425" s="2">
        <v>45937</v>
      </c>
      <c r="D425" s="2" t="str">
        <f>"SHA0250144"</f>
        <v>SHA0250144</v>
      </c>
      <c r="E425" s="2" t="str">
        <f>"K153"</f>
        <v>K153</v>
      </c>
      <c r="F425" t="str">
        <f>"MANUEL"</f>
        <v>MANUEL</v>
      </c>
      <c r="G425">
        <v>10</v>
      </c>
      <c r="H425">
        <v>1</v>
      </c>
      <c r="I425">
        <f>0</f>
        <v>0</v>
      </c>
      <c r="J425">
        <v>988.28</v>
      </c>
      <c r="K425">
        <f>100</f>
        <v>100</v>
      </c>
    </row>
    <row r="426" spans="1:11" x14ac:dyDescent="0.25">
      <c r="A426" t="s">
        <v>33</v>
      </c>
      <c r="B426" t="str">
        <f>"""TorlysDynamics"",""Torlys Inc."",""111"",""3"",""SHA0250144"",""4"",""60000"""</f>
        <v>"TorlysDynamics","Torlys Inc.","111","3","SHA0250144","4","60000"</v>
      </c>
      <c r="C426" s="2">
        <v>45937</v>
      </c>
      <c r="D426" s="2" t="str">
        <f>"SHA0250144"</f>
        <v>SHA0250144</v>
      </c>
      <c r="E426" s="2" t="str">
        <f>"K153"</f>
        <v>K153</v>
      </c>
      <c r="F426" t="str">
        <f>"MANUEL"</f>
        <v>MANUEL</v>
      </c>
      <c r="G426">
        <v>41</v>
      </c>
      <c r="H426">
        <v>3</v>
      </c>
      <c r="I426">
        <f>0</f>
        <v>0</v>
      </c>
      <c r="J426">
        <v>3140.18</v>
      </c>
      <c r="K426">
        <f>100</f>
        <v>100</v>
      </c>
    </row>
    <row r="427" spans="1:11" x14ac:dyDescent="0.25">
      <c r="A427" t="s">
        <v>33</v>
      </c>
      <c r="B427" t="str">
        <f>"""TorlysDynamics"",""Torlys Inc."",""111"",""3"",""SHA0250144"",""4"",""70000"""</f>
        <v>"TorlysDynamics","Torlys Inc.","111","3","SHA0250144","4","70000"</v>
      </c>
      <c r="C427" s="2">
        <v>45937</v>
      </c>
      <c r="D427" s="2" t="str">
        <f>"SHA0250144"</f>
        <v>SHA0250144</v>
      </c>
      <c r="E427" s="2" t="str">
        <f>"K153"</f>
        <v>K153</v>
      </c>
      <c r="F427" t="str">
        <f>"MANUEL"</f>
        <v>MANUEL</v>
      </c>
      <c r="G427">
        <v>23</v>
      </c>
      <c r="H427">
        <v>0</v>
      </c>
      <c r="I427">
        <f>0</f>
        <v>0</v>
      </c>
      <c r="J427">
        <v>488.98</v>
      </c>
      <c r="K427">
        <f>100</f>
        <v>100</v>
      </c>
    </row>
    <row r="428" spans="1:11" x14ac:dyDescent="0.25">
      <c r="A428" t="s">
        <v>33</v>
      </c>
      <c r="B428" t="str">
        <f>"""TorlysDynamics"",""Torlys Inc."",""111"",""3"",""SHA0250144"",""4"",""80000"""</f>
        <v>"TorlysDynamics","Torlys Inc.","111","3","SHA0250144","4","80000"</v>
      </c>
      <c r="C428" s="2">
        <v>45937</v>
      </c>
      <c r="D428" s="2" t="str">
        <f>"SHA0250144"</f>
        <v>SHA0250144</v>
      </c>
      <c r="E428" s="2" t="str">
        <f>"K153"</f>
        <v>K153</v>
      </c>
      <c r="F428" t="str">
        <f>"MANUEL"</f>
        <v>MANUEL</v>
      </c>
      <c r="G428">
        <v>51</v>
      </c>
      <c r="H428">
        <v>0</v>
      </c>
      <c r="I428">
        <f>0</f>
        <v>0</v>
      </c>
      <c r="J428">
        <v>1084.26</v>
      </c>
      <c r="K428">
        <f>100</f>
        <v>100</v>
      </c>
    </row>
    <row r="429" spans="1:11" x14ac:dyDescent="0.25">
      <c r="A429" t="s">
        <v>33</v>
      </c>
      <c r="B429" t="str">
        <f>"""TorlysDynamics"",""Torlys Inc."",""111"",""3"",""SHA0250144"",""4"",""90000"""</f>
        <v>"TorlysDynamics","Torlys Inc.","111","3","SHA0250144","4","90000"</v>
      </c>
      <c r="C429" s="2">
        <v>45937</v>
      </c>
      <c r="D429" s="2" t="str">
        <f>"SHA0250144"</f>
        <v>SHA0250144</v>
      </c>
      <c r="E429" s="2" t="str">
        <f>"K153"</f>
        <v>K153</v>
      </c>
      <c r="F429" t="str">
        <f>"MANUEL"</f>
        <v>MANUEL</v>
      </c>
      <c r="G429">
        <v>7</v>
      </c>
      <c r="H429">
        <v>1</v>
      </c>
      <c r="I429">
        <f>0</f>
        <v>0</v>
      </c>
      <c r="J429">
        <v>1339.38</v>
      </c>
      <c r="K429">
        <f>100</f>
        <v>100</v>
      </c>
    </row>
    <row r="430" spans="1:11" x14ac:dyDescent="0.25">
      <c r="A430" t="s">
        <v>33</v>
      </c>
      <c r="B430" t="str">
        <f>"""TorlysDynamics"",""Torlys Inc."",""111"",""3"",""SHA0250144"",""4"",""110000"""</f>
        <v>"TorlysDynamics","Torlys Inc.","111","3","SHA0250144","4","110000"</v>
      </c>
      <c r="C430" s="2">
        <v>45937</v>
      </c>
      <c r="D430" s="2" t="str">
        <f>"SHA0250144"</f>
        <v>SHA0250144</v>
      </c>
      <c r="E430" s="2" t="str">
        <f>"K153"</f>
        <v>K153</v>
      </c>
      <c r="F430" t="str">
        <f>"MANUEL"</f>
        <v>MANUEL</v>
      </c>
      <c r="G430">
        <v>8</v>
      </c>
      <c r="H430">
        <v>6</v>
      </c>
      <c r="I430">
        <f>0</f>
        <v>0</v>
      </c>
      <c r="J430">
        <v>4232.8</v>
      </c>
      <c r="K430">
        <f>100</f>
        <v>100</v>
      </c>
    </row>
    <row r="431" spans="1:11" x14ac:dyDescent="0.25">
      <c r="A431" t="s">
        <v>33</v>
      </c>
      <c r="B431" t="str">
        <f>"""TorlysDynamics"",""Torlys Inc."",""111"",""3"",""SHA0250145"",""4"",""10000"""</f>
        <v>"TorlysDynamics","Torlys Inc.","111","3","SHA0250145","4","10000"</v>
      </c>
      <c r="C431" s="2">
        <v>45937</v>
      </c>
      <c r="D431" s="2" t="str">
        <f>"SHA0250145"</f>
        <v>SHA0250145</v>
      </c>
      <c r="E431" s="2" t="str">
        <f>"L502"</f>
        <v>L502</v>
      </c>
      <c r="F431" t="str">
        <f>"MANUEL"</f>
        <v>MANUEL</v>
      </c>
      <c r="G431">
        <v>0</v>
      </c>
      <c r="H431">
        <v>0</v>
      </c>
      <c r="I431">
        <f>0</f>
        <v>0</v>
      </c>
      <c r="J431">
        <v>3</v>
      </c>
      <c r="K431">
        <f>100</f>
        <v>100</v>
      </c>
    </row>
    <row r="432" spans="1:11" x14ac:dyDescent="0.25">
      <c r="A432" t="s">
        <v>33</v>
      </c>
      <c r="B432" t="str">
        <f>"""TorlysDynamics"",""Torlys Inc."",""111"",""3"",""SHA0250146"",""4"",""10000"""</f>
        <v>"TorlysDynamics","Torlys Inc.","111","3","SHA0250146","4","10000"</v>
      </c>
      <c r="C432" s="2">
        <v>45937</v>
      </c>
      <c r="D432" s="2" t="str">
        <f>"SHA0250146"</f>
        <v>SHA0250146</v>
      </c>
      <c r="E432" s="2" t="str">
        <f>"L808"</f>
        <v>L808</v>
      </c>
      <c r="F432" t="str">
        <f>"AQIYL"</f>
        <v>AQIYL</v>
      </c>
      <c r="G432">
        <v>15</v>
      </c>
      <c r="H432">
        <v>2</v>
      </c>
      <c r="I432">
        <f>0</f>
        <v>0</v>
      </c>
      <c r="J432">
        <v>2790.55</v>
      </c>
      <c r="K432">
        <f>100</f>
        <v>100</v>
      </c>
    </row>
    <row r="433" spans="1:11" x14ac:dyDescent="0.25">
      <c r="A433" t="s">
        <v>33</v>
      </c>
      <c r="B433" t="str">
        <f>"""TorlysDynamics"",""Torlys Inc."",""111"",""3"",""SHA0250146"",""4"",""30000"""</f>
        <v>"TorlysDynamics","Torlys Inc.","111","3","SHA0250146","4","30000"</v>
      </c>
      <c r="C433" s="2">
        <v>45937</v>
      </c>
      <c r="D433" s="2" t="str">
        <f>"SHA0250146"</f>
        <v>SHA0250146</v>
      </c>
      <c r="E433" s="2" t="str">
        <f>"L808"</f>
        <v>L808</v>
      </c>
      <c r="F433" t="str">
        <f>"AQIYL"</f>
        <v>AQIYL</v>
      </c>
      <c r="G433">
        <v>5</v>
      </c>
      <c r="H433">
        <v>0</v>
      </c>
      <c r="I433">
        <f>0</f>
        <v>0</v>
      </c>
      <c r="J433">
        <v>85</v>
      </c>
      <c r="K433">
        <f>100</f>
        <v>100</v>
      </c>
    </row>
    <row r="434" spans="1:11" x14ac:dyDescent="0.25">
      <c r="A434" t="s">
        <v>33</v>
      </c>
      <c r="B434" t="str">
        <f>"""TorlysDynamics"",""Torlys Inc."",""111"",""3"",""SHA0250146"",""4"",""40000"""</f>
        <v>"TorlysDynamics","Torlys Inc.","111","3","SHA0250146","4","40000"</v>
      </c>
      <c r="C434" s="2">
        <v>45937</v>
      </c>
      <c r="D434" s="2" t="str">
        <f>"SHA0250146"</f>
        <v>SHA0250146</v>
      </c>
      <c r="E434" s="2" t="str">
        <f>"L808"</f>
        <v>L808</v>
      </c>
      <c r="F434" t="str">
        <f>"AQIYL"</f>
        <v>AQIYL</v>
      </c>
      <c r="G434">
        <v>10</v>
      </c>
      <c r="H434">
        <v>0</v>
      </c>
      <c r="I434">
        <f>0</f>
        <v>0</v>
      </c>
      <c r="J434">
        <v>71.7</v>
      </c>
      <c r="K434">
        <f>100</f>
        <v>100</v>
      </c>
    </row>
    <row r="435" spans="1:11" x14ac:dyDescent="0.25">
      <c r="A435" t="s">
        <v>33</v>
      </c>
      <c r="B435" t="str">
        <f>"""TorlysDynamics"",""Torlys Inc."",""111"",""3"",""SHA0250147"",""4"",""10000"""</f>
        <v>"TorlysDynamics","Torlys Inc.","111","3","SHA0250147","4","10000"</v>
      </c>
      <c r="C435" s="2">
        <v>45937</v>
      </c>
      <c r="D435" s="2" t="str">
        <f>"SHA0250147"</f>
        <v>SHA0250147</v>
      </c>
      <c r="E435" s="2" t="str">
        <f>"L808"</f>
        <v>L808</v>
      </c>
      <c r="F435" t="str">
        <f>"AQIYL"</f>
        <v>AQIYL</v>
      </c>
      <c r="G435">
        <v>8</v>
      </c>
      <c r="H435">
        <v>1</v>
      </c>
      <c r="I435">
        <f>0</f>
        <v>0</v>
      </c>
      <c r="J435">
        <v>1462.86</v>
      </c>
      <c r="K435">
        <f>100</f>
        <v>100</v>
      </c>
    </row>
    <row r="436" spans="1:11" x14ac:dyDescent="0.25">
      <c r="A436" t="s">
        <v>33</v>
      </c>
      <c r="B436" t="str">
        <f>"""TorlysDynamics"",""Torlys Inc."",""111"",""3"",""SHA0250149"",""4"",""10000"""</f>
        <v>"TorlysDynamics","Torlys Inc.","111","3","SHA0250149","4","10000"</v>
      </c>
      <c r="C436" s="2">
        <v>45937</v>
      </c>
      <c r="D436" s="2" t="str">
        <f>"SHA0250149"</f>
        <v>SHA0250149</v>
      </c>
      <c r="E436" s="2" t="str">
        <f>"I135"</f>
        <v>I135</v>
      </c>
      <c r="F436" t="str">
        <f>"BRANDON"</f>
        <v>BRANDON</v>
      </c>
      <c r="G436">
        <v>45</v>
      </c>
      <c r="H436">
        <v>0</v>
      </c>
      <c r="I436">
        <f>0</f>
        <v>0</v>
      </c>
      <c r="J436">
        <v>967.5</v>
      </c>
      <c r="K436">
        <f>100</f>
        <v>100</v>
      </c>
    </row>
    <row r="437" spans="1:11" x14ac:dyDescent="0.25">
      <c r="A437" t="s">
        <v>33</v>
      </c>
      <c r="B437" t="str">
        <f>"""TorlysDynamics"",""Torlys Inc."",""111"",""3"",""SHA0250149"",""4"",""20000"""</f>
        <v>"TorlysDynamics","Torlys Inc.","111","3","SHA0250149","4","20000"</v>
      </c>
      <c r="C437" s="2">
        <v>45937</v>
      </c>
      <c r="D437" s="2" t="str">
        <f>"SHA0250149"</f>
        <v>SHA0250149</v>
      </c>
      <c r="E437" s="2" t="str">
        <f>"I135"</f>
        <v>I135</v>
      </c>
      <c r="F437" t="str">
        <f>"BRANDON"</f>
        <v>BRANDON</v>
      </c>
      <c r="G437">
        <v>0</v>
      </c>
      <c r="H437">
        <v>0</v>
      </c>
      <c r="I437">
        <f>0</f>
        <v>0</v>
      </c>
      <c r="J437">
        <v>3</v>
      </c>
      <c r="K437">
        <f>100</f>
        <v>100</v>
      </c>
    </row>
    <row r="438" spans="1:11" x14ac:dyDescent="0.25">
      <c r="A438" t="s">
        <v>33</v>
      </c>
      <c r="B438" t="str">
        <f>"""TorlysDynamics"",""Torlys Inc."",""111"",""3"",""SHA0250149"",""4"",""30000"""</f>
        <v>"TorlysDynamics","Torlys Inc.","111","3","SHA0250149","4","30000"</v>
      </c>
      <c r="C438" s="2">
        <v>45937</v>
      </c>
      <c r="D438" s="2" t="str">
        <f>"SHA0250149"</f>
        <v>SHA0250149</v>
      </c>
      <c r="E438" s="2" t="str">
        <f>"I135"</f>
        <v>I135</v>
      </c>
      <c r="F438" t="str">
        <f>"BRANDON"</f>
        <v>BRANDON</v>
      </c>
      <c r="G438">
        <v>0</v>
      </c>
      <c r="H438">
        <v>0</v>
      </c>
      <c r="I438">
        <f>0</f>
        <v>0</v>
      </c>
      <c r="J438">
        <v>1</v>
      </c>
      <c r="K438">
        <f>100</f>
        <v>100</v>
      </c>
    </row>
    <row r="439" spans="1:11" x14ac:dyDescent="0.25">
      <c r="A439" t="s">
        <v>33</v>
      </c>
      <c r="B439" t="str">
        <f>"""TorlysDynamics"",""Torlys Inc."",""111"",""3"",""SHA0250150"",""4"",""10000"""</f>
        <v>"TorlysDynamics","Torlys Inc.","111","3","SHA0250150","4","10000"</v>
      </c>
      <c r="C439" s="2">
        <v>45937</v>
      </c>
      <c r="D439" s="2" t="str">
        <f>"SHA0250150"</f>
        <v>SHA0250150</v>
      </c>
      <c r="E439" s="2" t="str">
        <f>"I135"</f>
        <v>I135</v>
      </c>
      <c r="F439" t="str">
        <f>"BRANDON"</f>
        <v>BRANDON</v>
      </c>
      <c r="G439">
        <v>0</v>
      </c>
      <c r="H439">
        <v>0</v>
      </c>
      <c r="I439">
        <f>0</f>
        <v>0</v>
      </c>
      <c r="J439">
        <v>1</v>
      </c>
      <c r="K439">
        <f>100</f>
        <v>100</v>
      </c>
    </row>
    <row r="440" spans="1:11" x14ac:dyDescent="0.25">
      <c r="A440" t="s">
        <v>33</v>
      </c>
      <c r="B440" t="str">
        <f>"""TorlysDynamics"",""Torlys Inc."",""111"",""3"",""SHA0250150"",""4"",""20000"""</f>
        <v>"TorlysDynamics","Torlys Inc.","111","3","SHA0250150","4","20000"</v>
      </c>
      <c r="C440" s="2">
        <v>45937</v>
      </c>
      <c r="D440" s="2" t="str">
        <f>"SHA0250150"</f>
        <v>SHA0250150</v>
      </c>
      <c r="E440" s="2" t="str">
        <f>"I135"</f>
        <v>I135</v>
      </c>
      <c r="F440" t="str">
        <f>"BRANDON"</f>
        <v>BRANDON</v>
      </c>
      <c r="G440">
        <v>25</v>
      </c>
      <c r="H440">
        <v>0</v>
      </c>
      <c r="I440">
        <f>0</f>
        <v>0</v>
      </c>
      <c r="J440">
        <v>673.75</v>
      </c>
      <c r="K440">
        <f>100</f>
        <v>100</v>
      </c>
    </row>
    <row r="441" spans="1:11" x14ac:dyDescent="0.25">
      <c r="A441" t="s">
        <v>33</v>
      </c>
      <c r="B441" t="str">
        <f>"""TorlysDynamics"",""Torlys Inc."",""111"",""3"",""SHA0250151"",""4"",""10000"""</f>
        <v>"TorlysDynamics","Torlys Inc.","111","3","SHA0250151","4","10000"</v>
      </c>
      <c r="C441" s="2">
        <v>45937</v>
      </c>
      <c r="D441" s="2" t="str">
        <f>"SHA0250151"</f>
        <v>SHA0250151</v>
      </c>
      <c r="E441" s="2" t="str">
        <f>"I135"</f>
        <v>I135</v>
      </c>
      <c r="F441" t="str">
        <f>"BRANDON"</f>
        <v>BRANDON</v>
      </c>
      <c r="G441">
        <v>16</v>
      </c>
      <c r="H441">
        <v>0</v>
      </c>
      <c r="I441">
        <f>0</f>
        <v>0</v>
      </c>
      <c r="J441">
        <v>234.56</v>
      </c>
      <c r="K441">
        <f>100</f>
        <v>100</v>
      </c>
    </row>
    <row r="442" spans="1:11" x14ac:dyDescent="0.25">
      <c r="A442" t="s">
        <v>33</v>
      </c>
      <c r="B442" t="str">
        <f>"""TorlysDynamics"",""Torlys Inc."",""111"",""3"",""SHA0250151"",""4"",""20000"""</f>
        <v>"TorlysDynamics","Torlys Inc.","111","3","SHA0250151","4","20000"</v>
      </c>
      <c r="C442" s="2">
        <v>45937</v>
      </c>
      <c r="D442" s="2" t="str">
        <f>"SHA0250151"</f>
        <v>SHA0250151</v>
      </c>
      <c r="E442" s="2" t="str">
        <f>"I135"</f>
        <v>I135</v>
      </c>
      <c r="F442" t="str">
        <f>"BRANDON"</f>
        <v>BRANDON</v>
      </c>
      <c r="G442">
        <v>0</v>
      </c>
      <c r="H442">
        <v>0</v>
      </c>
      <c r="I442">
        <f>0</f>
        <v>0</v>
      </c>
      <c r="J442">
        <v>1</v>
      </c>
      <c r="K442">
        <f>100</f>
        <v>100</v>
      </c>
    </row>
    <row r="443" spans="1:11" x14ac:dyDescent="0.25">
      <c r="A443" t="s">
        <v>33</v>
      </c>
      <c r="B443" t="str">
        <f>"""TorlysDynamics"",""Torlys Inc."",""111"",""3"",""SHA0250152"",""4"",""10000"""</f>
        <v>"TorlysDynamics","Torlys Inc.","111","3","SHA0250152","4","10000"</v>
      </c>
      <c r="C443" s="2">
        <v>45937</v>
      </c>
      <c r="D443" s="2" t="str">
        <f>"SHA0250152"</f>
        <v>SHA0250152</v>
      </c>
      <c r="E443" s="2" t="str">
        <f>"I135"</f>
        <v>I135</v>
      </c>
      <c r="F443" t="str">
        <f>"BRANDON"</f>
        <v>BRANDON</v>
      </c>
      <c r="G443">
        <v>8</v>
      </c>
      <c r="H443">
        <v>0</v>
      </c>
      <c r="I443">
        <f>0</f>
        <v>0</v>
      </c>
      <c r="J443">
        <v>137.44</v>
      </c>
      <c r="K443">
        <f>100</f>
        <v>100</v>
      </c>
    </row>
    <row r="444" spans="1:11" x14ac:dyDescent="0.25">
      <c r="A444" t="s">
        <v>33</v>
      </c>
      <c r="B444" t="str">
        <f>"""TorlysDynamics"",""Torlys Inc."",""111"",""3"",""SHA0250152"",""4"",""20000"""</f>
        <v>"TorlysDynamics","Torlys Inc.","111","3","SHA0250152","4","20000"</v>
      </c>
      <c r="C444" s="2">
        <v>45937</v>
      </c>
      <c r="D444" s="2" t="str">
        <f>"SHA0250152"</f>
        <v>SHA0250152</v>
      </c>
      <c r="E444" s="2" t="str">
        <f>"I135"</f>
        <v>I135</v>
      </c>
      <c r="F444" t="str">
        <f>"BRANDON"</f>
        <v>BRANDON</v>
      </c>
      <c r="G444">
        <v>0</v>
      </c>
      <c r="H444">
        <v>0</v>
      </c>
      <c r="I444">
        <f>0</f>
        <v>0</v>
      </c>
      <c r="J444">
        <v>1</v>
      </c>
      <c r="K444">
        <f>100</f>
        <v>100</v>
      </c>
    </row>
    <row r="445" spans="1:11" x14ac:dyDescent="0.25">
      <c r="A445" t="s">
        <v>33</v>
      </c>
      <c r="B445" t="str">
        <f>"""TorlysDynamics"",""Torlys Inc."",""111"",""3"",""SHA0250153"",""4"",""10000"""</f>
        <v>"TorlysDynamics","Torlys Inc.","111","3","SHA0250153","4","10000"</v>
      </c>
      <c r="C445" s="2">
        <v>45937</v>
      </c>
      <c r="D445" s="2" t="str">
        <f>"SHA0250153"</f>
        <v>SHA0250153</v>
      </c>
      <c r="E445" s="2" t="str">
        <f>"P1012"</f>
        <v>P1012</v>
      </c>
      <c r="F445" t="str">
        <f>"CHICO"</f>
        <v>CHICO</v>
      </c>
      <c r="G445">
        <v>7</v>
      </c>
      <c r="H445">
        <v>1</v>
      </c>
      <c r="I445">
        <f>0</f>
        <v>0</v>
      </c>
      <c r="J445">
        <v>922.76</v>
      </c>
      <c r="K445">
        <f>100</f>
        <v>100</v>
      </c>
    </row>
    <row r="446" spans="1:11" x14ac:dyDescent="0.25">
      <c r="A446" t="s">
        <v>33</v>
      </c>
      <c r="B446" t="str">
        <f>"""TorlysDynamics"",""Torlys Inc."",""111"",""3"",""SHA0250153"",""4"",""20000"""</f>
        <v>"TorlysDynamics","Torlys Inc.","111","3","SHA0250153","4","20000"</v>
      </c>
      <c r="C446" s="2">
        <v>45937</v>
      </c>
      <c r="D446" s="2" t="str">
        <f>"SHA0250153"</f>
        <v>SHA0250153</v>
      </c>
      <c r="E446" s="2" t="str">
        <f>"P1012"</f>
        <v>P1012</v>
      </c>
      <c r="F446" t="str">
        <f>"CHICO"</f>
        <v>CHICO</v>
      </c>
      <c r="G446">
        <v>7</v>
      </c>
      <c r="H446">
        <v>0</v>
      </c>
      <c r="I446">
        <f>0</f>
        <v>0</v>
      </c>
      <c r="J446">
        <v>7</v>
      </c>
      <c r="K446">
        <f>100</f>
        <v>100</v>
      </c>
    </row>
    <row r="447" spans="1:11" x14ac:dyDescent="0.25">
      <c r="A447" t="s">
        <v>33</v>
      </c>
      <c r="B447" t="str">
        <f>"""TorlysDynamics"",""Torlys Inc."",""111"",""3"",""SHA0250154"",""4"",""10000"""</f>
        <v>"TorlysDynamics","Torlys Inc.","111","3","SHA0250154","4","10000"</v>
      </c>
      <c r="C447" s="2">
        <v>45937</v>
      </c>
      <c r="D447" s="2" t="str">
        <f>"SHA0250154"</f>
        <v>SHA0250154</v>
      </c>
      <c r="E447" s="2" t="str">
        <f>"P1012"</f>
        <v>P1012</v>
      </c>
      <c r="F447" t="str">
        <f>"CHICO"</f>
        <v>CHICO</v>
      </c>
      <c r="G447">
        <v>33</v>
      </c>
      <c r="H447">
        <v>0</v>
      </c>
      <c r="I447">
        <f>0</f>
        <v>0</v>
      </c>
      <c r="J447">
        <v>516.12</v>
      </c>
      <c r="K447">
        <f>100</f>
        <v>100</v>
      </c>
    </row>
    <row r="448" spans="1:11" x14ac:dyDescent="0.25">
      <c r="A448" t="s">
        <v>33</v>
      </c>
      <c r="B448" t="str">
        <f>"""TorlysDynamics"",""Torlys Inc."",""111"",""3"",""SHA0250154"",""4"",""20000"""</f>
        <v>"TorlysDynamics","Torlys Inc.","111","3","SHA0250154","4","20000"</v>
      </c>
      <c r="C448" s="2">
        <v>45937</v>
      </c>
      <c r="D448" s="2" t="str">
        <f>"SHA0250154"</f>
        <v>SHA0250154</v>
      </c>
      <c r="E448" s="2" t="str">
        <f>"P1012"</f>
        <v>P1012</v>
      </c>
      <c r="F448" t="str">
        <f>"CHICO"</f>
        <v>CHICO</v>
      </c>
      <c r="G448">
        <v>0</v>
      </c>
      <c r="H448">
        <v>0</v>
      </c>
      <c r="I448">
        <f>0</f>
        <v>0</v>
      </c>
      <c r="J448">
        <v>1</v>
      </c>
      <c r="K448">
        <f>100</f>
        <v>100</v>
      </c>
    </row>
    <row r="449" spans="1:11" x14ac:dyDescent="0.25">
      <c r="A449" t="s">
        <v>33</v>
      </c>
      <c r="B449" t="str">
        <f>"""TorlysDynamics"",""Torlys Inc."",""111"",""3"",""SHA0250154"",""4"",""30000"""</f>
        <v>"TorlysDynamics","Torlys Inc.","111","3","SHA0250154","4","30000"</v>
      </c>
      <c r="C449" s="2">
        <v>45937</v>
      </c>
      <c r="D449" s="2" t="str">
        <f>"SHA0250154"</f>
        <v>SHA0250154</v>
      </c>
      <c r="E449" s="2" t="str">
        <f>"P1012"</f>
        <v>P1012</v>
      </c>
      <c r="F449" t="str">
        <f>"CHICO"</f>
        <v>CHICO</v>
      </c>
      <c r="G449">
        <v>3</v>
      </c>
      <c r="H449">
        <v>0</v>
      </c>
      <c r="I449">
        <f>0</f>
        <v>0</v>
      </c>
      <c r="J449">
        <v>54</v>
      </c>
      <c r="K449">
        <f>100</f>
        <v>100</v>
      </c>
    </row>
    <row r="450" spans="1:11" x14ac:dyDescent="0.25">
      <c r="A450" t="s">
        <v>33</v>
      </c>
      <c r="B450" t="str">
        <f>"""TorlysDynamics"",""Torlys Inc."",""111"",""3"",""SHA0250155"",""4"",""10000"""</f>
        <v>"TorlysDynamics","Torlys Inc.","111","3","SHA0250155","4","10000"</v>
      </c>
      <c r="C450" s="2">
        <v>45937</v>
      </c>
      <c r="D450" s="2" t="str">
        <f>"SHA0250155"</f>
        <v>SHA0250155</v>
      </c>
      <c r="E450" s="2" t="str">
        <f>"P1012"</f>
        <v>P1012</v>
      </c>
      <c r="F450" t="str">
        <f>"CHICO"</f>
        <v>CHICO</v>
      </c>
      <c r="G450">
        <v>0</v>
      </c>
      <c r="H450">
        <v>0</v>
      </c>
      <c r="I450">
        <f>0</f>
        <v>0</v>
      </c>
      <c r="J450">
        <v>1</v>
      </c>
      <c r="K450">
        <f>100</f>
        <v>100</v>
      </c>
    </row>
    <row r="451" spans="1:11" x14ac:dyDescent="0.25">
      <c r="A451" t="s">
        <v>33</v>
      </c>
      <c r="B451" t="str">
        <f>"""TorlysDynamics"",""Torlys Inc."",""111"",""3"",""SHA0250157"",""4"",""10000"""</f>
        <v>"TorlysDynamics","Torlys Inc.","111","3","SHA0250157","4","10000"</v>
      </c>
      <c r="C451" s="2">
        <v>45937</v>
      </c>
      <c r="D451" s="2" t="str">
        <f>"SHA0250157"</f>
        <v>SHA0250157</v>
      </c>
      <c r="E451" s="2" t="str">
        <f>"P1111"</f>
        <v>P1111</v>
      </c>
      <c r="F451" t="str">
        <f>"CHICO"</f>
        <v>CHICO</v>
      </c>
      <c r="G451">
        <v>59</v>
      </c>
      <c r="H451">
        <v>0</v>
      </c>
      <c r="I451">
        <f>0</f>
        <v>0</v>
      </c>
      <c r="J451">
        <v>864.94</v>
      </c>
      <c r="K451">
        <f>100</f>
        <v>100</v>
      </c>
    </row>
    <row r="452" spans="1:11" x14ac:dyDescent="0.25">
      <c r="A452" t="s">
        <v>33</v>
      </c>
      <c r="B452" t="str">
        <f>"""TorlysDynamics"",""Torlys Inc."",""111"",""3"",""SHA0250159"",""4"",""10000"""</f>
        <v>"TorlysDynamics","Torlys Inc.","111","3","SHA0250159","4","10000"</v>
      </c>
      <c r="C452" s="2">
        <v>45937</v>
      </c>
      <c r="D452" s="2" t="str">
        <f>"SHA0250159"</f>
        <v>SHA0250159</v>
      </c>
      <c r="E452" s="2" t="str">
        <f>"H135"</f>
        <v>H135</v>
      </c>
      <c r="F452" t="str">
        <f>"JASON-R"</f>
        <v>JASON-R</v>
      </c>
      <c r="G452">
        <v>0</v>
      </c>
      <c r="H452">
        <v>1</v>
      </c>
      <c r="I452">
        <f>0</f>
        <v>0</v>
      </c>
      <c r="J452">
        <v>843.44</v>
      </c>
      <c r="K452">
        <f>100</f>
        <v>100</v>
      </c>
    </row>
    <row r="453" spans="1:11" x14ac:dyDescent="0.25">
      <c r="A453" t="s">
        <v>33</v>
      </c>
      <c r="B453" t="str">
        <f>"""TorlysDynamics"",""Torlys Inc."",""111"",""3"",""SHA0250167"",""4"",""10000"""</f>
        <v>"TorlysDynamics","Torlys Inc.","111","3","SHA0250167","4","10000"</v>
      </c>
      <c r="C453" s="2">
        <v>45937</v>
      </c>
      <c r="D453" s="2" t="str">
        <f>"SHA0250167"</f>
        <v>SHA0250167</v>
      </c>
      <c r="E453" s="2" t="str">
        <f>"T205"</f>
        <v>T205</v>
      </c>
      <c r="F453" t="str">
        <f>"JASON-R"</f>
        <v>JASON-R</v>
      </c>
      <c r="G453">
        <v>30</v>
      </c>
      <c r="H453">
        <v>0</v>
      </c>
      <c r="I453">
        <f>0</f>
        <v>0</v>
      </c>
      <c r="J453">
        <v>788.7</v>
      </c>
      <c r="K453">
        <f>100</f>
        <v>100</v>
      </c>
    </row>
    <row r="454" spans="1:11" x14ac:dyDescent="0.25">
      <c r="A454" t="s">
        <v>33</v>
      </c>
      <c r="B454" t="str">
        <f>"""TorlysDynamics"",""Torlys Inc."",""111"",""3"",""SHA0250174"",""4"",""30000"""</f>
        <v>"TorlysDynamics","Torlys Inc.","111","3","SHA0250174","4","30000"</v>
      </c>
      <c r="C454" s="2">
        <v>45938</v>
      </c>
      <c r="D454" s="2" t="str">
        <f>"SHA0250174"</f>
        <v>SHA0250174</v>
      </c>
      <c r="E454" s="2" t="str">
        <f>"S165"</f>
        <v>S165</v>
      </c>
      <c r="F454" t="str">
        <f>"KEVIN-F"</f>
        <v>KEVIN-F</v>
      </c>
      <c r="G454">
        <v>1</v>
      </c>
      <c r="H454">
        <v>0</v>
      </c>
      <c r="I454">
        <f>0</f>
        <v>0</v>
      </c>
      <c r="J454">
        <v>2</v>
      </c>
      <c r="K454">
        <f>100</f>
        <v>100</v>
      </c>
    </row>
    <row r="455" spans="1:11" x14ac:dyDescent="0.25">
      <c r="A455" t="s">
        <v>33</v>
      </c>
      <c r="B455" t="str">
        <f>"""TorlysDynamics"",""Torlys Inc."",""111"",""3"",""SHA0250177"",""4"",""10000"""</f>
        <v>"TorlysDynamics","Torlys Inc.","111","3","SHA0250177","4","10000"</v>
      </c>
      <c r="C455" s="2">
        <v>45938</v>
      </c>
      <c r="D455" s="2" t="str">
        <f>"SHA0250177"</f>
        <v>SHA0250177</v>
      </c>
      <c r="E455" s="2" t="str">
        <f>"M130"</f>
        <v>M130</v>
      </c>
      <c r="F455" t="str">
        <f>"JASON-R"</f>
        <v>JASON-R</v>
      </c>
      <c r="G455">
        <v>6</v>
      </c>
      <c r="H455">
        <v>7</v>
      </c>
      <c r="I455">
        <f>0</f>
        <v>0</v>
      </c>
      <c r="J455">
        <v>9079.02</v>
      </c>
      <c r="K455">
        <f>100</f>
        <v>100</v>
      </c>
    </row>
    <row r="456" spans="1:11" x14ac:dyDescent="0.25">
      <c r="A456" t="s">
        <v>33</v>
      </c>
      <c r="B456" t="str">
        <f>"""TorlysDynamics"",""Torlys Inc."",""111"",""3"",""SHA0250178"",""4"",""10000"""</f>
        <v>"TorlysDynamics","Torlys Inc.","111","3","SHA0250178","4","10000"</v>
      </c>
      <c r="C456" s="2">
        <v>45938</v>
      </c>
      <c r="D456" s="2" t="str">
        <f>"SHA0250178"</f>
        <v>SHA0250178</v>
      </c>
      <c r="E456" s="2" t="str">
        <f>"M130"</f>
        <v>M130</v>
      </c>
      <c r="F456" t="str">
        <f>"BRANDON"</f>
        <v>BRANDON</v>
      </c>
      <c r="G456">
        <v>33</v>
      </c>
      <c r="H456">
        <v>1</v>
      </c>
      <c r="I456">
        <f>0</f>
        <v>0</v>
      </c>
      <c r="J456">
        <v>1724.22</v>
      </c>
      <c r="K456">
        <f>100</f>
        <v>100</v>
      </c>
    </row>
    <row r="457" spans="1:11" x14ac:dyDescent="0.25">
      <c r="A457" t="s">
        <v>33</v>
      </c>
      <c r="B457" t="str">
        <f>"""TorlysDynamics"",""Torlys Inc."",""111"",""3"",""SHA0250178"",""4"",""20000"""</f>
        <v>"TorlysDynamics","Torlys Inc.","111","3","SHA0250178","4","20000"</v>
      </c>
      <c r="C457" s="2">
        <v>45938</v>
      </c>
      <c r="D457" s="2" t="str">
        <f>"SHA0250178"</f>
        <v>SHA0250178</v>
      </c>
      <c r="E457" s="2" t="str">
        <f>"M130"</f>
        <v>M130</v>
      </c>
      <c r="F457" t="str">
        <f>"BRANDON"</f>
        <v>BRANDON</v>
      </c>
      <c r="G457">
        <v>0</v>
      </c>
      <c r="H457">
        <v>0</v>
      </c>
      <c r="I457">
        <f>0</f>
        <v>0</v>
      </c>
      <c r="J457">
        <v>6</v>
      </c>
      <c r="K457">
        <f>100</f>
        <v>100</v>
      </c>
    </row>
    <row r="458" spans="1:11" x14ac:dyDescent="0.25">
      <c r="A458" t="s">
        <v>33</v>
      </c>
      <c r="B458" t="str">
        <f>"""TorlysDynamics"",""Torlys Inc."",""111"",""3"",""SHA0250178"",""4"",""30000"""</f>
        <v>"TorlysDynamics","Torlys Inc.","111","3","SHA0250178","4","30000"</v>
      </c>
      <c r="C458" s="2">
        <v>45938</v>
      </c>
      <c r="D458" s="2" t="str">
        <f>"SHA0250178"</f>
        <v>SHA0250178</v>
      </c>
      <c r="E458" s="2" t="str">
        <f>"M130"</f>
        <v>M130</v>
      </c>
      <c r="F458" t="str">
        <f>"BRANDON"</f>
        <v>BRANDON</v>
      </c>
      <c r="G458">
        <v>43</v>
      </c>
      <c r="H458">
        <v>1</v>
      </c>
      <c r="I458">
        <f>0</f>
        <v>0</v>
      </c>
      <c r="J458">
        <v>1909.62</v>
      </c>
      <c r="K458">
        <f>100</f>
        <v>100</v>
      </c>
    </row>
    <row r="459" spans="1:11" x14ac:dyDescent="0.25">
      <c r="A459" t="s">
        <v>33</v>
      </c>
      <c r="B459" t="str">
        <f>"""TorlysDynamics"",""Torlys Inc."",""111"",""3"",""SHA0250178"",""4"",""40000"""</f>
        <v>"TorlysDynamics","Torlys Inc.","111","3","SHA0250178","4","40000"</v>
      </c>
      <c r="C459" s="2">
        <v>45938</v>
      </c>
      <c r="D459" s="2" t="str">
        <f>"SHA0250178"</f>
        <v>SHA0250178</v>
      </c>
      <c r="E459" s="2" t="str">
        <f>"M130"</f>
        <v>M130</v>
      </c>
      <c r="F459" t="str">
        <f>"BRANDON"</f>
        <v>BRANDON</v>
      </c>
      <c r="G459">
        <v>0</v>
      </c>
      <c r="H459">
        <v>0</v>
      </c>
      <c r="I459">
        <f>0</f>
        <v>0</v>
      </c>
      <c r="J459">
        <v>6</v>
      </c>
      <c r="K459">
        <f>100</f>
        <v>100</v>
      </c>
    </row>
    <row r="460" spans="1:11" x14ac:dyDescent="0.25">
      <c r="A460" t="s">
        <v>33</v>
      </c>
      <c r="B460" t="str">
        <f>"""TorlysDynamics"",""Torlys Inc."",""111"",""3"",""SHA0250178"",""4"",""50000"""</f>
        <v>"TorlysDynamics","Torlys Inc.","111","3","SHA0250178","4","50000"</v>
      </c>
      <c r="C460" s="2">
        <v>45938</v>
      </c>
      <c r="D460" s="2" t="str">
        <f>"SHA0250178"</f>
        <v>SHA0250178</v>
      </c>
      <c r="E460" s="2" t="str">
        <f>"M130"</f>
        <v>M130</v>
      </c>
      <c r="F460" t="str">
        <f>"BRANDON"</f>
        <v>BRANDON</v>
      </c>
      <c r="G460">
        <v>30</v>
      </c>
      <c r="H460">
        <v>0</v>
      </c>
      <c r="I460">
        <f>0</f>
        <v>0</v>
      </c>
      <c r="J460">
        <v>556.20000000000005</v>
      </c>
      <c r="K460">
        <f>100</f>
        <v>100</v>
      </c>
    </row>
    <row r="461" spans="1:11" x14ac:dyDescent="0.25">
      <c r="A461" t="s">
        <v>33</v>
      </c>
      <c r="B461" t="str">
        <f>"""TorlysDynamics"",""Torlys Inc."",""111"",""3"",""SHA0250178"",""4"",""60000"""</f>
        <v>"TorlysDynamics","Torlys Inc.","111","3","SHA0250178","4","60000"</v>
      </c>
      <c r="C461" s="2">
        <v>45938</v>
      </c>
      <c r="D461" s="2" t="str">
        <f>"SHA0250178"</f>
        <v>SHA0250178</v>
      </c>
      <c r="E461" s="2" t="str">
        <f>"M130"</f>
        <v>M130</v>
      </c>
      <c r="F461" t="str">
        <f>"BRANDON"</f>
        <v>BRANDON</v>
      </c>
      <c r="G461">
        <v>0</v>
      </c>
      <c r="H461">
        <v>0</v>
      </c>
      <c r="I461">
        <f>0</f>
        <v>0</v>
      </c>
      <c r="J461">
        <v>3</v>
      </c>
      <c r="K461">
        <f>100</f>
        <v>100</v>
      </c>
    </row>
    <row r="462" spans="1:11" x14ac:dyDescent="0.25">
      <c r="A462" t="s">
        <v>33</v>
      </c>
      <c r="B462" t="str">
        <f>"""TorlysDynamics"",""Torlys Inc."",""111"",""3"",""SHA0250179"",""4"",""10000"""</f>
        <v>"TorlysDynamics","Torlys Inc.","111","3","SHA0250179","4","10000"</v>
      </c>
      <c r="C462" s="2">
        <v>45938</v>
      </c>
      <c r="D462" s="2" t="str">
        <f>"SHA0250179"</f>
        <v>SHA0250179</v>
      </c>
      <c r="E462" s="2" t="str">
        <f>"F221"</f>
        <v>F221</v>
      </c>
      <c r="F462" t="str">
        <f>"CHICO"</f>
        <v>CHICO</v>
      </c>
      <c r="G462">
        <v>46</v>
      </c>
      <c r="H462">
        <v>0</v>
      </c>
      <c r="I462">
        <f>0</f>
        <v>0</v>
      </c>
      <c r="J462">
        <v>790.28</v>
      </c>
      <c r="K462">
        <f>100</f>
        <v>100</v>
      </c>
    </row>
    <row r="463" spans="1:11" x14ac:dyDescent="0.25">
      <c r="A463" t="s">
        <v>33</v>
      </c>
      <c r="B463" t="str">
        <f>"""TorlysDynamics"",""Torlys Inc."",""111"",""3"",""SHA0250179"",""4"",""20000"""</f>
        <v>"TorlysDynamics","Torlys Inc.","111","3","SHA0250179","4","20000"</v>
      </c>
      <c r="C463" s="2">
        <v>45938</v>
      </c>
      <c r="D463" s="2" t="str">
        <f>"SHA0250179"</f>
        <v>SHA0250179</v>
      </c>
      <c r="E463" s="2" t="str">
        <f>"F221"</f>
        <v>F221</v>
      </c>
      <c r="F463" t="str">
        <f>"CHICO"</f>
        <v>CHICO</v>
      </c>
      <c r="G463">
        <v>0</v>
      </c>
      <c r="H463">
        <v>0</v>
      </c>
      <c r="I463">
        <f>0</f>
        <v>0</v>
      </c>
      <c r="J463">
        <v>6</v>
      </c>
      <c r="K463">
        <f>100</f>
        <v>100</v>
      </c>
    </row>
    <row r="464" spans="1:11" x14ac:dyDescent="0.25">
      <c r="A464" t="s">
        <v>33</v>
      </c>
      <c r="B464" t="str">
        <f>"""TorlysDynamics"",""Torlys Inc."",""111"",""3"",""SHA0250180"",""4"",""10000"""</f>
        <v>"TorlysDynamics","Torlys Inc.","111","3","SHA0250180","4","10000"</v>
      </c>
      <c r="C464" s="2">
        <v>45938</v>
      </c>
      <c r="D464" s="2" t="str">
        <f>"SHA0250180"</f>
        <v>SHA0250180</v>
      </c>
      <c r="E464" s="2" t="str">
        <f>"F220"</f>
        <v>F220</v>
      </c>
      <c r="F464" t="str">
        <f>"JASON-R"</f>
        <v>JASON-R</v>
      </c>
      <c r="G464">
        <v>5</v>
      </c>
      <c r="H464">
        <v>1</v>
      </c>
      <c r="I464">
        <f>0</f>
        <v>0</v>
      </c>
      <c r="J464">
        <v>1336.65</v>
      </c>
      <c r="K464">
        <f>100</f>
        <v>100</v>
      </c>
    </row>
    <row r="465" spans="1:11" x14ac:dyDescent="0.25">
      <c r="A465" t="s">
        <v>33</v>
      </c>
      <c r="B465" t="str">
        <f>"""TorlysDynamics"",""Torlys Inc."",""111"",""3"",""SHA0250180"",""4"",""30000"""</f>
        <v>"TorlysDynamics","Torlys Inc.","111","3","SHA0250180","4","30000"</v>
      </c>
      <c r="C465" s="2">
        <v>45938</v>
      </c>
      <c r="D465" s="2" t="str">
        <f>"SHA0250180"</f>
        <v>SHA0250180</v>
      </c>
      <c r="E465" s="2" t="str">
        <f>"F220"</f>
        <v>F220</v>
      </c>
      <c r="F465" t="str">
        <f>"JASON-R"</f>
        <v>JASON-R</v>
      </c>
      <c r="G465">
        <v>0</v>
      </c>
      <c r="H465">
        <v>0</v>
      </c>
      <c r="I465">
        <f>0</f>
        <v>0</v>
      </c>
      <c r="J465">
        <v>8</v>
      </c>
      <c r="K465">
        <f>100</f>
        <v>100</v>
      </c>
    </row>
    <row r="466" spans="1:11" x14ac:dyDescent="0.25">
      <c r="A466" t="s">
        <v>33</v>
      </c>
      <c r="B466" t="str">
        <f>"""TorlysDynamics"",""Torlys Inc."",""111"",""3"",""SHA0250181"",""4"",""10000"""</f>
        <v>"TorlysDynamics","Torlys Inc.","111","3","SHA0250181","4","10000"</v>
      </c>
      <c r="C466" s="2">
        <v>45938</v>
      </c>
      <c r="D466" s="2" t="str">
        <f>"SHA0250181"</f>
        <v>SHA0250181</v>
      </c>
      <c r="E466" s="2" t="str">
        <f>"F220"</f>
        <v>F220</v>
      </c>
      <c r="F466" t="str">
        <f>"JASON-R"</f>
        <v>JASON-R</v>
      </c>
      <c r="G466">
        <v>5</v>
      </c>
      <c r="H466">
        <v>1</v>
      </c>
      <c r="I466">
        <f>0</f>
        <v>0</v>
      </c>
      <c r="J466">
        <v>1336.65</v>
      </c>
      <c r="K466">
        <f>100</f>
        <v>100</v>
      </c>
    </row>
    <row r="467" spans="1:11" x14ac:dyDescent="0.25">
      <c r="A467" t="s">
        <v>33</v>
      </c>
      <c r="B467" t="str">
        <f>"""TorlysDynamics"",""Torlys Inc."",""111"",""3"",""SHA0250181"",""4"",""30000"""</f>
        <v>"TorlysDynamics","Torlys Inc.","111","3","SHA0250181","4","30000"</v>
      </c>
      <c r="C467" s="2">
        <v>45938</v>
      </c>
      <c r="D467" s="2" t="str">
        <f>"SHA0250181"</f>
        <v>SHA0250181</v>
      </c>
      <c r="E467" s="2" t="str">
        <f>"F220"</f>
        <v>F220</v>
      </c>
      <c r="F467" t="str">
        <f>"JASON-R"</f>
        <v>JASON-R</v>
      </c>
      <c r="G467">
        <v>0</v>
      </c>
      <c r="H467">
        <v>0</v>
      </c>
      <c r="I467">
        <f>0</f>
        <v>0</v>
      </c>
      <c r="J467">
        <v>8</v>
      </c>
      <c r="K467">
        <f>100</f>
        <v>100</v>
      </c>
    </row>
    <row r="468" spans="1:11" x14ac:dyDescent="0.25">
      <c r="A468" t="s">
        <v>33</v>
      </c>
      <c r="B468" t="str">
        <f>"""TorlysDynamics"",""Torlys Inc."",""111"",""3"",""SHA0250182"",""4"",""10000"""</f>
        <v>"TorlysDynamics","Torlys Inc.","111","3","SHA0250182","4","10000"</v>
      </c>
      <c r="C468" s="2">
        <v>45938</v>
      </c>
      <c r="D468" s="2" t="str">
        <f>"SHA0250182"</f>
        <v>SHA0250182</v>
      </c>
      <c r="E468" s="2" t="str">
        <f>"F220"</f>
        <v>F220</v>
      </c>
      <c r="F468" t="str">
        <f>"JASON-R"</f>
        <v>JASON-R</v>
      </c>
      <c r="G468">
        <v>26</v>
      </c>
      <c r="H468">
        <v>0</v>
      </c>
      <c r="I468">
        <f>0</f>
        <v>0</v>
      </c>
      <c r="J468">
        <v>609.70000000000005</v>
      </c>
      <c r="K468">
        <f>100</f>
        <v>100</v>
      </c>
    </row>
    <row r="469" spans="1:11" x14ac:dyDescent="0.25">
      <c r="A469" t="s">
        <v>33</v>
      </c>
      <c r="B469" t="str">
        <f>"""TorlysDynamics"",""Torlys Inc."",""111"",""3"",""SHA0250182"",""4"",""30000"""</f>
        <v>"TorlysDynamics","Torlys Inc.","111","3","SHA0250182","4","30000"</v>
      </c>
      <c r="C469" s="2">
        <v>45938</v>
      </c>
      <c r="D469" s="2" t="str">
        <f>"SHA0250182"</f>
        <v>SHA0250182</v>
      </c>
      <c r="E469" s="2" t="str">
        <f>"F220"</f>
        <v>F220</v>
      </c>
      <c r="F469" t="str">
        <f>"JASON-R"</f>
        <v>JASON-R</v>
      </c>
      <c r="G469">
        <v>0</v>
      </c>
      <c r="H469">
        <v>0</v>
      </c>
      <c r="I469">
        <f>0</f>
        <v>0</v>
      </c>
      <c r="J469">
        <v>6</v>
      </c>
      <c r="K469">
        <f>100</f>
        <v>100</v>
      </c>
    </row>
    <row r="470" spans="1:11" x14ac:dyDescent="0.25">
      <c r="A470" t="s">
        <v>33</v>
      </c>
      <c r="B470" t="str">
        <f>"""TorlysDynamics"",""Torlys Inc."",""111"",""3"",""SHA0250183"",""4"",""10000"""</f>
        <v>"TorlysDynamics","Torlys Inc.","111","3","SHA0250183","4","10000"</v>
      </c>
      <c r="C470" s="2">
        <v>45938</v>
      </c>
      <c r="D470" s="2" t="str">
        <f>"SHA0250183"</f>
        <v>SHA0250183</v>
      </c>
      <c r="E470" s="2" t="str">
        <f>"T1160"</f>
        <v>T1160</v>
      </c>
      <c r="F470" t="str">
        <f>"CLARENCE"</f>
        <v>CLARENCE</v>
      </c>
      <c r="G470">
        <v>46</v>
      </c>
      <c r="H470">
        <v>0</v>
      </c>
      <c r="I470">
        <f>0</f>
        <v>0</v>
      </c>
      <c r="J470">
        <v>1078.7</v>
      </c>
      <c r="K470">
        <f>100</f>
        <v>100</v>
      </c>
    </row>
    <row r="471" spans="1:11" x14ac:dyDescent="0.25">
      <c r="A471" t="s">
        <v>33</v>
      </c>
      <c r="B471" t="str">
        <f>"""TorlysDynamics"",""Torlys Inc."",""111"",""3"",""SHA0250184"",""4"",""10000"""</f>
        <v>"TorlysDynamics","Torlys Inc.","111","3","SHA0250184","4","10000"</v>
      </c>
      <c r="C471" s="2">
        <v>45938</v>
      </c>
      <c r="D471" s="2" t="str">
        <f>"SHA0250184"</f>
        <v>SHA0250184</v>
      </c>
      <c r="E471" s="2" t="str">
        <f>"T1160"</f>
        <v>T1160</v>
      </c>
      <c r="F471" t="str">
        <f>"CLARENCE"</f>
        <v>CLARENCE</v>
      </c>
      <c r="G471">
        <v>2</v>
      </c>
      <c r="H471">
        <v>0</v>
      </c>
      <c r="I471">
        <f>0</f>
        <v>0</v>
      </c>
      <c r="J471">
        <v>46.94</v>
      </c>
      <c r="K471">
        <f>100</f>
        <v>100</v>
      </c>
    </row>
    <row r="472" spans="1:11" x14ac:dyDescent="0.25">
      <c r="A472" t="s">
        <v>33</v>
      </c>
      <c r="B472" t="str">
        <f>"""TorlysDynamics"",""Torlys Inc."",""111"",""3"",""SHA0250185"",""4"",""10000"""</f>
        <v>"TorlysDynamics","Torlys Inc.","111","3","SHA0250185","4","10000"</v>
      </c>
      <c r="C472" s="2">
        <v>45938</v>
      </c>
      <c r="D472" s="2" t="str">
        <f>"SHA0250185"</f>
        <v>SHA0250185</v>
      </c>
      <c r="E472" s="2" t="str">
        <f>"H1224"</f>
        <v>H1224</v>
      </c>
      <c r="F472" t="str">
        <f>"CLARENCE"</f>
        <v>CLARENCE</v>
      </c>
      <c r="G472">
        <v>21</v>
      </c>
      <c r="H472">
        <v>0</v>
      </c>
      <c r="I472">
        <f>0</f>
        <v>0</v>
      </c>
      <c r="J472">
        <v>328.44</v>
      </c>
      <c r="K472">
        <f>100</f>
        <v>100</v>
      </c>
    </row>
    <row r="473" spans="1:11" x14ac:dyDescent="0.25">
      <c r="A473" t="s">
        <v>33</v>
      </c>
      <c r="B473" t="str">
        <f>"""TorlysDynamics"",""Torlys Inc."",""111"",""3"",""SHA0250186"",""4"",""10000"""</f>
        <v>"TorlysDynamics","Torlys Inc.","111","3","SHA0250186","4","10000"</v>
      </c>
      <c r="C473" s="2">
        <v>45938</v>
      </c>
      <c r="D473" s="2" t="str">
        <f>"SHA0250186"</f>
        <v>SHA0250186</v>
      </c>
      <c r="E473" s="2" t="str">
        <f>"M130"</f>
        <v>M130</v>
      </c>
      <c r="F473" t="str">
        <f>"MANUEL"</f>
        <v>MANUEL</v>
      </c>
      <c r="G473">
        <v>18</v>
      </c>
      <c r="H473">
        <v>0</v>
      </c>
      <c r="I473">
        <f>0</f>
        <v>0</v>
      </c>
      <c r="J473">
        <v>422.1</v>
      </c>
      <c r="K473">
        <f>100</f>
        <v>100</v>
      </c>
    </row>
    <row r="474" spans="1:11" x14ac:dyDescent="0.25">
      <c r="A474" t="s">
        <v>33</v>
      </c>
      <c r="B474" t="str">
        <f>"""TorlysDynamics"",""Torlys Inc."",""111"",""3"",""SHA0250186"",""4"",""30000"""</f>
        <v>"TorlysDynamics","Torlys Inc.","111","3","SHA0250186","4","30000"</v>
      </c>
      <c r="C474" s="2">
        <v>45938</v>
      </c>
      <c r="D474" s="2" t="str">
        <f>"SHA0250186"</f>
        <v>SHA0250186</v>
      </c>
      <c r="E474" s="2" t="str">
        <f>"M130"</f>
        <v>M130</v>
      </c>
      <c r="F474" t="str">
        <f>"MANUEL"</f>
        <v>MANUEL</v>
      </c>
      <c r="G474">
        <v>0</v>
      </c>
      <c r="H474">
        <v>0</v>
      </c>
      <c r="I474">
        <f>0</f>
        <v>0</v>
      </c>
      <c r="J474">
        <v>1</v>
      </c>
      <c r="K474">
        <f>100</f>
        <v>100</v>
      </c>
    </row>
    <row r="475" spans="1:11" x14ac:dyDescent="0.25">
      <c r="A475" t="s">
        <v>33</v>
      </c>
      <c r="B475" t="str">
        <f>"""TorlysDynamics"",""Torlys Inc."",""111"",""3"",""SHA0250186"",""4"",""40000"""</f>
        <v>"TorlysDynamics","Torlys Inc.","111","3","SHA0250186","4","40000"</v>
      </c>
      <c r="C475" s="2">
        <v>45938</v>
      </c>
      <c r="D475" s="2" t="str">
        <f>"SHA0250186"</f>
        <v>SHA0250186</v>
      </c>
      <c r="E475" s="2" t="str">
        <f>"M130"</f>
        <v>M130</v>
      </c>
      <c r="F475" t="str">
        <f>"MANUEL"</f>
        <v>MANUEL</v>
      </c>
      <c r="G475">
        <v>38</v>
      </c>
      <c r="H475">
        <v>0</v>
      </c>
      <c r="I475">
        <f>0</f>
        <v>0</v>
      </c>
      <c r="J475">
        <v>891.1</v>
      </c>
      <c r="K475">
        <f>100</f>
        <v>100</v>
      </c>
    </row>
    <row r="476" spans="1:11" x14ac:dyDescent="0.25">
      <c r="A476" t="s">
        <v>33</v>
      </c>
      <c r="B476" t="str">
        <f>"""TorlysDynamics"",""Torlys Inc."",""111"",""3"",""SHA0250186"",""4"",""60000"""</f>
        <v>"TorlysDynamics","Torlys Inc.","111","3","SHA0250186","4","60000"</v>
      </c>
      <c r="C476" s="2">
        <v>45938</v>
      </c>
      <c r="D476" s="2" t="str">
        <f>"SHA0250186"</f>
        <v>SHA0250186</v>
      </c>
      <c r="E476" s="2" t="str">
        <f>"M130"</f>
        <v>M130</v>
      </c>
      <c r="F476" t="str">
        <f>"MANUEL"</f>
        <v>MANUEL</v>
      </c>
      <c r="G476">
        <v>0</v>
      </c>
      <c r="H476">
        <v>0</v>
      </c>
      <c r="I476">
        <f>0</f>
        <v>0</v>
      </c>
      <c r="J476">
        <v>3</v>
      </c>
      <c r="K476">
        <f>100</f>
        <v>100</v>
      </c>
    </row>
    <row r="477" spans="1:11" x14ac:dyDescent="0.25">
      <c r="A477" t="s">
        <v>33</v>
      </c>
      <c r="B477" t="str">
        <f>"""TorlysDynamics"",""Torlys Inc."",""111"",""3"",""SHA0250186"",""4"",""70000"""</f>
        <v>"TorlysDynamics","Torlys Inc.","111","3","SHA0250186","4","70000"</v>
      </c>
      <c r="C477" s="2">
        <v>45938</v>
      </c>
      <c r="D477" s="2" t="str">
        <f>"SHA0250186"</f>
        <v>SHA0250186</v>
      </c>
      <c r="E477" s="2" t="str">
        <f>"M130"</f>
        <v>M130</v>
      </c>
      <c r="F477" t="str">
        <f>"MANUEL"</f>
        <v>MANUEL</v>
      </c>
      <c r="G477">
        <v>15</v>
      </c>
      <c r="H477">
        <v>1</v>
      </c>
      <c r="I477">
        <f>0</f>
        <v>0</v>
      </c>
      <c r="J477">
        <v>1571.15</v>
      </c>
      <c r="K477">
        <f>100</f>
        <v>100</v>
      </c>
    </row>
    <row r="478" spans="1:11" x14ac:dyDescent="0.25">
      <c r="A478" t="s">
        <v>33</v>
      </c>
      <c r="B478" t="str">
        <f>"""TorlysDynamics"",""Torlys Inc."",""111"",""3"",""SHA0250186"",""4"",""90000"""</f>
        <v>"TorlysDynamics","Torlys Inc.","111","3","SHA0250186","4","90000"</v>
      </c>
      <c r="C478" s="2">
        <v>45938</v>
      </c>
      <c r="D478" s="2" t="str">
        <f>"SHA0250186"</f>
        <v>SHA0250186</v>
      </c>
      <c r="E478" s="2" t="str">
        <f>"M130"</f>
        <v>M130</v>
      </c>
      <c r="F478" t="str">
        <f>"MANUEL"</f>
        <v>MANUEL</v>
      </c>
      <c r="G478">
        <v>0</v>
      </c>
      <c r="H478">
        <v>0</v>
      </c>
      <c r="I478">
        <f>0</f>
        <v>0</v>
      </c>
      <c r="J478">
        <v>6</v>
      </c>
      <c r="K478">
        <f>100</f>
        <v>100</v>
      </c>
    </row>
    <row r="479" spans="1:11" x14ac:dyDescent="0.25">
      <c r="A479" t="s">
        <v>33</v>
      </c>
      <c r="B479" t="str">
        <f>"""TorlysDynamics"",""Torlys Inc."",""111"",""3"",""SHA0250186"",""4"",""100000"""</f>
        <v>"TorlysDynamics","Torlys Inc.","111","3","SHA0250186","4","100000"</v>
      </c>
      <c r="C479" s="2">
        <v>45938</v>
      </c>
      <c r="D479" s="2" t="str">
        <f>"SHA0250186"</f>
        <v>SHA0250186</v>
      </c>
      <c r="E479" s="2" t="str">
        <f>"M130"</f>
        <v>M130</v>
      </c>
      <c r="F479" t="str">
        <f>"MANUEL"</f>
        <v>MANUEL</v>
      </c>
      <c r="G479">
        <v>44</v>
      </c>
      <c r="H479">
        <v>1</v>
      </c>
      <c r="I479">
        <f>0</f>
        <v>0</v>
      </c>
      <c r="J479">
        <v>2298.7800000000002</v>
      </c>
      <c r="K479">
        <f>100</f>
        <v>100</v>
      </c>
    </row>
    <row r="480" spans="1:11" x14ac:dyDescent="0.25">
      <c r="A480" t="s">
        <v>33</v>
      </c>
      <c r="B480" t="str">
        <f>"""TorlysDynamics"",""Torlys Inc."",""111"",""3"",""SHA0250186"",""4"",""110000"""</f>
        <v>"TorlysDynamics","Torlys Inc.","111","3","SHA0250186","4","110000"</v>
      </c>
      <c r="C480" s="2">
        <v>45938</v>
      </c>
      <c r="D480" s="2" t="str">
        <f>"SHA0250186"</f>
        <v>SHA0250186</v>
      </c>
      <c r="E480" s="2" t="str">
        <f>"M130"</f>
        <v>M130</v>
      </c>
      <c r="F480" t="str">
        <f>"MANUEL"</f>
        <v>MANUEL</v>
      </c>
      <c r="G480">
        <v>0</v>
      </c>
      <c r="H480">
        <v>0</v>
      </c>
      <c r="I480">
        <f>0</f>
        <v>0</v>
      </c>
      <c r="J480">
        <v>9</v>
      </c>
      <c r="K480">
        <f>100</f>
        <v>100</v>
      </c>
    </row>
    <row r="481" spans="1:11" x14ac:dyDescent="0.25">
      <c r="A481" t="s">
        <v>33</v>
      </c>
      <c r="B481" t="str">
        <f>"""TorlysDynamics"",""Torlys Inc."",""111"",""3"",""SHA0250186"",""4"",""120000"""</f>
        <v>"TorlysDynamics","Torlys Inc.","111","3","SHA0250186","4","120000"</v>
      </c>
      <c r="C481" s="2">
        <v>45938</v>
      </c>
      <c r="D481" s="2" t="str">
        <f>"SHA0250186"</f>
        <v>SHA0250186</v>
      </c>
      <c r="E481" s="2" t="str">
        <f>"M130"</f>
        <v>M130</v>
      </c>
      <c r="F481" t="str">
        <f>"MANUEL"</f>
        <v>MANUEL</v>
      </c>
      <c r="G481">
        <v>40</v>
      </c>
      <c r="H481">
        <v>1</v>
      </c>
      <c r="I481">
        <f>0</f>
        <v>0</v>
      </c>
      <c r="J481">
        <v>1323.55</v>
      </c>
      <c r="K481">
        <f>100</f>
        <v>100</v>
      </c>
    </row>
    <row r="482" spans="1:11" x14ac:dyDescent="0.25">
      <c r="A482" t="s">
        <v>33</v>
      </c>
      <c r="B482" t="str">
        <f>"""TorlysDynamics"",""Torlys Inc."",""111"",""3"",""SHA0250186"",""4"",""130000"""</f>
        <v>"TorlysDynamics","Torlys Inc.","111","3","SHA0250186","4","130000"</v>
      </c>
      <c r="C482" s="2">
        <v>45938</v>
      </c>
      <c r="D482" s="2" t="str">
        <f>"SHA0250186"</f>
        <v>SHA0250186</v>
      </c>
      <c r="E482" s="2" t="str">
        <f>"M130"</f>
        <v>M130</v>
      </c>
      <c r="F482" t="str">
        <f>"MANUEL"</f>
        <v>MANUEL</v>
      </c>
      <c r="G482">
        <v>0</v>
      </c>
      <c r="H482">
        <v>0</v>
      </c>
      <c r="I482">
        <f>0</f>
        <v>0</v>
      </c>
      <c r="J482">
        <v>5</v>
      </c>
      <c r="K482">
        <f>100</f>
        <v>100</v>
      </c>
    </row>
    <row r="483" spans="1:11" x14ac:dyDescent="0.25">
      <c r="A483" t="s">
        <v>33</v>
      </c>
      <c r="B483" t="str">
        <f>"""TorlysDynamics"",""Torlys Inc."",""111"",""3"",""SHA0250187"",""4"",""10000"""</f>
        <v>"TorlysDynamics","Torlys Inc.","111","3","SHA0250187","4","10000"</v>
      </c>
      <c r="C483" s="2">
        <v>45938</v>
      </c>
      <c r="D483" s="2" t="str">
        <f>"SHA0250187"</f>
        <v>SHA0250187</v>
      </c>
      <c r="E483" s="2" t="str">
        <f>"M130"</f>
        <v>M130</v>
      </c>
      <c r="F483" t="str">
        <f>"MANUEL"</f>
        <v>MANUEL</v>
      </c>
      <c r="G483">
        <v>18</v>
      </c>
      <c r="H483">
        <v>0</v>
      </c>
      <c r="I483">
        <f>0</f>
        <v>0</v>
      </c>
      <c r="J483">
        <v>422.1</v>
      </c>
      <c r="K483">
        <f>100</f>
        <v>100</v>
      </c>
    </row>
    <row r="484" spans="1:11" x14ac:dyDescent="0.25">
      <c r="A484" t="s">
        <v>33</v>
      </c>
      <c r="B484" t="str">
        <f>"""TorlysDynamics"",""Torlys Inc."",""111"",""3"",""SHA0250187"",""4"",""30000"""</f>
        <v>"TorlysDynamics","Torlys Inc.","111","3","SHA0250187","4","30000"</v>
      </c>
      <c r="C484" s="2">
        <v>45938</v>
      </c>
      <c r="D484" s="2" t="str">
        <f>"SHA0250187"</f>
        <v>SHA0250187</v>
      </c>
      <c r="E484" s="2" t="str">
        <f>"M130"</f>
        <v>M130</v>
      </c>
      <c r="F484" t="str">
        <f>"MANUEL"</f>
        <v>MANUEL</v>
      </c>
      <c r="G484">
        <v>0</v>
      </c>
      <c r="H484">
        <v>0</v>
      </c>
      <c r="I484">
        <f>0</f>
        <v>0</v>
      </c>
      <c r="J484">
        <v>1</v>
      </c>
      <c r="K484">
        <f>100</f>
        <v>100</v>
      </c>
    </row>
    <row r="485" spans="1:11" x14ac:dyDescent="0.25">
      <c r="A485" t="s">
        <v>33</v>
      </c>
      <c r="B485" t="str">
        <f>"""TorlysDynamics"",""Torlys Inc."",""111"",""3"",""SHA0250187"",""4"",""40000"""</f>
        <v>"TorlysDynamics","Torlys Inc.","111","3","SHA0250187","4","40000"</v>
      </c>
      <c r="C485" s="2">
        <v>45938</v>
      </c>
      <c r="D485" s="2" t="str">
        <f>"SHA0250187"</f>
        <v>SHA0250187</v>
      </c>
      <c r="E485" s="2" t="str">
        <f>"M130"</f>
        <v>M130</v>
      </c>
      <c r="F485" t="str">
        <f>"MANUEL"</f>
        <v>MANUEL</v>
      </c>
      <c r="G485">
        <v>34</v>
      </c>
      <c r="H485">
        <v>1</v>
      </c>
      <c r="I485">
        <f>0</f>
        <v>0</v>
      </c>
      <c r="J485">
        <v>2016.7</v>
      </c>
      <c r="K485">
        <f>100</f>
        <v>100</v>
      </c>
    </row>
    <row r="486" spans="1:11" x14ac:dyDescent="0.25">
      <c r="A486" t="s">
        <v>33</v>
      </c>
      <c r="B486" t="str">
        <f>"""TorlysDynamics"",""Torlys Inc."",""111"",""3"",""SHA0250187"",""4"",""60000"""</f>
        <v>"TorlysDynamics","Torlys Inc.","111","3","SHA0250187","4","60000"</v>
      </c>
      <c r="C486" s="2">
        <v>45938</v>
      </c>
      <c r="D486" s="2" t="str">
        <f>"SHA0250187"</f>
        <v>SHA0250187</v>
      </c>
      <c r="E486" s="2" t="str">
        <f>"M130"</f>
        <v>M130</v>
      </c>
      <c r="F486" t="str">
        <f>"MANUEL"</f>
        <v>MANUEL</v>
      </c>
      <c r="G486">
        <v>0</v>
      </c>
      <c r="H486">
        <v>0</v>
      </c>
      <c r="I486">
        <f>0</f>
        <v>0</v>
      </c>
      <c r="J486">
        <v>2</v>
      </c>
      <c r="K486">
        <f>100</f>
        <v>100</v>
      </c>
    </row>
    <row r="487" spans="1:11" x14ac:dyDescent="0.25">
      <c r="A487" t="s">
        <v>33</v>
      </c>
      <c r="B487" t="str">
        <f>"""TorlysDynamics"",""Torlys Inc."",""111"",""3"",""SHA0250187"",""4"",""70000"""</f>
        <v>"TorlysDynamics","Torlys Inc.","111","3","SHA0250187","4","70000"</v>
      </c>
      <c r="C487" s="2">
        <v>45938</v>
      </c>
      <c r="D487" s="2" t="str">
        <f>"SHA0250187"</f>
        <v>SHA0250187</v>
      </c>
      <c r="E487" s="2" t="str">
        <f>"M130"</f>
        <v>M130</v>
      </c>
      <c r="F487" t="str">
        <f>"MANUEL"</f>
        <v>MANUEL</v>
      </c>
      <c r="G487">
        <v>28</v>
      </c>
      <c r="H487">
        <v>0</v>
      </c>
      <c r="I487">
        <f>0</f>
        <v>0</v>
      </c>
      <c r="J487">
        <v>650.16</v>
      </c>
      <c r="K487">
        <f>100</f>
        <v>100</v>
      </c>
    </row>
    <row r="488" spans="1:11" x14ac:dyDescent="0.25">
      <c r="A488" t="s">
        <v>33</v>
      </c>
      <c r="B488" t="str">
        <f>"""TorlysDynamics"",""Torlys Inc."",""111"",""3"",""SHA0250187"",""4"",""80000"""</f>
        <v>"TorlysDynamics","Torlys Inc.","111","3","SHA0250187","4","80000"</v>
      </c>
      <c r="C488" s="2">
        <v>45938</v>
      </c>
      <c r="D488" s="2" t="str">
        <f>"SHA0250187"</f>
        <v>SHA0250187</v>
      </c>
      <c r="E488" s="2" t="str">
        <f>"M130"</f>
        <v>M130</v>
      </c>
      <c r="F488" t="str">
        <f>"MANUEL"</f>
        <v>MANUEL</v>
      </c>
      <c r="G488">
        <v>0</v>
      </c>
      <c r="H488">
        <v>0</v>
      </c>
      <c r="I488">
        <f>0</f>
        <v>0</v>
      </c>
      <c r="J488">
        <v>2</v>
      </c>
      <c r="K488">
        <f>100</f>
        <v>100</v>
      </c>
    </row>
    <row r="489" spans="1:11" x14ac:dyDescent="0.25">
      <c r="A489" t="s">
        <v>33</v>
      </c>
      <c r="B489" t="str">
        <f>"""TorlysDynamics"",""Torlys Inc."",""111"",""3"",""SHA0250187"",""4"",""90000"""</f>
        <v>"TorlysDynamics","Torlys Inc.","111","3","SHA0250187","4","90000"</v>
      </c>
      <c r="C489" s="2">
        <v>45938</v>
      </c>
      <c r="D489" s="2" t="str">
        <f>"SHA0250187"</f>
        <v>SHA0250187</v>
      </c>
      <c r="E489" s="2" t="str">
        <f>"M130"</f>
        <v>M130</v>
      </c>
      <c r="F489" t="str">
        <f>"MANUEL"</f>
        <v>MANUEL</v>
      </c>
      <c r="G489">
        <v>22</v>
      </c>
      <c r="H489">
        <v>0</v>
      </c>
      <c r="I489">
        <f>0</f>
        <v>0</v>
      </c>
      <c r="J489">
        <v>510.84</v>
      </c>
      <c r="K489">
        <f>100</f>
        <v>100</v>
      </c>
    </row>
    <row r="490" spans="1:11" x14ac:dyDescent="0.25">
      <c r="A490" t="s">
        <v>33</v>
      </c>
      <c r="B490" t="str">
        <f>"""TorlysDynamics"",""Torlys Inc."",""111"",""3"",""SHA0250187"",""4"",""100000"""</f>
        <v>"TorlysDynamics","Torlys Inc.","111","3","SHA0250187","4","100000"</v>
      </c>
      <c r="C490" s="2">
        <v>45938</v>
      </c>
      <c r="D490" s="2" t="str">
        <f>"SHA0250187"</f>
        <v>SHA0250187</v>
      </c>
      <c r="E490" s="2" t="str">
        <f>"M130"</f>
        <v>M130</v>
      </c>
      <c r="F490" t="str">
        <f>"MANUEL"</f>
        <v>MANUEL</v>
      </c>
      <c r="G490">
        <v>0</v>
      </c>
      <c r="H490">
        <v>0</v>
      </c>
      <c r="I490">
        <f>0</f>
        <v>0</v>
      </c>
      <c r="J490">
        <v>2</v>
      </c>
      <c r="K490">
        <f>100</f>
        <v>100</v>
      </c>
    </row>
    <row r="491" spans="1:11" x14ac:dyDescent="0.25">
      <c r="A491" t="s">
        <v>33</v>
      </c>
      <c r="B491" t="str">
        <f>"""TorlysDynamics"",""Torlys Inc."",""111"",""3"",""SHA0250189"",""4"",""10000"""</f>
        <v>"TorlysDynamics","Torlys Inc.","111","3","SHA0250189","4","10000"</v>
      </c>
      <c r="C491" s="2">
        <v>45938</v>
      </c>
      <c r="D491" s="2" t="str">
        <f>"SHA0250189"</f>
        <v>SHA0250189</v>
      </c>
      <c r="E491" s="2" t="str">
        <f>"B1010"</f>
        <v>B1010</v>
      </c>
      <c r="F491" t="str">
        <f>"CHICO"</f>
        <v>CHICO</v>
      </c>
      <c r="G491">
        <v>33</v>
      </c>
      <c r="H491">
        <v>0</v>
      </c>
      <c r="I491">
        <f>0</f>
        <v>0</v>
      </c>
      <c r="J491">
        <v>921.69</v>
      </c>
      <c r="K491">
        <f>100</f>
        <v>100</v>
      </c>
    </row>
    <row r="492" spans="1:11" x14ac:dyDescent="0.25">
      <c r="A492" t="s">
        <v>33</v>
      </c>
      <c r="B492" t="str">
        <f>"""TorlysDynamics"",""Torlys Inc."",""111"",""3"",""SHA0250190"",""4"",""10000"""</f>
        <v>"TorlysDynamics","Torlys Inc.","111","3","SHA0250190","4","10000"</v>
      </c>
      <c r="C492" s="2">
        <v>45938</v>
      </c>
      <c r="D492" s="2" t="str">
        <f>"SHA0250190"</f>
        <v>SHA0250190</v>
      </c>
      <c r="E492" s="2" t="str">
        <f>"B1010"</f>
        <v>B1010</v>
      </c>
      <c r="F492" t="str">
        <f>"CHICO"</f>
        <v>CHICO</v>
      </c>
      <c r="G492">
        <v>0</v>
      </c>
      <c r="H492">
        <v>4</v>
      </c>
      <c r="I492">
        <f>0</f>
        <v>0</v>
      </c>
      <c r="J492">
        <v>4877.6000000000004</v>
      </c>
      <c r="K492">
        <f>100</f>
        <v>100</v>
      </c>
    </row>
    <row r="493" spans="1:11" x14ac:dyDescent="0.25">
      <c r="A493" t="s">
        <v>33</v>
      </c>
      <c r="B493" t="str">
        <f>"""TorlysDynamics"",""Torlys Inc."",""111"",""3"",""SHA0250190"",""4"",""20000"""</f>
        <v>"TorlysDynamics","Torlys Inc.","111","3","SHA0250190","4","20000"</v>
      </c>
      <c r="C493" s="2">
        <v>45938</v>
      </c>
      <c r="D493" s="2" t="str">
        <f>"SHA0250190"</f>
        <v>SHA0250190</v>
      </c>
      <c r="E493" s="2" t="str">
        <f>"B1010"</f>
        <v>B1010</v>
      </c>
      <c r="F493" t="str">
        <f>"CHICO"</f>
        <v>CHICO</v>
      </c>
      <c r="G493">
        <v>2</v>
      </c>
      <c r="H493">
        <v>0</v>
      </c>
      <c r="I493">
        <f>0</f>
        <v>0</v>
      </c>
      <c r="J493">
        <v>2</v>
      </c>
      <c r="K493">
        <f>100</f>
        <v>100</v>
      </c>
    </row>
    <row r="494" spans="1:11" x14ac:dyDescent="0.25">
      <c r="A494" t="s">
        <v>33</v>
      </c>
      <c r="B494" t="str">
        <f>"""TorlysDynamics"",""Torlys Inc."",""111"",""3"",""SHA0250191"",""4"",""10000"""</f>
        <v>"TorlysDynamics","Torlys Inc.","111","3","SHA0250191","4","10000"</v>
      </c>
      <c r="C494" s="2">
        <v>45938</v>
      </c>
      <c r="D494" s="2" t="str">
        <f>"SHA0250191"</f>
        <v>SHA0250191</v>
      </c>
      <c r="E494" s="2" t="str">
        <f>"M130"</f>
        <v>M130</v>
      </c>
      <c r="F494" t="str">
        <f>"BRANDON"</f>
        <v>BRANDON</v>
      </c>
      <c r="G494">
        <v>24</v>
      </c>
      <c r="H494">
        <v>0</v>
      </c>
      <c r="I494">
        <f>0</f>
        <v>0</v>
      </c>
      <c r="J494">
        <v>444.96</v>
      </c>
      <c r="K494">
        <f>100</f>
        <v>100</v>
      </c>
    </row>
    <row r="495" spans="1:11" x14ac:dyDescent="0.25">
      <c r="A495" t="s">
        <v>33</v>
      </c>
      <c r="B495" t="str">
        <f>"""TorlysDynamics"",""Torlys Inc."",""111"",""3"",""SHA0250191"",""4"",""20000"""</f>
        <v>"TorlysDynamics","Torlys Inc.","111","3","SHA0250191","4","20000"</v>
      </c>
      <c r="C495" s="2">
        <v>45938</v>
      </c>
      <c r="D495" s="2" t="str">
        <f>"SHA0250191"</f>
        <v>SHA0250191</v>
      </c>
      <c r="E495" s="2" t="str">
        <f>"M130"</f>
        <v>M130</v>
      </c>
      <c r="F495" t="str">
        <f>"BRANDON"</f>
        <v>BRANDON</v>
      </c>
      <c r="G495">
        <v>0</v>
      </c>
      <c r="H495">
        <v>0</v>
      </c>
      <c r="I495">
        <f>0</f>
        <v>0</v>
      </c>
      <c r="J495">
        <v>10</v>
      </c>
      <c r="K495">
        <f>100</f>
        <v>100</v>
      </c>
    </row>
    <row r="496" spans="1:11" x14ac:dyDescent="0.25">
      <c r="A496" t="s">
        <v>33</v>
      </c>
      <c r="B496" t="str">
        <f>"""TorlysDynamics"",""Torlys Inc."",""111"",""3"",""SHA0250191"",""4"",""30000"""</f>
        <v>"TorlysDynamics","Torlys Inc.","111","3","SHA0250191","4","30000"</v>
      </c>
      <c r="C496" s="2">
        <v>45938</v>
      </c>
      <c r="D496" s="2" t="str">
        <f>"SHA0250191"</f>
        <v>SHA0250191</v>
      </c>
      <c r="E496" s="2" t="str">
        <f>"M130"</f>
        <v>M130</v>
      </c>
      <c r="F496" t="str">
        <f>"BRANDON"</f>
        <v>BRANDON</v>
      </c>
      <c r="G496">
        <v>56</v>
      </c>
      <c r="H496">
        <v>2</v>
      </c>
      <c r="I496">
        <f>0</f>
        <v>0</v>
      </c>
      <c r="J496">
        <v>3263.04</v>
      </c>
      <c r="K496">
        <f>100</f>
        <v>100</v>
      </c>
    </row>
    <row r="497" spans="1:11" x14ac:dyDescent="0.25">
      <c r="A497" t="s">
        <v>33</v>
      </c>
      <c r="B497" t="str">
        <f>"""TorlysDynamics"",""Torlys Inc."",""111"",""3"",""SHA0250191"",""4"",""40000"""</f>
        <v>"TorlysDynamics","Torlys Inc.","111","3","SHA0250191","4","40000"</v>
      </c>
      <c r="C497" s="2">
        <v>45938</v>
      </c>
      <c r="D497" s="2" t="str">
        <f>"SHA0250191"</f>
        <v>SHA0250191</v>
      </c>
      <c r="E497" s="2" t="str">
        <f>"M130"</f>
        <v>M130</v>
      </c>
      <c r="F497" t="str">
        <f>"BRANDON"</f>
        <v>BRANDON</v>
      </c>
      <c r="G497">
        <v>0</v>
      </c>
      <c r="H497">
        <v>0</v>
      </c>
      <c r="I497">
        <f>0</f>
        <v>0</v>
      </c>
      <c r="J497">
        <v>15</v>
      </c>
      <c r="K497">
        <f>100</f>
        <v>100</v>
      </c>
    </row>
    <row r="498" spans="1:11" x14ac:dyDescent="0.25">
      <c r="A498" t="s">
        <v>33</v>
      </c>
      <c r="B498" t="str">
        <f>"""TorlysDynamics"",""Torlys Inc."",""111"",""3"",""SHA0250191"",""4"",""50000"""</f>
        <v>"TorlysDynamics","Torlys Inc.","111","3","SHA0250191","4","50000"</v>
      </c>
      <c r="C498" s="2">
        <v>45938</v>
      </c>
      <c r="D498" s="2" t="str">
        <f>"SHA0250191"</f>
        <v>SHA0250191</v>
      </c>
      <c r="E498" s="2" t="str">
        <f>"M130"</f>
        <v>M130</v>
      </c>
      <c r="F498" t="str">
        <f>"BRANDON"</f>
        <v>BRANDON</v>
      </c>
      <c r="G498">
        <v>27</v>
      </c>
      <c r="H498">
        <v>0</v>
      </c>
      <c r="I498">
        <f>0</f>
        <v>0</v>
      </c>
      <c r="J498">
        <v>500.58</v>
      </c>
      <c r="K498">
        <f>100</f>
        <v>100</v>
      </c>
    </row>
    <row r="499" spans="1:11" x14ac:dyDescent="0.25">
      <c r="A499" t="s">
        <v>33</v>
      </c>
      <c r="B499" t="str">
        <f>"""TorlysDynamics"",""Torlys Inc."",""111"",""3"",""SHA0250191"",""4"",""60000"""</f>
        <v>"TorlysDynamics","Torlys Inc.","111","3","SHA0250191","4","60000"</v>
      </c>
      <c r="C499" s="2">
        <v>45938</v>
      </c>
      <c r="D499" s="2" t="str">
        <f>"SHA0250191"</f>
        <v>SHA0250191</v>
      </c>
      <c r="E499" s="2" t="str">
        <f>"M130"</f>
        <v>M130</v>
      </c>
      <c r="F499" t="str">
        <f>"BRANDON"</f>
        <v>BRANDON</v>
      </c>
      <c r="G499">
        <v>0</v>
      </c>
      <c r="H499">
        <v>0</v>
      </c>
      <c r="I499">
        <f>0</f>
        <v>0</v>
      </c>
      <c r="J499">
        <v>1</v>
      </c>
      <c r="K499">
        <f>100</f>
        <v>100</v>
      </c>
    </row>
    <row r="500" spans="1:11" x14ac:dyDescent="0.25">
      <c r="A500" t="s">
        <v>33</v>
      </c>
      <c r="B500" t="str">
        <f>"""TorlysDynamics"",""Torlys Inc."",""111"",""3"",""SHA0250191"",""4"",""70000"""</f>
        <v>"TorlysDynamics","Torlys Inc.","111","3","SHA0250191","4","70000"</v>
      </c>
      <c r="C500" s="2">
        <v>45938</v>
      </c>
      <c r="D500" s="2" t="str">
        <f>"SHA0250191"</f>
        <v>SHA0250191</v>
      </c>
      <c r="E500" s="2" t="str">
        <f>"M130"</f>
        <v>M130</v>
      </c>
      <c r="F500" t="str">
        <f>"BRANDON"</f>
        <v>BRANDON</v>
      </c>
      <c r="G500">
        <v>28</v>
      </c>
      <c r="H500">
        <v>0</v>
      </c>
      <c r="I500">
        <f>0</f>
        <v>0</v>
      </c>
      <c r="J500">
        <v>519.12</v>
      </c>
      <c r="K500">
        <f>100</f>
        <v>100</v>
      </c>
    </row>
    <row r="501" spans="1:11" x14ac:dyDescent="0.25">
      <c r="A501" t="s">
        <v>33</v>
      </c>
      <c r="B501" t="str">
        <f>"""TorlysDynamics"",""Torlys Inc."",""111"",""3"",""SHA0250191"",""4"",""80000"""</f>
        <v>"TorlysDynamics","Torlys Inc.","111","3","SHA0250191","4","80000"</v>
      </c>
      <c r="C501" s="2">
        <v>45938</v>
      </c>
      <c r="D501" s="2" t="str">
        <f>"SHA0250191"</f>
        <v>SHA0250191</v>
      </c>
      <c r="E501" s="2" t="str">
        <f>"M130"</f>
        <v>M130</v>
      </c>
      <c r="F501" t="str">
        <f>"BRANDON"</f>
        <v>BRANDON</v>
      </c>
      <c r="G501">
        <v>0</v>
      </c>
      <c r="H501">
        <v>0</v>
      </c>
      <c r="I501">
        <f>0</f>
        <v>0</v>
      </c>
      <c r="J501">
        <v>2</v>
      </c>
      <c r="K501">
        <f>100</f>
        <v>100</v>
      </c>
    </row>
    <row r="502" spans="1:11" x14ac:dyDescent="0.25">
      <c r="A502" t="s">
        <v>33</v>
      </c>
      <c r="B502" t="str">
        <f>"""TorlysDynamics"",""Torlys Inc."",""111"",""3"",""SHA0250191"",""4"",""90000"""</f>
        <v>"TorlysDynamics","Torlys Inc.","111","3","SHA0250191","4","90000"</v>
      </c>
      <c r="C502" s="2">
        <v>45938</v>
      </c>
      <c r="D502" s="2" t="str">
        <f>"SHA0250191"</f>
        <v>SHA0250191</v>
      </c>
      <c r="E502" s="2" t="str">
        <f>"M130"</f>
        <v>M130</v>
      </c>
      <c r="F502" t="str">
        <f>"BRANDON"</f>
        <v>BRANDON</v>
      </c>
      <c r="G502">
        <v>24</v>
      </c>
      <c r="H502">
        <v>0</v>
      </c>
      <c r="I502">
        <f>0</f>
        <v>0</v>
      </c>
      <c r="J502">
        <v>562.79999999999995</v>
      </c>
      <c r="K502">
        <f>100</f>
        <v>100</v>
      </c>
    </row>
    <row r="503" spans="1:11" x14ac:dyDescent="0.25">
      <c r="A503" t="s">
        <v>33</v>
      </c>
      <c r="B503" t="str">
        <f>"""TorlysDynamics"",""Torlys Inc."",""111"",""3"",""SHA0250191"",""4"",""110000"""</f>
        <v>"TorlysDynamics","Torlys Inc.","111","3","SHA0250191","4","110000"</v>
      </c>
      <c r="C503" s="2">
        <v>45938</v>
      </c>
      <c r="D503" s="2" t="str">
        <f>"SHA0250191"</f>
        <v>SHA0250191</v>
      </c>
      <c r="E503" s="2" t="str">
        <f>"M130"</f>
        <v>M130</v>
      </c>
      <c r="F503" t="str">
        <f>"BRANDON"</f>
        <v>BRANDON</v>
      </c>
      <c r="G503">
        <v>0</v>
      </c>
      <c r="H503">
        <v>0</v>
      </c>
      <c r="I503">
        <f>0</f>
        <v>0</v>
      </c>
      <c r="J503">
        <v>4</v>
      </c>
      <c r="K503">
        <f>100</f>
        <v>100</v>
      </c>
    </row>
    <row r="504" spans="1:11" x14ac:dyDescent="0.25">
      <c r="A504" t="s">
        <v>33</v>
      </c>
      <c r="B504" t="str">
        <f>"""TorlysDynamics"",""Torlys Inc."",""111"",""3"",""SHA0250191"",""4"",""120000"""</f>
        <v>"TorlysDynamics","Torlys Inc.","111","3","SHA0250191","4","120000"</v>
      </c>
      <c r="C504" s="2">
        <v>45938</v>
      </c>
      <c r="D504" s="2" t="str">
        <f>"SHA0250191"</f>
        <v>SHA0250191</v>
      </c>
      <c r="E504" s="2" t="str">
        <f>"M130"</f>
        <v>M130</v>
      </c>
      <c r="F504" t="str">
        <f>"BRANDON"</f>
        <v>BRANDON</v>
      </c>
      <c r="G504">
        <v>0</v>
      </c>
      <c r="H504">
        <v>0</v>
      </c>
      <c r="I504">
        <f>0</f>
        <v>0</v>
      </c>
      <c r="J504">
        <v>2</v>
      </c>
      <c r="K504">
        <f>100</f>
        <v>100</v>
      </c>
    </row>
    <row r="505" spans="1:11" x14ac:dyDescent="0.25">
      <c r="A505" t="s">
        <v>33</v>
      </c>
      <c r="B505" t="str">
        <f>"""TorlysDynamics"",""Torlys Inc."",""111"",""3"",""SHA0250192"",""4"",""10000"""</f>
        <v>"TorlysDynamics","Torlys Inc.","111","3","SHA0250192","4","10000"</v>
      </c>
      <c r="C505" s="2">
        <v>45938</v>
      </c>
      <c r="D505" s="2" t="str">
        <f>"SHA0250192"</f>
        <v>SHA0250192</v>
      </c>
      <c r="E505" s="2" t="str">
        <f>"B2040"</f>
        <v>B2040</v>
      </c>
      <c r="F505" t="str">
        <f>"CLARENCE"</f>
        <v>CLARENCE</v>
      </c>
      <c r="G505">
        <v>1</v>
      </c>
      <c r="H505">
        <v>0</v>
      </c>
      <c r="I505">
        <f>0</f>
        <v>0</v>
      </c>
      <c r="J505">
        <v>27.93</v>
      </c>
      <c r="K505">
        <f>100</f>
        <v>100</v>
      </c>
    </row>
    <row r="506" spans="1:11" x14ac:dyDescent="0.25">
      <c r="A506" t="s">
        <v>33</v>
      </c>
      <c r="B506" t="str">
        <f>"""TorlysDynamics"",""Torlys Inc."",""111"",""3"",""SHA0250193"",""4"",""10000"""</f>
        <v>"TorlysDynamics","Torlys Inc.","111","3","SHA0250193","4","10000"</v>
      </c>
      <c r="C506" s="2">
        <v>45938</v>
      </c>
      <c r="D506" s="2" t="str">
        <f>"SHA0250193"</f>
        <v>SHA0250193</v>
      </c>
      <c r="E506" s="2" t="str">
        <f>"S165"</f>
        <v>S165</v>
      </c>
      <c r="F506" t="str">
        <f>"CLARENCE"</f>
        <v>CLARENCE</v>
      </c>
      <c r="G506">
        <v>17</v>
      </c>
      <c r="H506">
        <v>0</v>
      </c>
      <c r="I506">
        <f>0</f>
        <v>0</v>
      </c>
      <c r="J506">
        <v>446.93</v>
      </c>
      <c r="K506">
        <f>100</f>
        <v>100</v>
      </c>
    </row>
    <row r="507" spans="1:11" x14ac:dyDescent="0.25">
      <c r="A507" t="s">
        <v>33</v>
      </c>
      <c r="B507" t="str">
        <f>"""TorlysDynamics"",""Torlys Inc."",""111"",""3"",""SHA0250193"",""4"",""80000"""</f>
        <v>"TorlysDynamics","Torlys Inc.","111","3","SHA0250193","4","80000"</v>
      </c>
      <c r="C507" s="2">
        <v>45938</v>
      </c>
      <c r="D507" s="2" t="str">
        <f>"SHA0250193"</f>
        <v>SHA0250193</v>
      </c>
      <c r="E507" s="2" t="str">
        <f>"S165"</f>
        <v>S165</v>
      </c>
      <c r="F507" t="str">
        <f>"CLARENCE"</f>
        <v>CLARENCE</v>
      </c>
      <c r="G507">
        <v>0</v>
      </c>
      <c r="H507">
        <v>0</v>
      </c>
      <c r="I507">
        <f>0</f>
        <v>0</v>
      </c>
      <c r="J507">
        <v>1</v>
      </c>
      <c r="K507">
        <f>100</f>
        <v>100</v>
      </c>
    </row>
    <row r="508" spans="1:11" x14ac:dyDescent="0.25">
      <c r="A508" t="s">
        <v>33</v>
      </c>
      <c r="B508" t="str">
        <f>"""TorlysDynamics"",""Torlys Inc."",""111"",""3"",""SHA0250193"",""4"",""90000"""</f>
        <v>"TorlysDynamics","Torlys Inc.","111","3","SHA0250193","4","90000"</v>
      </c>
      <c r="C508" s="2">
        <v>45938</v>
      </c>
      <c r="D508" s="2" t="str">
        <f>"SHA0250193"</f>
        <v>SHA0250193</v>
      </c>
      <c r="E508" s="2" t="str">
        <f>"S165"</f>
        <v>S165</v>
      </c>
      <c r="F508" t="str">
        <f>"CLARENCE"</f>
        <v>CLARENCE</v>
      </c>
      <c r="G508">
        <v>0</v>
      </c>
      <c r="H508">
        <v>0</v>
      </c>
      <c r="I508">
        <f>0</f>
        <v>0</v>
      </c>
      <c r="J508">
        <v>1</v>
      </c>
      <c r="K508">
        <f>100</f>
        <v>100</v>
      </c>
    </row>
    <row r="509" spans="1:11" x14ac:dyDescent="0.25">
      <c r="A509" t="s">
        <v>33</v>
      </c>
      <c r="B509" t="str">
        <f>"""TorlysDynamics"",""Torlys Inc."",""111"",""3"",""SHA0250194"",""4"",""10000"""</f>
        <v>"TorlysDynamics","Torlys Inc.","111","3","SHA0250194","4","10000"</v>
      </c>
      <c r="C509" s="2">
        <v>45938</v>
      </c>
      <c r="D509" s="2" t="str">
        <f>"SHA0250194"</f>
        <v>SHA0250194</v>
      </c>
      <c r="E509" s="2" t="str">
        <f>"T168"</f>
        <v>T168</v>
      </c>
      <c r="F509" t="str">
        <f>"MANUEL"</f>
        <v>MANUEL</v>
      </c>
      <c r="G509">
        <v>34</v>
      </c>
      <c r="H509">
        <v>0</v>
      </c>
      <c r="I509">
        <f>0</f>
        <v>0</v>
      </c>
      <c r="J509">
        <v>874.82</v>
      </c>
      <c r="K509">
        <f>100</f>
        <v>100</v>
      </c>
    </row>
    <row r="510" spans="1:11" x14ac:dyDescent="0.25">
      <c r="A510" t="s">
        <v>33</v>
      </c>
      <c r="B510" t="str">
        <f>"""TorlysDynamics"",""Torlys Inc."",""111"",""3"",""SHA0250194"",""4"",""20000"""</f>
        <v>"TorlysDynamics","Torlys Inc.","111","3","SHA0250194","4","20000"</v>
      </c>
      <c r="C510" s="2">
        <v>45938</v>
      </c>
      <c r="D510" s="2" t="str">
        <f>"SHA0250194"</f>
        <v>SHA0250194</v>
      </c>
      <c r="E510" s="2" t="str">
        <f>"T168"</f>
        <v>T168</v>
      </c>
      <c r="F510" t="str">
        <f>"MANUEL"</f>
        <v>MANUEL</v>
      </c>
      <c r="G510">
        <v>0</v>
      </c>
      <c r="H510">
        <v>0</v>
      </c>
      <c r="I510">
        <f>0</f>
        <v>0</v>
      </c>
      <c r="J510">
        <v>3</v>
      </c>
      <c r="K510">
        <f>100</f>
        <v>100</v>
      </c>
    </row>
    <row r="511" spans="1:11" x14ac:dyDescent="0.25">
      <c r="A511" t="s">
        <v>33</v>
      </c>
      <c r="B511" t="str">
        <f>"""TorlysDynamics"",""Torlys Inc."",""111"",""3"",""SHA0250195"",""4"",""10000"""</f>
        <v>"TorlysDynamics","Torlys Inc.","111","3","SHA0250195","4","10000"</v>
      </c>
      <c r="C511" s="2">
        <v>45938</v>
      </c>
      <c r="D511" s="2" t="str">
        <f>"SHA0250195"</f>
        <v>SHA0250195</v>
      </c>
      <c r="E511" s="2" t="str">
        <f>"D675"</f>
        <v>D675</v>
      </c>
      <c r="F511" t="str">
        <f>"CHICO"</f>
        <v>CHICO</v>
      </c>
      <c r="G511">
        <v>21</v>
      </c>
      <c r="H511">
        <v>0</v>
      </c>
      <c r="I511">
        <f>0</f>
        <v>0</v>
      </c>
      <c r="J511">
        <v>595.77</v>
      </c>
      <c r="K511">
        <f>100</f>
        <v>100</v>
      </c>
    </row>
    <row r="512" spans="1:11" x14ac:dyDescent="0.25">
      <c r="A512" t="s">
        <v>33</v>
      </c>
      <c r="B512" t="str">
        <f>"""TorlysDynamics"",""Torlys Inc."",""111"",""3"",""SHA0250195"",""4"",""20000"""</f>
        <v>"TorlysDynamics","Torlys Inc.","111","3","SHA0250195","4","20000"</v>
      </c>
      <c r="C512" s="2">
        <v>45938</v>
      </c>
      <c r="D512" s="2" t="str">
        <f>"SHA0250195"</f>
        <v>SHA0250195</v>
      </c>
      <c r="E512" s="2" t="str">
        <f>"D675"</f>
        <v>D675</v>
      </c>
      <c r="F512" t="str">
        <f>"CHICO"</f>
        <v>CHICO</v>
      </c>
      <c r="G512">
        <v>0</v>
      </c>
      <c r="H512">
        <v>0</v>
      </c>
      <c r="I512">
        <f>0</f>
        <v>0</v>
      </c>
      <c r="J512">
        <v>3</v>
      </c>
      <c r="K512">
        <f>100</f>
        <v>100</v>
      </c>
    </row>
    <row r="513" spans="1:11" x14ac:dyDescent="0.25">
      <c r="A513" t="s">
        <v>33</v>
      </c>
      <c r="B513" t="str">
        <f>"""TorlysDynamics"",""Torlys Inc."",""111"",""3"",""SHA0250196"",""4"",""10000"""</f>
        <v>"TorlysDynamics","Torlys Inc.","111","3","SHA0250196","4","10000"</v>
      </c>
      <c r="C513" s="2">
        <v>45938</v>
      </c>
      <c r="D513" s="2" t="str">
        <f>"SHA0250196"</f>
        <v>SHA0250196</v>
      </c>
      <c r="E513" s="2" t="str">
        <f>"A524"</f>
        <v>A524</v>
      </c>
      <c r="F513" t="str">
        <f>"JASON-R"</f>
        <v>JASON-R</v>
      </c>
      <c r="G513">
        <v>13</v>
      </c>
      <c r="H513">
        <v>0</v>
      </c>
      <c r="I513">
        <f>0</f>
        <v>0</v>
      </c>
      <c r="J513">
        <v>210.86</v>
      </c>
      <c r="K513">
        <f>100</f>
        <v>100</v>
      </c>
    </row>
    <row r="514" spans="1:11" x14ac:dyDescent="0.25">
      <c r="A514" t="s">
        <v>33</v>
      </c>
      <c r="B514" t="str">
        <f>"""TorlysDynamics"",""Torlys Inc."",""111"",""3"",""SHA0250197"",""4"",""10000"""</f>
        <v>"TorlysDynamics","Torlys Inc.","111","3","SHA0250197","4","10000"</v>
      </c>
      <c r="C514" s="2">
        <v>45938</v>
      </c>
      <c r="D514" s="2" t="str">
        <f>"SHA0250197"</f>
        <v>SHA0250197</v>
      </c>
      <c r="E514" s="2" t="str">
        <f>"B1014"</f>
        <v>B1014</v>
      </c>
      <c r="F514" t="str">
        <f>"CLARENCE"</f>
        <v>CLARENCE</v>
      </c>
      <c r="G514">
        <v>1</v>
      </c>
      <c r="H514">
        <v>0</v>
      </c>
      <c r="I514">
        <f>0</f>
        <v>0</v>
      </c>
      <c r="J514">
        <v>6</v>
      </c>
      <c r="K514">
        <f>100</f>
        <v>100</v>
      </c>
    </row>
    <row r="515" spans="1:11" x14ac:dyDescent="0.25">
      <c r="A515" t="s">
        <v>33</v>
      </c>
      <c r="B515" t="str">
        <f>"""TorlysDynamics"",""Torlys Inc."",""111"",""3"",""SHA0250198"",""4"",""10000"""</f>
        <v>"TorlysDynamics","Torlys Inc.","111","3","SHA0250198","4","10000"</v>
      </c>
      <c r="C515" s="2">
        <v>45938</v>
      </c>
      <c r="D515" s="2" t="str">
        <f>"SHA0250198"</f>
        <v>SHA0250198</v>
      </c>
      <c r="E515" s="2" t="str">
        <f>"M285"</f>
        <v>M285</v>
      </c>
      <c r="F515" t="str">
        <f>"AQIYL"</f>
        <v>AQIYL</v>
      </c>
      <c r="G515">
        <v>0</v>
      </c>
      <c r="H515">
        <v>4</v>
      </c>
      <c r="I515">
        <f>0</f>
        <v>0</v>
      </c>
      <c r="J515">
        <v>4925.76</v>
      </c>
      <c r="K515">
        <f>100</f>
        <v>100</v>
      </c>
    </row>
    <row r="516" spans="1:11" x14ac:dyDescent="0.25">
      <c r="A516" t="s">
        <v>33</v>
      </c>
      <c r="B516" t="str">
        <f>"""TorlysDynamics"",""Torlys Inc."",""111"",""3"",""SHA0250198"",""4"",""20000"""</f>
        <v>"TorlysDynamics","Torlys Inc.","111","3","SHA0250198","4","20000"</v>
      </c>
      <c r="C516" s="2">
        <v>45938</v>
      </c>
      <c r="D516" s="2" t="str">
        <f>"SHA0250198"</f>
        <v>SHA0250198</v>
      </c>
      <c r="E516" s="2" t="str">
        <f>"M285"</f>
        <v>M285</v>
      </c>
      <c r="F516" t="str">
        <f>"AQIYL"</f>
        <v>AQIYL</v>
      </c>
      <c r="G516">
        <v>46</v>
      </c>
      <c r="H516">
        <v>0</v>
      </c>
      <c r="I516">
        <f>0</f>
        <v>0</v>
      </c>
      <c r="J516">
        <v>674.36</v>
      </c>
      <c r="K516">
        <f>100</f>
        <v>100</v>
      </c>
    </row>
    <row r="517" spans="1:11" x14ac:dyDescent="0.25">
      <c r="A517" t="s">
        <v>33</v>
      </c>
      <c r="B517" t="str">
        <f>"""TorlysDynamics"",""Torlys Inc."",""111"",""3"",""SHA0250199"",""4"",""20000"""</f>
        <v>"TorlysDynamics","Torlys Inc.","111","3","SHA0250199","4","20000"</v>
      </c>
      <c r="C517" s="2">
        <v>45938</v>
      </c>
      <c r="D517" s="2" t="str">
        <f>"SHA0250199"</f>
        <v>SHA0250199</v>
      </c>
      <c r="E517" s="2" t="str">
        <f>"M285"</f>
        <v>M285</v>
      </c>
      <c r="F517" t="str">
        <f>"AQIYL"</f>
        <v>AQIYL</v>
      </c>
      <c r="G517">
        <v>0</v>
      </c>
      <c r="H517">
        <v>0</v>
      </c>
      <c r="I517">
        <f>0</f>
        <v>0</v>
      </c>
      <c r="J517">
        <v>1</v>
      </c>
      <c r="K517">
        <f>100</f>
        <v>100</v>
      </c>
    </row>
    <row r="518" spans="1:11" x14ac:dyDescent="0.25">
      <c r="A518" t="s">
        <v>33</v>
      </c>
      <c r="B518" t="str">
        <f>"""TorlysDynamics"",""Torlys Inc."",""111"",""3"",""SHA0250200"",""4"",""10000"""</f>
        <v>"TorlysDynamics","Torlys Inc.","111","3","SHA0250200","4","10000"</v>
      </c>
      <c r="C518" s="2">
        <v>45938</v>
      </c>
      <c r="D518" s="2" t="str">
        <f>"SHA0250200"</f>
        <v>SHA0250200</v>
      </c>
      <c r="E518" s="2" t="str">
        <f>"M285"</f>
        <v>M285</v>
      </c>
      <c r="F518" t="str">
        <f>"AQIYL"</f>
        <v>AQIYL</v>
      </c>
      <c r="G518">
        <v>15</v>
      </c>
      <c r="H518">
        <v>0</v>
      </c>
      <c r="I518">
        <f>0</f>
        <v>0</v>
      </c>
      <c r="J518">
        <v>255</v>
      </c>
      <c r="K518">
        <f>100</f>
        <v>100</v>
      </c>
    </row>
    <row r="519" spans="1:11" x14ac:dyDescent="0.25">
      <c r="A519" t="s">
        <v>33</v>
      </c>
      <c r="B519" t="str">
        <f>"""TorlysDynamics"",""Torlys Inc."",""111"",""3"",""SHA0250201"",""4"",""10000"""</f>
        <v>"TorlysDynamics","Torlys Inc.","111","3","SHA0250201","4","10000"</v>
      </c>
      <c r="C519" s="2">
        <v>45938</v>
      </c>
      <c r="D519" s="2" t="str">
        <f>"SHA0250201"</f>
        <v>SHA0250201</v>
      </c>
      <c r="E519" s="2" t="str">
        <f>"M285"</f>
        <v>M285</v>
      </c>
      <c r="F519" t="str">
        <f>"AQIYL"</f>
        <v>AQIYL</v>
      </c>
      <c r="G519">
        <v>12</v>
      </c>
      <c r="H519">
        <v>0</v>
      </c>
      <c r="I519">
        <f>0</f>
        <v>0</v>
      </c>
      <c r="J519">
        <v>258</v>
      </c>
      <c r="K519">
        <f>100</f>
        <v>100</v>
      </c>
    </row>
    <row r="520" spans="1:11" x14ac:dyDescent="0.25">
      <c r="A520" t="s">
        <v>33</v>
      </c>
      <c r="B520" t="str">
        <f>"""TorlysDynamics"",""Torlys Inc."",""111"",""3"",""SHA0250202"",""4"",""20000"""</f>
        <v>"TorlysDynamics","Torlys Inc.","111","3","SHA0250202","4","20000"</v>
      </c>
      <c r="C520" s="2">
        <v>45938</v>
      </c>
      <c r="D520" s="2" t="str">
        <f>"SHA0250202"</f>
        <v>SHA0250202</v>
      </c>
      <c r="E520" s="2" t="str">
        <f>"M285"</f>
        <v>M285</v>
      </c>
      <c r="F520" t="str">
        <f>"AQIYL"</f>
        <v>AQIYL</v>
      </c>
      <c r="G520">
        <v>0</v>
      </c>
      <c r="H520">
        <v>0</v>
      </c>
      <c r="I520">
        <f>0</f>
        <v>0</v>
      </c>
      <c r="J520">
        <v>3</v>
      </c>
      <c r="K520">
        <f>100</f>
        <v>100</v>
      </c>
    </row>
    <row r="521" spans="1:11" x14ac:dyDescent="0.25">
      <c r="A521" t="s">
        <v>33</v>
      </c>
      <c r="B521" t="str">
        <f>"""TorlysDynamics"",""Torlys Inc."",""111"",""3"",""SHA0250202"",""4"",""40000"""</f>
        <v>"TorlysDynamics","Torlys Inc.","111","3","SHA0250202","4","40000"</v>
      </c>
      <c r="C521" s="2">
        <v>45938</v>
      </c>
      <c r="D521" s="2" t="str">
        <f>"SHA0250202"</f>
        <v>SHA0250202</v>
      </c>
      <c r="E521" s="2" t="str">
        <f>"M285"</f>
        <v>M285</v>
      </c>
      <c r="F521" t="str">
        <f>"AQIYL"</f>
        <v>AQIYL</v>
      </c>
      <c r="G521">
        <v>0</v>
      </c>
      <c r="H521">
        <v>0</v>
      </c>
      <c r="I521">
        <f>0</f>
        <v>0</v>
      </c>
      <c r="J521">
        <v>3</v>
      </c>
      <c r="K521">
        <f>100</f>
        <v>100</v>
      </c>
    </row>
    <row r="522" spans="1:11" x14ac:dyDescent="0.25">
      <c r="A522" t="s">
        <v>33</v>
      </c>
      <c r="B522" t="str">
        <f>"""TorlysDynamics"",""Torlys Inc."",""111"",""3"",""SHA0250202"",""4"",""50000"""</f>
        <v>"TorlysDynamics","Torlys Inc.","111","3","SHA0250202","4","50000"</v>
      </c>
      <c r="C522" s="2">
        <v>45938</v>
      </c>
      <c r="D522" s="2" t="str">
        <f>"SHA0250202"</f>
        <v>SHA0250202</v>
      </c>
      <c r="E522" s="2" t="str">
        <f>"M285"</f>
        <v>M285</v>
      </c>
      <c r="F522" t="str">
        <f>"AQIYL"</f>
        <v>AQIYL</v>
      </c>
      <c r="G522">
        <v>0</v>
      </c>
      <c r="H522">
        <v>0</v>
      </c>
      <c r="I522">
        <f>0</f>
        <v>0</v>
      </c>
      <c r="J522">
        <v>3</v>
      </c>
      <c r="K522">
        <f>100</f>
        <v>100</v>
      </c>
    </row>
    <row r="523" spans="1:11" x14ac:dyDescent="0.25">
      <c r="A523" t="s">
        <v>33</v>
      </c>
      <c r="B523" t="str">
        <f>"""TorlysDynamics"",""Torlys Inc."",""111"",""3"",""SHA0250202"",""4"",""80000"""</f>
        <v>"TorlysDynamics","Torlys Inc.","111","3","SHA0250202","4","80000"</v>
      </c>
      <c r="C523" s="2">
        <v>45938</v>
      </c>
      <c r="D523" s="2" t="str">
        <f>"SHA0250202"</f>
        <v>SHA0250202</v>
      </c>
      <c r="E523" s="2" t="str">
        <f>"M285"</f>
        <v>M285</v>
      </c>
      <c r="F523" t="str">
        <f>"AQIYL"</f>
        <v>AQIYL</v>
      </c>
      <c r="G523">
        <v>1</v>
      </c>
      <c r="H523">
        <v>0</v>
      </c>
      <c r="I523">
        <f>0</f>
        <v>0</v>
      </c>
      <c r="J523">
        <v>4</v>
      </c>
      <c r="K523">
        <f>100</f>
        <v>100</v>
      </c>
    </row>
    <row r="524" spans="1:11" x14ac:dyDescent="0.25">
      <c r="A524" t="s">
        <v>33</v>
      </c>
      <c r="B524" t="str">
        <f>"""TorlysDynamics"",""Torlys Inc."",""111"",""3"",""SHA0250202"",""4"",""100000"""</f>
        <v>"TorlysDynamics","Torlys Inc.","111","3","SHA0250202","4","100000"</v>
      </c>
      <c r="C524" s="2">
        <v>45938</v>
      </c>
      <c r="D524" s="2" t="str">
        <f>"SHA0250202"</f>
        <v>SHA0250202</v>
      </c>
      <c r="E524" s="2" t="str">
        <f>"M285"</f>
        <v>M285</v>
      </c>
      <c r="F524" t="str">
        <f>"AQIYL"</f>
        <v>AQIYL</v>
      </c>
      <c r="G524">
        <v>0</v>
      </c>
      <c r="H524">
        <v>0</v>
      </c>
      <c r="I524">
        <f>0</f>
        <v>0</v>
      </c>
      <c r="J524">
        <v>2</v>
      </c>
      <c r="K524">
        <f>100</f>
        <v>100</v>
      </c>
    </row>
    <row r="525" spans="1:11" x14ac:dyDescent="0.25">
      <c r="A525" t="s">
        <v>33</v>
      </c>
      <c r="B525" t="str">
        <f>"""TorlysDynamics"",""Torlys Inc."",""111"",""3"",""SHA0250203"",""4"",""10000"""</f>
        <v>"TorlysDynamics","Torlys Inc.","111","3","SHA0250203","4","10000"</v>
      </c>
      <c r="C525" s="2">
        <v>45938</v>
      </c>
      <c r="D525" s="2" t="str">
        <f>"SHA0250203"</f>
        <v>SHA0250203</v>
      </c>
      <c r="E525" s="2" t="str">
        <f>"M285"</f>
        <v>M285</v>
      </c>
      <c r="F525" t="str">
        <f>"AQIYL"</f>
        <v>AQIYL</v>
      </c>
      <c r="G525">
        <v>0</v>
      </c>
      <c r="H525">
        <v>0</v>
      </c>
      <c r="I525">
        <f>0</f>
        <v>0</v>
      </c>
      <c r="J525">
        <v>2</v>
      </c>
      <c r="K525">
        <f>100</f>
        <v>100</v>
      </c>
    </row>
    <row r="526" spans="1:11" x14ac:dyDescent="0.25">
      <c r="A526" t="s">
        <v>33</v>
      </c>
      <c r="B526" t="str">
        <f>"""TorlysDynamics"",""Torlys Inc."",""111"",""3"",""SHA0250204"",""4"",""10000"""</f>
        <v>"TorlysDynamics","Torlys Inc.","111","3","SHA0250204","4","10000"</v>
      </c>
      <c r="C526" s="2">
        <v>45938</v>
      </c>
      <c r="D526" s="2" t="str">
        <f>"SHA0250204"</f>
        <v>SHA0250204</v>
      </c>
      <c r="E526" s="2" t="str">
        <f>"T260"</f>
        <v>T260</v>
      </c>
      <c r="F526" t="str">
        <f>"CHICO"</f>
        <v>CHICO</v>
      </c>
      <c r="G526">
        <v>0</v>
      </c>
      <c r="H526">
        <v>0</v>
      </c>
      <c r="I526">
        <f>0</f>
        <v>0</v>
      </c>
      <c r="J526">
        <v>1</v>
      </c>
      <c r="K526">
        <f>100</f>
        <v>100</v>
      </c>
    </row>
    <row r="527" spans="1:11" x14ac:dyDescent="0.25">
      <c r="A527" t="s">
        <v>33</v>
      </c>
      <c r="B527" t="str">
        <f>"""TorlysDynamics"",""Torlys Inc."",""111"",""3"",""SHA0250204"",""4"",""20000"""</f>
        <v>"TorlysDynamics","Torlys Inc.","111","3","SHA0250204","4","20000"</v>
      </c>
      <c r="C527" s="2">
        <v>45938</v>
      </c>
      <c r="D527" s="2" t="str">
        <f>"SHA0250204"</f>
        <v>SHA0250204</v>
      </c>
      <c r="E527" s="2" t="str">
        <f>"T260"</f>
        <v>T260</v>
      </c>
      <c r="F527" t="str">
        <f>"CHICO"</f>
        <v>CHICO</v>
      </c>
      <c r="G527">
        <v>0</v>
      </c>
      <c r="H527">
        <v>0</v>
      </c>
      <c r="I527">
        <f>0</f>
        <v>0</v>
      </c>
      <c r="J527">
        <v>2</v>
      </c>
      <c r="K527">
        <f>100</f>
        <v>100</v>
      </c>
    </row>
    <row r="528" spans="1:11" x14ac:dyDescent="0.25">
      <c r="A528" t="s">
        <v>33</v>
      </c>
      <c r="B528" t="str">
        <f>"""TorlysDynamics"",""Torlys Inc."",""111"",""3"",""SHA0250205"",""4"",""10000"""</f>
        <v>"TorlysDynamics","Torlys Inc.","111","3","SHA0250205","4","10000"</v>
      </c>
      <c r="C528" s="2">
        <v>45938</v>
      </c>
      <c r="D528" s="2" t="str">
        <f>"SHA0250205"</f>
        <v>SHA0250205</v>
      </c>
      <c r="E528" s="2" t="str">
        <f>"T260"</f>
        <v>T260</v>
      </c>
      <c r="F528" t="str">
        <f>"CHICO"</f>
        <v>CHICO</v>
      </c>
      <c r="G528">
        <v>0</v>
      </c>
      <c r="H528">
        <v>0</v>
      </c>
      <c r="I528">
        <f>0</f>
        <v>0</v>
      </c>
      <c r="J528">
        <v>2</v>
      </c>
      <c r="K528">
        <f>100</f>
        <v>100</v>
      </c>
    </row>
    <row r="529" spans="1:11" x14ac:dyDescent="0.25">
      <c r="A529" t="s">
        <v>33</v>
      </c>
      <c r="B529" t="str">
        <f>"""TorlysDynamics"",""Torlys Inc."",""111"",""3"",""SHA0250206"",""4"",""10000"""</f>
        <v>"TorlysDynamics","Torlys Inc.","111","3","SHA0250206","4","10000"</v>
      </c>
      <c r="C529" s="2">
        <v>45938</v>
      </c>
      <c r="D529" s="2" t="str">
        <f>"SHA0250206"</f>
        <v>SHA0250206</v>
      </c>
      <c r="E529" s="2" t="str">
        <f>"T260"</f>
        <v>T260</v>
      </c>
      <c r="F529" t="str">
        <f>"CHICO"</f>
        <v>CHICO</v>
      </c>
      <c r="G529">
        <v>0</v>
      </c>
      <c r="H529">
        <v>4</v>
      </c>
      <c r="I529">
        <f>0</f>
        <v>0</v>
      </c>
      <c r="J529">
        <v>6127.92</v>
      </c>
      <c r="K529">
        <f>100</f>
        <v>100</v>
      </c>
    </row>
    <row r="530" spans="1:11" x14ac:dyDescent="0.25">
      <c r="A530" t="s">
        <v>33</v>
      </c>
      <c r="B530" t="str">
        <f>"""TorlysDynamics"",""Torlys Inc."",""111"",""3"",""SHA0250211"",""4"",""10000"""</f>
        <v>"TorlysDynamics","Torlys Inc.","111","3","SHA0250211","4","10000"</v>
      </c>
      <c r="C530" s="2">
        <v>45938</v>
      </c>
      <c r="D530" s="2" t="str">
        <f>"SHA0250211"</f>
        <v>SHA0250211</v>
      </c>
      <c r="E530" s="2" t="str">
        <f>"R900"</f>
        <v>R900</v>
      </c>
      <c r="F530" t="str">
        <f>"AQIYL"</f>
        <v>AQIYL</v>
      </c>
      <c r="G530">
        <v>37</v>
      </c>
      <c r="H530">
        <v>0</v>
      </c>
      <c r="I530">
        <f>0</f>
        <v>0</v>
      </c>
      <c r="J530">
        <v>997.15</v>
      </c>
      <c r="K530">
        <f>100</f>
        <v>100</v>
      </c>
    </row>
    <row r="531" spans="1:11" x14ac:dyDescent="0.25">
      <c r="A531" t="s">
        <v>33</v>
      </c>
      <c r="B531" t="str">
        <f>"""TorlysDynamics"",""Torlys Inc."",""111"",""3"",""SHA0250211"",""4"",""20000"""</f>
        <v>"TorlysDynamics","Torlys Inc.","111","3","SHA0250211","4","20000"</v>
      </c>
      <c r="C531" s="2">
        <v>45938</v>
      </c>
      <c r="D531" s="2" t="str">
        <f>"SHA0250211"</f>
        <v>SHA0250211</v>
      </c>
      <c r="E531" s="2" t="str">
        <f>"R900"</f>
        <v>R900</v>
      </c>
      <c r="F531" t="str">
        <f>"AQIYL"</f>
        <v>AQIYL</v>
      </c>
      <c r="G531">
        <v>0</v>
      </c>
      <c r="H531">
        <v>0</v>
      </c>
      <c r="I531">
        <f>0</f>
        <v>0</v>
      </c>
      <c r="J531">
        <v>2</v>
      </c>
      <c r="K531">
        <f>100</f>
        <v>100</v>
      </c>
    </row>
    <row r="532" spans="1:11" x14ac:dyDescent="0.25">
      <c r="A532" t="s">
        <v>33</v>
      </c>
      <c r="B532" t="str">
        <f>"""TorlysDynamics"",""Torlys Inc."",""111"",""3"",""SHA0250212"",""4"",""10000"""</f>
        <v>"TorlysDynamics","Torlys Inc.","111","3","SHA0250212","4","10000"</v>
      </c>
      <c r="C532" s="2">
        <v>45938</v>
      </c>
      <c r="D532" s="2" t="str">
        <f>"SHA0250212"</f>
        <v>SHA0250212</v>
      </c>
      <c r="E532" s="2" t="str">
        <f>"R900"</f>
        <v>R900</v>
      </c>
      <c r="F532" t="str">
        <f>"AQIYL"</f>
        <v>AQIYL</v>
      </c>
      <c r="G532">
        <v>2</v>
      </c>
      <c r="H532">
        <v>0</v>
      </c>
      <c r="I532">
        <f>0</f>
        <v>0</v>
      </c>
      <c r="J532">
        <v>46.9</v>
      </c>
      <c r="K532">
        <f>100</f>
        <v>100</v>
      </c>
    </row>
    <row r="533" spans="1:11" x14ac:dyDescent="0.25">
      <c r="A533" t="s">
        <v>33</v>
      </c>
      <c r="B533" t="str">
        <f>"""TorlysDynamics"",""Torlys Inc."",""111"",""3"",""SHA0250213"",""4"",""10000"""</f>
        <v>"TorlysDynamics","Torlys Inc.","111","3","SHA0250213","4","10000"</v>
      </c>
      <c r="C533" s="2">
        <v>45938</v>
      </c>
      <c r="D533" s="2" t="str">
        <f>"SHA0250213"</f>
        <v>SHA0250213</v>
      </c>
      <c r="E533" s="2" t="str">
        <f>"B105"</f>
        <v>B105</v>
      </c>
      <c r="F533" t="str">
        <f>"BRANDON"</f>
        <v>BRANDON</v>
      </c>
      <c r="G533">
        <v>15</v>
      </c>
      <c r="H533">
        <v>3</v>
      </c>
      <c r="I533">
        <f>0</f>
        <v>0</v>
      </c>
      <c r="J533">
        <v>4009.95</v>
      </c>
      <c r="K533">
        <f>100</f>
        <v>100</v>
      </c>
    </row>
    <row r="534" spans="1:11" x14ac:dyDescent="0.25">
      <c r="A534" t="s">
        <v>33</v>
      </c>
      <c r="B534" t="str">
        <f>"""TorlysDynamics"",""Torlys Inc."",""111"",""3"",""SHA0250214"",""4"",""10000"""</f>
        <v>"TorlysDynamics","Torlys Inc.","111","3","SHA0250214","4","10000"</v>
      </c>
      <c r="C534" s="2">
        <v>45938</v>
      </c>
      <c r="D534" s="2" t="str">
        <f>"SHA0250214"</f>
        <v>SHA0250214</v>
      </c>
      <c r="E534" s="2" t="str">
        <f>"S165"</f>
        <v>S165</v>
      </c>
      <c r="F534" t="str">
        <f>"JASON-R"</f>
        <v>JASON-R</v>
      </c>
      <c r="G534">
        <v>41</v>
      </c>
      <c r="H534">
        <v>0</v>
      </c>
      <c r="I534">
        <f>0</f>
        <v>0</v>
      </c>
      <c r="J534">
        <v>961.45</v>
      </c>
      <c r="K534">
        <f>100</f>
        <v>100</v>
      </c>
    </row>
    <row r="535" spans="1:11" x14ac:dyDescent="0.25">
      <c r="A535" t="s">
        <v>33</v>
      </c>
      <c r="B535" t="str">
        <f>"""TorlysDynamics"",""Torlys Inc."",""111"",""3"",""SHA0250215"",""4"",""10000"""</f>
        <v>"TorlysDynamics","Torlys Inc.","111","3","SHA0250215","4","10000"</v>
      </c>
      <c r="C535" s="2">
        <v>45938</v>
      </c>
      <c r="D535" s="2" t="str">
        <f>"SHA0250215"</f>
        <v>SHA0250215</v>
      </c>
      <c r="E535" s="2" t="str">
        <f>"S165"</f>
        <v>S165</v>
      </c>
      <c r="F535" t="str">
        <f>"JASON-R"</f>
        <v>JASON-R</v>
      </c>
      <c r="G535">
        <v>17</v>
      </c>
      <c r="H535">
        <v>0</v>
      </c>
      <c r="I535">
        <f>0</f>
        <v>0</v>
      </c>
      <c r="J535">
        <v>482.29</v>
      </c>
      <c r="K535">
        <f>100</f>
        <v>100</v>
      </c>
    </row>
    <row r="536" spans="1:11" x14ac:dyDescent="0.25">
      <c r="A536" t="s">
        <v>33</v>
      </c>
      <c r="B536" t="str">
        <f>"""TorlysDynamics"",""Torlys Inc."",""111"",""3"",""SHA0250215"",""4"",""20000"""</f>
        <v>"TorlysDynamics","Torlys Inc.","111","3","SHA0250215","4","20000"</v>
      </c>
      <c r="C536" s="2">
        <v>45938</v>
      </c>
      <c r="D536" s="2" t="str">
        <f>"SHA0250215"</f>
        <v>SHA0250215</v>
      </c>
      <c r="E536" s="2" t="str">
        <f>"S165"</f>
        <v>S165</v>
      </c>
      <c r="F536" t="str">
        <f>"JASON-R"</f>
        <v>JASON-R</v>
      </c>
      <c r="G536">
        <v>0</v>
      </c>
      <c r="H536">
        <v>0</v>
      </c>
      <c r="I536">
        <f>0</f>
        <v>0</v>
      </c>
      <c r="J536">
        <v>1</v>
      </c>
      <c r="K536">
        <f>100</f>
        <v>100</v>
      </c>
    </row>
    <row r="537" spans="1:11" x14ac:dyDescent="0.25">
      <c r="A537" t="s">
        <v>33</v>
      </c>
      <c r="B537" t="str">
        <f>"""TorlysDynamics"",""Torlys Inc."",""111"",""3"",""SHA0250217"",""4"",""10000"""</f>
        <v>"TorlysDynamics","Torlys Inc.","111","3","SHA0250217","4","10000"</v>
      </c>
      <c r="C537" s="2">
        <v>45938</v>
      </c>
      <c r="D537" s="2" t="str">
        <f>"SHA0250217"</f>
        <v>SHA0250217</v>
      </c>
      <c r="E537" s="2" t="str">
        <f>"O327"</f>
        <v>O327</v>
      </c>
      <c r="F537" t="str">
        <f>"CHICO"</f>
        <v>CHICO</v>
      </c>
      <c r="G537">
        <v>2</v>
      </c>
      <c r="H537">
        <v>0</v>
      </c>
      <c r="I537">
        <f>0</f>
        <v>0</v>
      </c>
      <c r="J537">
        <v>29.32</v>
      </c>
      <c r="K537">
        <f>100</f>
        <v>100</v>
      </c>
    </row>
    <row r="538" spans="1:11" x14ac:dyDescent="0.25">
      <c r="A538" t="s">
        <v>33</v>
      </c>
      <c r="B538" t="str">
        <f>"""TorlysDynamics"",""Torlys Inc."",""111"",""3"",""SHA0250217"",""4"",""20000"""</f>
        <v>"TorlysDynamics","Torlys Inc.","111","3","SHA0250217","4","20000"</v>
      </c>
      <c r="C538" s="2">
        <v>45938</v>
      </c>
      <c r="D538" s="2" t="str">
        <f>"SHA0250217"</f>
        <v>SHA0250217</v>
      </c>
      <c r="E538" s="2" t="str">
        <f>"O327"</f>
        <v>O327</v>
      </c>
      <c r="F538" t="str">
        <f>"CHICO"</f>
        <v>CHICO</v>
      </c>
      <c r="G538">
        <v>0</v>
      </c>
      <c r="H538">
        <v>0</v>
      </c>
      <c r="I538">
        <f>0</f>
        <v>0</v>
      </c>
      <c r="J538">
        <v>1</v>
      </c>
      <c r="K538">
        <f>100</f>
        <v>100</v>
      </c>
    </row>
    <row r="539" spans="1:11" x14ac:dyDescent="0.25">
      <c r="A539" t="s">
        <v>33</v>
      </c>
      <c r="B539" t="str">
        <f>"""TorlysDynamics"",""Torlys Inc."",""111"",""3"",""SHA0250219"",""4"",""20000"""</f>
        <v>"TorlysDynamics","Torlys Inc.","111","3","SHA0250219","4","20000"</v>
      </c>
      <c r="C539" s="2">
        <v>45938</v>
      </c>
      <c r="D539" s="2" t="str">
        <f>"SHA0250219"</f>
        <v>SHA0250219</v>
      </c>
      <c r="E539" s="2" t="str">
        <f>"S341"</f>
        <v>S341</v>
      </c>
      <c r="F539" t="str">
        <f>"CHICO"</f>
        <v>CHICO</v>
      </c>
      <c r="G539">
        <v>13</v>
      </c>
      <c r="H539">
        <v>0</v>
      </c>
      <c r="I539">
        <f>0</f>
        <v>0</v>
      </c>
      <c r="J539">
        <v>467.35</v>
      </c>
      <c r="K539">
        <f>100</f>
        <v>100</v>
      </c>
    </row>
    <row r="540" spans="1:11" x14ac:dyDescent="0.25">
      <c r="A540" t="s">
        <v>33</v>
      </c>
      <c r="B540" t="str">
        <f>"""TorlysDynamics"",""Torlys Inc."",""111"",""3"",""SHA0250231"",""4"",""10000"""</f>
        <v>"TorlysDynamics","Torlys Inc.","111","3","SHA0250231","4","10000"</v>
      </c>
      <c r="C540" s="2">
        <v>45938</v>
      </c>
      <c r="D540" s="2" t="str">
        <f>"SHA0250231"</f>
        <v>SHA0250231</v>
      </c>
      <c r="E540" s="2" t="str">
        <f>"B117"</f>
        <v>B117</v>
      </c>
      <c r="F540" t="str">
        <f>"MANUEL"</f>
        <v>MANUEL</v>
      </c>
      <c r="G540">
        <v>19</v>
      </c>
      <c r="H540">
        <v>0</v>
      </c>
      <c r="I540">
        <f>0</f>
        <v>0</v>
      </c>
      <c r="J540">
        <v>445.55</v>
      </c>
      <c r="K540">
        <f>100</f>
        <v>100</v>
      </c>
    </row>
    <row r="541" spans="1:11" x14ac:dyDescent="0.25">
      <c r="A541" t="s">
        <v>33</v>
      </c>
      <c r="B541" t="str">
        <f>"""TorlysDynamics"",""Torlys Inc."",""111"",""3"",""SHA0250231"",""4"",""30000"""</f>
        <v>"TorlysDynamics","Torlys Inc.","111","3","SHA0250231","4","30000"</v>
      </c>
      <c r="C541" s="2">
        <v>45938</v>
      </c>
      <c r="D541" s="2" t="str">
        <f>"SHA0250231"</f>
        <v>SHA0250231</v>
      </c>
      <c r="E541" s="2" t="str">
        <f>"B117"</f>
        <v>B117</v>
      </c>
      <c r="F541" t="str">
        <f>"MANUEL"</f>
        <v>MANUEL</v>
      </c>
      <c r="G541">
        <v>1</v>
      </c>
      <c r="H541">
        <v>0</v>
      </c>
      <c r="I541">
        <f>0</f>
        <v>0</v>
      </c>
      <c r="J541">
        <v>1</v>
      </c>
      <c r="K541">
        <f>100</f>
        <v>100</v>
      </c>
    </row>
    <row r="542" spans="1:11" x14ac:dyDescent="0.25">
      <c r="A542" t="s">
        <v>33</v>
      </c>
      <c r="B542" t="str">
        <f>"""TorlysDynamics"",""Torlys Inc."",""111"",""3"",""SHA0250232"",""4"",""10000"""</f>
        <v>"TorlysDynamics","Torlys Inc.","111","3","SHA0250232","4","10000"</v>
      </c>
      <c r="C542" s="2">
        <v>45938</v>
      </c>
      <c r="D542" s="2" t="str">
        <f>"SHA0250232"</f>
        <v>SHA0250232</v>
      </c>
      <c r="E542" s="2" t="str">
        <f>"B117"</f>
        <v>B117</v>
      </c>
      <c r="F542" t="str">
        <f>"MANUEL"</f>
        <v>MANUEL</v>
      </c>
      <c r="G542">
        <v>20</v>
      </c>
      <c r="H542">
        <v>0</v>
      </c>
      <c r="I542">
        <f>0</f>
        <v>0</v>
      </c>
      <c r="J542">
        <v>430</v>
      </c>
      <c r="K542">
        <f>100</f>
        <v>100</v>
      </c>
    </row>
    <row r="543" spans="1:11" x14ac:dyDescent="0.25">
      <c r="A543" t="s">
        <v>33</v>
      </c>
      <c r="B543" t="str">
        <f>"""TorlysDynamics"",""Torlys Inc."",""111"",""3"",""SHA0250232"",""4"",""20000"""</f>
        <v>"TorlysDynamics","Torlys Inc.","111","3","SHA0250232","4","20000"</v>
      </c>
      <c r="C543" s="2">
        <v>45938</v>
      </c>
      <c r="D543" s="2" t="str">
        <f>"SHA0250232"</f>
        <v>SHA0250232</v>
      </c>
      <c r="E543" s="2" t="str">
        <f>"B117"</f>
        <v>B117</v>
      </c>
      <c r="F543" t="str">
        <f>"MANUEL"</f>
        <v>MANUEL</v>
      </c>
      <c r="G543">
        <v>0</v>
      </c>
      <c r="H543">
        <v>0</v>
      </c>
      <c r="I543">
        <f>0</f>
        <v>0</v>
      </c>
      <c r="J543">
        <v>1</v>
      </c>
      <c r="K543">
        <f>100</f>
        <v>100</v>
      </c>
    </row>
    <row r="544" spans="1:11" x14ac:dyDescent="0.25">
      <c r="A544" t="s">
        <v>33</v>
      </c>
      <c r="B544" t="str">
        <f>"""TorlysDynamics"",""Torlys Inc."",""111"",""3"",""SHA0250233"",""4"",""10000"""</f>
        <v>"TorlysDynamics","Torlys Inc.","111","3","SHA0250233","4","10000"</v>
      </c>
      <c r="C544" s="2">
        <v>45938</v>
      </c>
      <c r="D544" s="2" t="str">
        <f>"SHA0250233"</f>
        <v>SHA0250233</v>
      </c>
      <c r="E544" s="2" t="str">
        <f>"B117"</f>
        <v>B117</v>
      </c>
      <c r="F544" t="str">
        <f>"MANUEL"</f>
        <v>MANUEL</v>
      </c>
      <c r="G544">
        <v>32</v>
      </c>
      <c r="H544">
        <v>0</v>
      </c>
      <c r="I544">
        <f>0</f>
        <v>0</v>
      </c>
      <c r="J544">
        <v>750.4</v>
      </c>
      <c r="K544">
        <f>100</f>
        <v>100</v>
      </c>
    </row>
    <row r="545" spans="1:11" x14ac:dyDescent="0.25">
      <c r="A545" t="s">
        <v>33</v>
      </c>
      <c r="B545" t="str">
        <f>"""TorlysDynamics"",""Torlys Inc."",""111"",""3"",""SHA0250233"",""4"",""30000"""</f>
        <v>"TorlysDynamics","Torlys Inc.","111","3","SHA0250233","4","30000"</v>
      </c>
      <c r="C545" s="2">
        <v>45938</v>
      </c>
      <c r="D545" s="2" t="str">
        <f>"SHA0250233"</f>
        <v>SHA0250233</v>
      </c>
      <c r="E545" s="2" t="str">
        <f>"B117"</f>
        <v>B117</v>
      </c>
      <c r="F545" t="str">
        <f>"MANUEL"</f>
        <v>MANUEL</v>
      </c>
      <c r="G545">
        <v>1</v>
      </c>
      <c r="H545">
        <v>0</v>
      </c>
      <c r="I545">
        <f>0</f>
        <v>0</v>
      </c>
      <c r="J545">
        <v>1</v>
      </c>
      <c r="K545">
        <f>100</f>
        <v>100</v>
      </c>
    </row>
    <row r="546" spans="1:11" x14ac:dyDescent="0.25">
      <c r="A546" t="s">
        <v>33</v>
      </c>
      <c r="B546" t="str">
        <f>"""TorlysDynamics"",""Torlys Inc."",""111"",""3"",""SHA0250233"",""4"",""40000"""</f>
        <v>"TorlysDynamics","Torlys Inc.","111","3","SHA0250233","4","40000"</v>
      </c>
      <c r="C546" s="2">
        <v>45938</v>
      </c>
      <c r="D546" s="2" t="str">
        <f>"SHA0250233"</f>
        <v>SHA0250233</v>
      </c>
      <c r="E546" s="2" t="str">
        <f>"B117"</f>
        <v>B117</v>
      </c>
      <c r="F546" t="str">
        <f>"MANUEL"</f>
        <v>MANUEL</v>
      </c>
      <c r="G546">
        <v>0</v>
      </c>
      <c r="H546">
        <v>0</v>
      </c>
      <c r="I546">
        <f>0</f>
        <v>0</v>
      </c>
      <c r="J546">
        <v>1</v>
      </c>
      <c r="K546">
        <f>100</f>
        <v>100</v>
      </c>
    </row>
    <row r="547" spans="1:11" x14ac:dyDescent="0.25">
      <c r="A547" t="s">
        <v>33</v>
      </c>
      <c r="B547" t="str">
        <f>"""TorlysDynamics"",""Torlys Inc."",""111"",""3"",""SHA0250234"",""4"",""10000"""</f>
        <v>"TorlysDynamics","Torlys Inc.","111","3","SHA0250234","4","10000"</v>
      </c>
      <c r="C547" s="2">
        <v>45938</v>
      </c>
      <c r="D547" s="2" t="str">
        <f>"SHA0250234"</f>
        <v>SHA0250234</v>
      </c>
      <c r="E547" s="2" t="str">
        <f>"B117"</f>
        <v>B117</v>
      </c>
      <c r="F547" t="str">
        <f>"MANUEL"</f>
        <v>MANUEL</v>
      </c>
      <c r="G547">
        <v>38</v>
      </c>
      <c r="H547">
        <v>0</v>
      </c>
      <c r="I547">
        <f>0</f>
        <v>0</v>
      </c>
      <c r="J547">
        <v>557.08000000000004</v>
      </c>
      <c r="K547">
        <f>100</f>
        <v>100</v>
      </c>
    </row>
    <row r="548" spans="1:11" x14ac:dyDescent="0.25">
      <c r="A548" t="s">
        <v>33</v>
      </c>
      <c r="B548" t="str">
        <f>"""TorlysDynamics"",""Torlys Inc."",""111"",""3"",""SHA0250235"",""4"",""10000"""</f>
        <v>"TorlysDynamics","Torlys Inc.","111","3","SHA0250235","4","10000"</v>
      </c>
      <c r="C548" s="2">
        <v>45938</v>
      </c>
      <c r="D548" s="2" t="str">
        <f>"SHA0250235"</f>
        <v>SHA0250235</v>
      </c>
      <c r="E548" s="2" t="str">
        <f>"B117"</f>
        <v>B117</v>
      </c>
      <c r="F548" t="str">
        <f>"MANUEL"</f>
        <v>MANUEL</v>
      </c>
      <c r="G548">
        <v>2</v>
      </c>
      <c r="H548">
        <v>0</v>
      </c>
      <c r="I548">
        <f>0</f>
        <v>0</v>
      </c>
      <c r="J548">
        <v>56.74</v>
      </c>
      <c r="K548">
        <f>100</f>
        <v>100</v>
      </c>
    </row>
    <row r="549" spans="1:11" x14ac:dyDescent="0.25">
      <c r="A549" t="s">
        <v>33</v>
      </c>
      <c r="B549" t="str">
        <f>"""TorlysDynamics"",""Torlys Inc."",""111"",""3"",""SHA0250237"",""4"",""10000"""</f>
        <v>"TorlysDynamics","Torlys Inc.","111","3","SHA0250237","4","10000"</v>
      </c>
      <c r="C549" s="2">
        <v>45938</v>
      </c>
      <c r="D549" s="2" t="str">
        <f>"SHA0250237"</f>
        <v>SHA0250237</v>
      </c>
      <c r="E549" s="2" t="str">
        <f>"O103"</f>
        <v>O103</v>
      </c>
      <c r="F549" t="str">
        <f>"AQIYL"</f>
        <v>AQIYL</v>
      </c>
      <c r="G549">
        <v>23</v>
      </c>
      <c r="H549">
        <v>0</v>
      </c>
      <c r="I549">
        <f>0</f>
        <v>0</v>
      </c>
      <c r="J549">
        <v>541.19000000000005</v>
      </c>
      <c r="K549">
        <f>100</f>
        <v>100</v>
      </c>
    </row>
    <row r="550" spans="1:11" x14ac:dyDescent="0.25">
      <c r="A550" t="s">
        <v>33</v>
      </c>
      <c r="B550" t="str">
        <f>"""TorlysDynamics"",""Torlys Inc."",""111"",""3"",""SHA0250238"",""4"",""10000"""</f>
        <v>"TorlysDynamics","Torlys Inc.","111","3","SHA0250238","4","10000"</v>
      </c>
      <c r="C550" s="2">
        <v>45938</v>
      </c>
      <c r="D550" s="2" t="str">
        <f>"SHA0250238"</f>
        <v>SHA0250238</v>
      </c>
      <c r="E550" s="2" t="str">
        <f>"T183"</f>
        <v>T183</v>
      </c>
      <c r="F550" t="str">
        <f>"AQIYL"</f>
        <v>AQIYL</v>
      </c>
      <c r="G550">
        <v>15</v>
      </c>
      <c r="H550">
        <v>0</v>
      </c>
      <c r="I550">
        <f>0</f>
        <v>0</v>
      </c>
      <c r="J550">
        <v>243.3</v>
      </c>
      <c r="K550">
        <f>100</f>
        <v>100</v>
      </c>
    </row>
    <row r="551" spans="1:11" x14ac:dyDescent="0.25">
      <c r="A551" t="s">
        <v>33</v>
      </c>
      <c r="B551" t="str">
        <f>"""TorlysDynamics"",""Torlys Inc."",""111"",""3"",""SHA0250239"",""4"",""10000"""</f>
        <v>"TorlysDynamics","Torlys Inc.","111","3","SHA0250239","4","10000"</v>
      </c>
      <c r="C551" s="2">
        <v>45938</v>
      </c>
      <c r="D551" s="2" t="str">
        <f>"SHA0250239"</f>
        <v>SHA0250239</v>
      </c>
      <c r="E551" s="2" t="str">
        <f>"S811"</f>
        <v>S811</v>
      </c>
      <c r="F551" t="str">
        <f>"CHICO"</f>
        <v>CHICO</v>
      </c>
      <c r="G551">
        <v>50</v>
      </c>
      <c r="H551">
        <v>0</v>
      </c>
      <c r="I551">
        <f>0</f>
        <v>0</v>
      </c>
      <c r="J551">
        <v>1161</v>
      </c>
      <c r="K551">
        <f>100</f>
        <v>100</v>
      </c>
    </row>
    <row r="552" spans="1:11" x14ac:dyDescent="0.25">
      <c r="A552" t="s">
        <v>33</v>
      </c>
      <c r="B552" t="str">
        <f>"""TorlysDynamics"",""Torlys Inc."",""111"",""3"",""SHA0250240"",""4"",""10000"""</f>
        <v>"TorlysDynamics","Torlys Inc.","111","3","SHA0250240","4","10000"</v>
      </c>
      <c r="C552" s="2">
        <v>45938</v>
      </c>
      <c r="D552" s="2" t="str">
        <f>"SHA0250240"</f>
        <v>SHA0250240</v>
      </c>
      <c r="E552" s="2" t="str">
        <f>"T183"</f>
        <v>T183</v>
      </c>
      <c r="F552" t="str">
        <f>"AQIYL"</f>
        <v>AQIYL</v>
      </c>
      <c r="G552">
        <v>47</v>
      </c>
      <c r="H552">
        <v>0</v>
      </c>
      <c r="I552">
        <f>0</f>
        <v>0</v>
      </c>
      <c r="J552">
        <v>1091.3399999999999</v>
      </c>
      <c r="K552">
        <f>100</f>
        <v>100</v>
      </c>
    </row>
    <row r="553" spans="1:11" x14ac:dyDescent="0.25">
      <c r="A553" t="s">
        <v>33</v>
      </c>
      <c r="B553" t="str">
        <f>"""TorlysDynamics"",""Torlys Inc."",""111"",""3"",""SHA0250240"",""4"",""30000"""</f>
        <v>"TorlysDynamics","Torlys Inc.","111","3","SHA0250240","4","30000"</v>
      </c>
      <c r="C553" s="2">
        <v>45938</v>
      </c>
      <c r="D553" s="2" t="str">
        <f>"SHA0250240"</f>
        <v>SHA0250240</v>
      </c>
      <c r="E553" s="2" t="str">
        <f>"T183"</f>
        <v>T183</v>
      </c>
      <c r="F553" t="str">
        <f>"AQIYL"</f>
        <v>AQIYL</v>
      </c>
      <c r="G553">
        <v>0</v>
      </c>
      <c r="H553">
        <v>0</v>
      </c>
      <c r="I553">
        <f>0</f>
        <v>0</v>
      </c>
      <c r="J553">
        <v>3</v>
      </c>
      <c r="K553">
        <f>100</f>
        <v>100</v>
      </c>
    </row>
    <row r="554" spans="1:11" x14ac:dyDescent="0.25">
      <c r="A554" t="s">
        <v>33</v>
      </c>
      <c r="B554" t="str">
        <f>"""TorlysDynamics"",""Torlys Inc."",""111"",""3"",""SHA0250241"",""4"",""10000"""</f>
        <v>"TorlysDynamics","Torlys Inc.","111","3","SHA0250241","4","10000"</v>
      </c>
      <c r="C554" s="2">
        <v>45938</v>
      </c>
      <c r="D554" s="2" t="str">
        <f>"SHA0250241"</f>
        <v>SHA0250241</v>
      </c>
      <c r="E554" s="2" t="str">
        <f>"T183"</f>
        <v>T183</v>
      </c>
      <c r="F554" t="str">
        <f>"AQIYL"</f>
        <v>AQIYL</v>
      </c>
      <c r="G554">
        <v>3</v>
      </c>
      <c r="H554">
        <v>0</v>
      </c>
      <c r="I554">
        <f>0</f>
        <v>0</v>
      </c>
      <c r="J554">
        <v>51</v>
      </c>
      <c r="K554">
        <f>100</f>
        <v>100</v>
      </c>
    </row>
    <row r="555" spans="1:11" x14ac:dyDescent="0.25">
      <c r="A555" t="s">
        <v>33</v>
      </c>
      <c r="B555" t="str">
        <f>"""TorlysDynamics"",""Torlys Inc."",""111"",""3"",""SHA0250242"",""4"",""10000"""</f>
        <v>"TorlysDynamics","Torlys Inc.","111","3","SHA0250242","4","10000"</v>
      </c>
      <c r="C555" s="2">
        <v>45938</v>
      </c>
      <c r="D555" s="2" t="str">
        <f>"SHA0250242"</f>
        <v>SHA0250242</v>
      </c>
      <c r="E555" s="2" t="str">
        <f>"T183"</f>
        <v>T183</v>
      </c>
      <c r="F555" t="str">
        <f>"AQIYL"</f>
        <v>AQIYL</v>
      </c>
      <c r="G555">
        <v>43</v>
      </c>
      <c r="H555">
        <v>0</v>
      </c>
      <c r="I555">
        <f>0</f>
        <v>0</v>
      </c>
      <c r="J555">
        <v>806.68</v>
      </c>
      <c r="K555">
        <f>100</f>
        <v>100</v>
      </c>
    </row>
    <row r="556" spans="1:11" x14ac:dyDescent="0.25">
      <c r="A556" t="s">
        <v>33</v>
      </c>
      <c r="B556" t="str">
        <f>"""TorlysDynamics"",""Torlys Inc."",""111"",""3"",""SHA0250243"",""4"",""10000"""</f>
        <v>"TorlysDynamics","Torlys Inc.","111","3","SHA0250243","4","10000"</v>
      </c>
      <c r="C556" s="2">
        <v>45938</v>
      </c>
      <c r="D556" s="2" t="str">
        <f>"SHA0250243"</f>
        <v>SHA0250243</v>
      </c>
      <c r="E556" s="2" t="str">
        <f>"T183"</f>
        <v>T183</v>
      </c>
      <c r="F556" t="str">
        <f>"AQIYL"</f>
        <v>AQIYL</v>
      </c>
      <c r="G556">
        <v>48</v>
      </c>
      <c r="H556">
        <v>1</v>
      </c>
      <c r="I556">
        <f>0</f>
        <v>0</v>
      </c>
      <c r="J556">
        <v>1622</v>
      </c>
      <c r="K556">
        <f>100</f>
        <v>100</v>
      </c>
    </row>
    <row r="557" spans="1:11" x14ac:dyDescent="0.25">
      <c r="A557" t="s">
        <v>33</v>
      </c>
      <c r="B557" t="str">
        <f>"""TorlysDynamics"",""Torlys Inc."",""111"",""3"",""SHA0250243"",""4"",""20000"""</f>
        <v>"TorlysDynamics","Torlys Inc.","111","3","SHA0250243","4","20000"</v>
      </c>
      <c r="C557" s="2">
        <v>45938</v>
      </c>
      <c r="D557" s="2" t="str">
        <f>"SHA0250243"</f>
        <v>SHA0250243</v>
      </c>
      <c r="E557" s="2" t="str">
        <f>"T183"</f>
        <v>T183</v>
      </c>
      <c r="F557" t="str">
        <f>"AQIYL"</f>
        <v>AQIYL</v>
      </c>
      <c r="G557">
        <v>0</v>
      </c>
      <c r="H557">
        <v>0</v>
      </c>
      <c r="I557">
        <f>0</f>
        <v>0</v>
      </c>
      <c r="J557">
        <v>6</v>
      </c>
      <c r="K557">
        <f>100</f>
        <v>100</v>
      </c>
    </row>
    <row r="558" spans="1:11" x14ac:dyDescent="0.25">
      <c r="A558" t="s">
        <v>33</v>
      </c>
      <c r="B558" t="str">
        <f>"""TorlysDynamics"",""Torlys Inc."",""111"",""3"",""SHA0250244"",""4"",""10000"""</f>
        <v>"TorlysDynamics","Torlys Inc.","111","3","SHA0250244","4","10000"</v>
      </c>
      <c r="C558" s="2">
        <v>45938</v>
      </c>
      <c r="D558" s="2" t="str">
        <f>"SHA0250244"</f>
        <v>SHA0250244</v>
      </c>
      <c r="E558" s="2" t="str">
        <f>"T183"</f>
        <v>T183</v>
      </c>
      <c r="F558" t="str">
        <f>"AQIYL"</f>
        <v>AQIYL</v>
      </c>
      <c r="G558">
        <v>15</v>
      </c>
      <c r="H558">
        <v>0</v>
      </c>
      <c r="I558">
        <f>0</f>
        <v>0</v>
      </c>
      <c r="J558">
        <v>255</v>
      </c>
      <c r="K558">
        <f>100</f>
        <v>100</v>
      </c>
    </row>
    <row r="559" spans="1:11" x14ac:dyDescent="0.25">
      <c r="A559" t="s">
        <v>33</v>
      </c>
      <c r="B559" t="str">
        <f>"""TorlysDynamics"",""Torlys Inc."",""111"",""3"",""SHA0250245"",""4"",""10000"""</f>
        <v>"TorlysDynamics","Torlys Inc.","111","3","SHA0250245","4","10000"</v>
      </c>
      <c r="C559" s="2">
        <v>45938</v>
      </c>
      <c r="D559" s="2" t="str">
        <f>"SHA0250245"</f>
        <v>SHA0250245</v>
      </c>
      <c r="E559" s="2" t="str">
        <f>"T183"</f>
        <v>T183</v>
      </c>
      <c r="F559" t="str">
        <f>"AQIYL"</f>
        <v>AQIYL</v>
      </c>
      <c r="G559">
        <v>13</v>
      </c>
      <c r="H559">
        <v>0</v>
      </c>
      <c r="I559">
        <f>0</f>
        <v>0</v>
      </c>
      <c r="J559">
        <v>241.02</v>
      </c>
      <c r="K559">
        <f>100</f>
        <v>100</v>
      </c>
    </row>
    <row r="560" spans="1:11" x14ac:dyDescent="0.25">
      <c r="A560" t="s">
        <v>33</v>
      </c>
      <c r="B560" t="str">
        <f>"""TorlysDynamics"",""Torlys Inc."",""111"",""3"",""SHA0250245"",""4"",""20000"""</f>
        <v>"TorlysDynamics","Torlys Inc.","111","3","SHA0250245","4","20000"</v>
      </c>
      <c r="C560" s="2">
        <v>45938</v>
      </c>
      <c r="D560" s="2" t="str">
        <f>"SHA0250245"</f>
        <v>SHA0250245</v>
      </c>
      <c r="E560" s="2" t="str">
        <f>"T183"</f>
        <v>T183</v>
      </c>
      <c r="F560" t="str">
        <f>"AQIYL"</f>
        <v>AQIYL</v>
      </c>
      <c r="G560">
        <v>0</v>
      </c>
      <c r="H560">
        <v>0</v>
      </c>
      <c r="I560">
        <f>0</f>
        <v>0</v>
      </c>
      <c r="J560">
        <v>3</v>
      </c>
      <c r="K560">
        <f>100</f>
        <v>100</v>
      </c>
    </row>
    <row r="561" spans="1:11" x14ac:dyDescent="0.25">
      <c r="A561" t="s">
        <v>33</v>
      </c>
      <c r="B561" t="str">
        <f>"""TorlysDynamics"",""Torlys Inc."",""111"",""3"",""SHA0250246"",""4"",""10000"""</f>
        <v>"TorlysDynamics","Torlys Inc.","111","3","SHA0250246","4","10000"</v>
      </c>
      <c r="C561" s="2">
        <v>45938</v>
      </c>
      <c r="D561" s="2" t="str">
        <f>"SHA0250246"</f>
        <v>SHA0250246</v>
      </c>
      <c r="E561" s="2" t="str">
        <f>"P260"</f>
        <v>P260</v>
      </c>
      <c r="F561" t="str">
        <f>"BRANDON"</f>
        <v>BRANDON</v>
      </c>
      <c r="G561">
        <v>41</v>
      </c>
      <c r="H561">
        <v>0</v>
      </c>
      <c r="I561">
        <f>0</f>
        <v>0</v>
      </c>
      <c r="J561">
        <v>667.48</v>
      </c>
      <c r="K561">
        <f>100</f>
        <v>100</v>
      </c>
    </row>
    <row r="562" spans="1:11" x14ac:dyDescent="0.25">
      <c r="A562" t="s">
        <v>33</v>
      </c>
      <c r="B562" t="str">
        <f>"""TorlysDynamics"",""Torlys Inc."",""111"",""3"",""SHA0250246"",""4"",""20002"""</f>
        <v>"TorlysDynamics","Torlys Inc.","111","3","SHA0250246","4","20002"</v>
      </c>
      <c r="C562" s="2">
        <v>45938</v>
      </c>
      <c r="D562" s="2" t="str">
        <f>"SHA0250246"</f>
        <v>SHA0250246</v>
      </c>
      <c r="E562" s="2" t="str">
        <f>"P260"</f>
        <v>P260</v>
      </c>
      <c r="F562" t="str">
        <f>"BRANDON"</f>
        <v>BRANDON</v>
      </c>
      <c r="G562">
        <v>0</v>
      </c>
      <c r="H562">
        <v>0</v>
      </c>
      <c r="I562">
        <f>0</f>
        <v>0</v>
      </c>
      <c r="J562">
        <v>1</v>
      </c>
      <c r="K562">
        <f>100</f>
        <v>100</v>
      </c>
    </row>
    <row r="563" spans="1:11" x14ac:dyDescent="0.25">
      <c r="A563" t="s">
        <v>33</v>
      </c>
      <c r="B563" t="str">
        <f>"""TorlysDynamics"",""Torlys Inc."",""111"",""3"",""SHA0250246"",""4"",""30002"""</f>
        <v>"TorlysDynamics","Torlys Inc.","111","3","SHA0250246","4","30002"</v>
      </c>
      <c r="C563" s="2">
        <v>45938</v>
      </c>
      <c r="D563" s="2" t="str">
        <f>"SHA0250246"</f>
        <v>SHA0250246</v>
      </c>
      <c r="E563" s="2" t="str">
        <f>"P260"</f>
        <v>P260</v>
      </c>
      <c r="F563" t="str">
        <f>"BRANDON"</f>
        <v>BRANDON</v>
      </c>
      <c r="G563">
        <v>0</v>
      </c>
      <c r="H563">
        <v>0</v>
      </c>
      <c r="I563">
        <f>0</f>
        <v>0</v>
      </c>
      <c r="J563">
        <v>2</v>
      </c>
      <c r="K563">
        <f>100</f>
        <v>100</v>
      </c>
    </row>
    <row r="564" spans="1:11" x14ac:dyDescent="0.25">
      <c r="A564" t="s">
        <v>33</v>
      </c>
      <c r="B564" t="str">
        <f>"""TorlysDynamics"",""Torlys Inc."",""111"",""3"",""SHA0250247"",""4"",""10000"""</f>
        <v>"TorlysDynamics","Torlys Inc.","111","3","SHA0250247","4","10000"</v>
      </c>
      <c r="C564" s="2">
        <v>45938</v>
      </c>
      <c r="D564" s="2" t="str">
        <f>"SHA0250247"</f>
        <v>SHA0250247</v>
      </c>
      <c r="E564" s="2" t="str">
        <f>"S255"</f>
        <v>S255</v>
      </c>
      <c r="F564" t="str">
        <f>"CHICO"</f>
        <v>CHICO</v>
      </c>
      <c r="G564">
        <v>10</v>
      </c>
      <c r="H564">
        <v>0</v>
      </c>
      <c r="I564">
        <f>0</f>
        <v>0</v>
      </c>
      <c r="J564">
        <v>279.3</v>
      </c>
      <c r="K564">
        <f>100</f>
        <v>100</v>
      </c>
    </row>
    <row r="565" spans="1:11" x14ac:dyDescent="0.25">
      <c r="A565" t="s">
        <v>33</v>
      </c>
      <c r="B565" t="str">
        <f>"""TorlysDynamics"",""Torlys Inc."",""111"",""3"",""SHA0250247"",""4"",""20000"""</f>
        <v>"TorlysDynamics","Torlys Inc.","111","3","SHA0250247","4","20000"</v>
      </c>
      <c r="C565" s="2">
        <v>45938</v>
      </c>
      <c r="D565" s="2" t="str">
        <f>"SHA0250247"</f>
        <v>SHA0250247</v>
      </c>
      <c r="E565" s="2" t="str">
        <f>"S255"</f>
        <v>S255</v>
      </c>
      <c r="F565" t="str">
        <f>"CHICO"</f>
        <v>CHICO</v>
      </c>
      <c r="G565">
        <v>0</v>
      </c>
      <c r="H565">
        <v>0</v>
      </c>
      <c r="I565">
        <f>0</f>
        <v>0</v>
      </c>
      <c r="J565">
        <v>1</v>
      </c>
      <c r="K565">
        <f>100</f>
        <v>100</v>
      </c>
    </row>
    <row r="566" spans="1:11" x14ac:dyDescent="0.25">
      <c r="A566" t="s">
        <v>33</v>
      </c>
      <c r="B566" t="str">
        <f>"""TorlysDynamics"",""Torlys Inc."",""111"",""3"",""SHA0250250"",""4"",""10000"""</f>
        <v>"TorlysDynamics","Torlys Inc.","111","3","SHA0250250","4","10000"</v>
      </c>
      <c r="C566" s="2">
        <v>45938</v>
      </c>
      <c r="D566" s="2" t="str">
        <f>"SHA0250250"</f>
        <v>SHA0250250</v>
      </c>
      <c r="E566" s="2" t="str">
        <f>"C1747"</f>
        <v>C1747</v>
      </c>
      <c r="F566" t="str">
        <f>"CLARENCE"</f>
        <v>CLARENCE</v>
      </c>
      <c r="G566">
        <v>35</v>
      </c>
      <c r="H566">
        <v>0</v>
      </c>
      <c r="I566">
        <f>0</f>
        <v>0</v>
      </c>
      <c r="J566">
        <v>513.1</v>
      </c>
      <c r="K566">
        <f>100</f>
        <v>100</v>
      </c>
    </row>
    <row r="567" spans="1:11" x14ac:dyDescent="0.25">
      <c r="A567" t="s">
        <v>33</v>
      </c>
      <c r="B567" t="str">
        <f>"""TorlysDynamics"",""Torlys Inc."",""111"",""3"",""SHA0250251"",""4"",""10000"""</f>
        <v>"TorlysDynamics","Torlys Inc.","111","3","SHA0250251","4","10000"</v>
      </c>
      <c r="C567" s="2">
        <v>45938</v>
      </c>
      <c r="D567" s="2" t="str">
        <f>"SHA0250251"</f>
        <v>SHA0250251</v>
      </c>
      <c r="E567" s="2" t="str">
        <f>"F242"</f>
        <v>F242</v>
      </c>
      <c r="F567" t="str">
        <f>"JASON-R"</f>
        <v>JASON-R</v>
      </c>
      <c r="G567">
        <v>71</v>
      </c>
      <c r="H567">
        <v>0</v>
      </c>
      <c r="I567">
        <f>0</f>
        <v>0</v>
      </c>
      <c r="J567">
        <v>1040.8599999999999</v>
      </c>
      <c r="K567">
        <f>100</f>
        <v>100</v>
      </c>
    </row>
    <row r="568" spans="1:11" x14ac:dyDescent="0.25">
      <c r="A568" t="s">
        <v>33</v>
      </c>
      <c r="B568" t="str">
        <f>"""TorlysDynamics"",""Torlys Inc."",""111"",""3"",""SHA0250251"",""4"",""20000"""</f>
        <v>"TorlysDynamics","Torlys Inc.","111","3","SHA0250251","4","20000"</v>
      </c>
      <c r="C568" s="2">
        <v>45938</v>
      </c>
      <c r="D568" s="2" t="str">
        <f>"SHA0250251"</f>
        <v>SHA0250251</v>
      </c>
      <c r="E568" s="2" t="str">
        <f>"F242"</f>
        <v>F242</v>
      </c>
      <c r="F568" t="str">
        <f>"JASON-R"</f>
        <v>JASON-R</v>
      </c>
      <c r="G568">
        <v>0</v>
      </c>
      <c r="H568">
        <v>0</v>
      </c>
      <c r="I568">
        <f>0</f>
        <v>0</v>
      </c>
      <c r="J568">
        <v>2</v>
      </c>
      <c r="K568">
        <f>100</f>
        <v>100</v>
      </c>
    </row>
    <row r="569" spans="1:11" x14ac:dyDescent="0.25">
      <c r="A569" t="s">
        <v>33</v>
      </c>
      <c r="B569" t="str">
        <f>"""TorlysDynamics"",""Torlys Inc."",""111"",""3"",""SHA0250252"",""4"",""10000"""</f>
        <v>"TorlysDynamics","Torlys Inc.","111","3","SHA0250252","4","10000"</v>
      </c>
      <c r="C569" s="2">
        <v>45938</v>
      </c>
      <c r="D569" s="2" t="str">
        <f>"SHA0250252"</f>
        <v>SHA0250252</v>
      </c>
      <c r="E569" s="2" t="str">
        <f>"F519"</f>
        <v>F519</v>
      </c>
      <c r="F569" t="str">
        <f>"JESSICA"</f>
        <v>JESSICA</v>
      </c>
      <c r="G569">
        <v>0</v>
      </c>
      <c r="H569">
        <v>0</v>
      </c>
      <c r="I569">
        <f>0</f>
        <v>0</v>
      </c>
      <c r="J569">
        <v>1</v>
      </c>
      <c r="K569">
        <f>100</f>
        <v>100</v>
      </c>
    </row>
    <row r="570" spans="1:11" x14ac:dyDescent="0.25">
      <c r="A570" t="s">
        <v>33</v>
      </c>
      <c r="B570" t="str">
        <f>"""TorlysDynamics"",""Torlys Inc."",""111"",""3"",""SHA0250253"",""4"",""10000"""</f>
        <v>"TorlysDynamics","Torlys Inc.","111","3","SHA0250253","4","10000"</v>
      </c>
      <c r="C570" s="2">
        <v>45938</v>
      </c>
      <c r="D570" s="2" t="str">
        <f>"SHA0250253"</f>
        <v>SHA0250253</v>
      </c>
      <c r="E570" s="2" t="str">
        <f>"P600"</f>
        <v>P600</v>
      </c>
      <c r="F570" t="str">
        <f>"AQIYL"</f>
        <v>AQIYL</v>
      </c>
      <c r="G570">
        <v>8</v>
      </c>
      <c r="H570">
        <v>0</v>
      </c>
      <c r="I570">
        <f>0</f>
        <v>0</v>
      </c>
      <c r="J570">
        <v>187.6</v>
      </c>
      <c r="K570">
        <f>100</f>
        <v>100</v>
      </c>
    </row>
    <row r="571" spans="1:11" x14ac:dyDescent="0.25">
      <c r="A571" t="s">
        <v>33</v>
      </c>
      <c r="B571" t="str">
        <f>"""TorlysDynamics"",""Torlys Inc."",""111"",""3"",""SHA0250253"",""4"",""20000"""</f>
        <v>"TorlysDynamics","Torlys Inc.","111","3","SHA0250253","4","20000"</v>
      </c>
      <c r="C571" s="2">
        <v>45938</v>
      </c>
      <c r="D571" s="2" t="str">
        <f>"SHA0250253"</f>
        <v>SHA0250253</v>
      </c>
      <c r="E571" s="2" t="str">
        <f>"P600"</f>
        <v>P600</v>
      </c>
      <c r="F571" t="str">
        <f>"AQIYL"</f>
        <v>AQIYL</v>
      </c>
      <c r="G571">
        <v>0</v>
      </c>
      <c r="H571">
        <v>0</v>
      </c>
      <c r="I571">
        <f>0</f>
        <v>0</v>
      </c>
      <c r="J571">
        <v>1</v>
      </c>
      <c r="K571">
        <f>100</f>
        <v>100</v>
      </c>
    </row>
    <row r="572" spans="1:11" x14ac:dyDescent="0.25">
      <c r="A572" t="s">
        <v>33</v>
      </c>
      <c r="B572" t="str">
        <f>"""TorlysDynamics"",""Torlys Inc."",""111"",""3"",""SHA0250253"",""4"",""30000"""</f>
        <v>"TorlysDynamics","Torlys Inc.","111","3","SHA0250253","4","30000"</v>
      </c>
      <c r="C572" s="2">
        <v>45938</v>
      </c>
      <c r="D572" s="2" t="str">
        <f>"SHA0250253"</f>
        <v>SHA0250253</v>
      </c>
      <c r="E572" s="2" t="str">
        <f>"P600"</f>
        <v>P600</v>
      </c>
      <c r="F572" t="str">
        <f>"AQIYL"</f>
        <v>AQIYL</v>
      </c>
      <c r="G572">
        <v>10</v>
      </c>
      <c r="H572">
        <v>0</v>
      </c>
      <c r="I572">
        <f>0</f>
        <v>0</v>
      </c>
      <c r="J572">
        <v>234.5</v>
      </c>
      <c r="K572">
        <f>100</f>
        <v>100</v>
      </c>
    </row>
    <row r="573" spans="1:11" x14ac:dyDescent="0.25">
      <c r="A573" t="s">
        <v>33</v>
      </c>
      <c r="B573" t="str">
        <f>"""TorlysDynamics"",""Torlys Inc."",""111"",""3"",""SHA0250253"",""4"",""40000"""</f>
        <v>"TorlysDynamics","Torlys Inc.","111","3","SHA0250253","4","40000"</v>
      </c>
      <c r="C573" s="2">
        <v>45938</v>
      </c>
      <c r="D573" s="2" t="str">
        <f>"SHA0250253"</f>
        <v>SHA0250253</v>
      </c>
      <c r="E573" s="2" t="str">
        <f>"P600"</f>
        <v>P600</v>
      </c>
      <c r="F573" t="str">
        <f>"AQIYL"</f>
        <v>AQIYL</v>
      </c>
      <c r="G573">
        <v>0</v>
      </c>
      <c r="H573">
        <v>0</v>
      </c>
      <c r="I573">
        <f>0</f>
        <v>0</v>
      </c>
      <c r="J573">
        <v>1</v>
      </c>
      <c r="K573">
        <f>100</f>
        <v>100</v>
      </c>
    </row>
    <row r="574" spans="1:11" x14ac:dyDescent="0.25">
      <c r="A574" t="s">
        <v>33</v>
      </c>
      <c r="B574" t="str">
        <f>"""TorlysDynamics"",""Torlys Inc."",""111"",""3"",""SHA0250254"",""4"",""10000"""</f>
        <v>"TorlysDynamics","Torlys Inc.","111","3","SHA0250254","4","10000"</v>
      </c>
      <c r="C574" s="2">
        <v>45938</v>
      </c>
      <c r="D574" s="2" t="str">
        <f>"SHA0250254"</f>
        <v>SHA0250254</v>
      </c>
      <c r="E574" s="2" t="str">
        <f>"P600"</f>
        <v>P600</v>
      </c>
      <c r="F574" t="str">
        <f>"AQIYL"</f>
        <v>AQIYL</v>
      </c>
      <c r="G574">
        <v>0</v>
      </c>
      <c r="H574">
        <v>0</v>
      </c>
      <c r="I574">
        <f>0</f>
        <v>0</v>
      </c>
      <c r="J574">
        <v>1</v>
      </c>
      <c r="K574">
        <f>100</f>
        <v>100</v>
      </c>
    </row>
    <row r="575" spans="1:11" x14ac:dyDescent="0.25">
      <c r="A575" t="s">
        <v>33</v>
      </c>
      <c r="B575" t="str">
        <f>"""TorlysDynamics"",""Torlys Inc."",""111"",""3"",""SHA0250254"",""4"",""20000"""</f>
        <v>"TorlysDynamics","Torlys Inc.","111","3","SHA0250254","4","20000"</v>
      </c>
      <c r="C575" s="2">
        <v>45938</v>
      </c>
      <c r="D575" s="2" t="str">
        <f>"SHA0250254"</f>
        <v>SHA0250254</v>
      </c>
      <c r="E575" s="2" t="str">
        <f>"P600"</f>
        <v>P600</v>
      </c>
      <c r="F575" t="str">
        <f>"AQIYL"</f>
        <v>AQIYL</v>
      </c>
      <c r="G575">
        <v>0</v>
      </c>
      <c r="H575">
        <v>0</v>
      </c>
      <c r="I575">
        <f>0</f>
        <v>0</v>
      </c>
      <c r="J575">
        <v>1</v>
      </c>
      <c r="K575">
        <f>100</f>
        <v>100</v>
      </c>
    </row>
    <row r="576" spans="1:11" x14ac:dyDescent="0.25">
      <c r="A576" t="s">
        <v>33</v>
      </c>
      <c r="B576" t="str">
        <f>"""TorlysDynamics"",""Torlys Inc."",""111"",""3"",""SHA0250255"",""4"",""10000"""</f>
        <v>"TorlysDynamics","Torlys Inc.","111","3","SHA0250255","4","10000"</v>
      </c>
      <c r="C576" s="2">
        <v>45938</v>
      </c>
      <c r="D576" s="2" t="str">
        <f>"SHA0250255"</f>
        <v>SHA0250255</v>
      </c>
      <c r="E576" s="2" t="str">
        <f>"O330"</f>
        <v>O330</v>
      </c>
      <c r="F576" t="str">
        <f>"CHICO"</f>
        <v>CHICO</v>
      </c>
      <c r="G576">
        <v>36</v>
      </c>
      <c r="H576">
        <v>0</v>
      </c>
      <c r="I576">
        <f>0</f>
        <v>0</v>
      </c>
      <c r="J576">
        <v>583.91999999999996</v>
      </c>
      <c r="K576">
        <f>100</f>
        <v>100</v>
      </c>
    </row>
    <row r="577" spans="1:11" x14ac:dyDescent="0.25">
      <c r="A577" t="s">
        <v>33</v>
      </c>
      <c r="B577" t="str">
        <f>"""TorlysDynamics"",""Torlys Inc."",""111"",""3"",""SHA0250256"",""4"",""10000"""</f>
        <v>"TorlysDynamics","Torlys Inc.","111","3","SHA0250256","4","10000"</v>
      </c>
      <c r="C577" s="2">
        <v>45938</v>
      </c>
      <c r="D577" s="2" t="str">
        <f>"SHA0250256"</f>
        <v>SHA0250256</v>
      </c>
      <c r="E577" s="2" t="str">
        <f>"A245"</f>
        <v>A245</v>
      </c>
      <c r="F577" t="str">
        <f>"BRANDON"</f>
        <v>BRANDON</v>
      </c>
      <c r="G577">
        <v>44</v>
      </c>
      <c r="H577">
        <v>0</v>
      </c>
      <c r="I577">
        <f>0</f>
        <v>0</v>
      </c>
      <c r="J577">
        <v>645.04</v>
      </c>
      <c r="K577">
        <f>100</f>
        <v>100</v>
      </c>
    </row>
    <row r="578" spans="1:11" x14ac:dyDescent="0.25">
      <c r="A578" t="s">
        <v>33</v>
      </c>
      <c r="B578" t="str">
        <f>"""TorlysDynamics"",""Torlys Inc."",""111"",""3"",""SHA0250256"",""4"",""20000"""</f>
        <v>"TorlysDynamics","Torlys Inc.","111","3","SHA0250256","4","20000"</v>
      </c>
      <c r="C578" s="2">
        <v>45938</v>
      </c>
      <c r="D578" s="2" t="str">
        <f>"SHA0250256"</f>
        <v>SHA0250256</v>
      </c>
      <c r="E578" s="2" t="str">
        <f>"A245"</f>
        <v>A245</v>
      </c>
      <c r="F578" t="str">
        <f>"BRANDON"</f>
        <v>BRANDON</v>
      </c>
      <c r="G578">
        <v>0</v>
      </c>
      <c r="H578">
        <v>0</v>
      </c>
      <c r="I578">
        <f>0</f>
        <v>0</v>
      </c>
      <c r="J578">
        <v>2</v>
      </c>
      <c r="K578">
        <f>100</f>
        <v>100</v>
      </c>
    </row>
    <row r="579" spans="1:11" x14ac:dyDescent="0.25">
      <c r="A579" t="s">
        <v>33</v>
      </c>
      <c r="B579" t="str">
        <f>"""TorlysDynamics"",""Torlys Inc."",""111"",""3"",""SHA0250257"",""4"",""10000"""</f>
        <v>"TorlysDynamics","Torlys Inc.","111","3","SHA0250257","4","10000"</v>
      </c>
      <c r="C579" s="2">
        <v>45938</v>
      </c>
      <c r="D579" s="2" t="str">
        <f>"SHA0250257"</f>
        <v>SHA0250257</v>
      </c>
      <c r="E579" s="2" t="str">
        <f>"A245"</f>
        <v>A245</v>
      </c>
      <c r="F579" t="str">
        <f>"BRANDON"</f>
        <v>BRANDON</v>
      </c>
      <c r="G579">
        <v>0</v>
      </c>
      <c r="H579">
        <v>0</v>
      </c>
      <c r="I579">
        <f>0</f>
        <v>0</v>
      </c>
      <c r="J579">
        <v>3</v>
      </c>
      <c r="K579">
        <f>100</f>
        <v>100</v>
      </c>
    </row>
    <row r="580" spans="1:11" x14ac:dyDescent="0.25">
      <c r="A580" t="s">
        <v>33</v>
      </c>
      <c r="B580" t="str">
        <f>"""TorlysDynamics"",""Torlys Inc."",""111"",""3"",""SHA0250259"",""4"",""10000"""</f>
        <v>"TorlysDynamics","Torlys Inc.","111","3","SHA0250259","4","10000"</v>
      </c>
      <c r="C580" s="2">
        <v>45938</v>
      </c>
      <c r="D580" s="2" t="str">
        <f>"SHA0250259"</f>
        <v>SHA0250259</v>
      </c>
      <c r="E580" s="2" t="str">
        <f>"M475"</f>
        <v>M475</v>
      </c>
      <c r="F580" t="str">
        <f>"CLARENCE"</f>
        <v>CLARENCE</v>
      </c>
      <c r="G580">
        <v>50</v>
      </c>
      <c r="H580">
        <v>0</v>
      </c>
      <c r="I580">
        <f>0</f>
        <v>0</v>
      </c>
      <c r="J580">
        <v>1161</v>
      </c>
      <c r="K580">
        <f>100</f>
        <v>100</v>
      </c>
    </row>
    <row r="581" spans="1:11" x14ac:dyDescent="0.25">
      <c r="A581" t="s">
        <v>33</v>
      </c>
      <c r="B581" t="str">
        <f>"""TorlysDynamics"",""Torlys Inc."",""111"",""3"",""SHA0250259"",""4"",""20000"""</f>
        <v>"TorlysDynamics","Torlys Inc.","111","3","SHA0250259","4","20000"</v>
      </c>
      <c r="C581" s="2">
        <v>45938</v>
      </c>
      <c r="D581" s="2" t="str">
        <f>"SHA0250259"</f>
        <v>SHA0250259</v>
      </c>
      <c r="E581" s="2" t="str">
        <f>"M475"</f>
        <v>M475</v>
      </c>
      <c r="F581" t="str">
        <f>"CLARENCE"</f>
        <v>CLARENCE</v>
      </c>
      <c r="G581">
        <v>0</v>
      </c>
      <c r="H581">
        <v>0</v>
      </c>
      <c r="I581">
        <f>0</f>
        <v>0</v>
      </c>
      <c r="J581">
        <v>13</v>
      </c>
      <c r="K581">
        <f>100</f>
        <v>100</v>
      </c>
    </row>
    <row r="582" spans="1:11" x14ac:dyDescent="0.25">
      <c r="A582" t="s">
        <v>33</v>
      </c>
      <c r="B582" t="str">
        <f>"""TorlysDynamics"",""Torlys Inc."",""111"",""3"",""SHA0250260"",""4"",""10000"""</f>
        <v>"TorlysDynamics","Torlys Inc.","111","3","SHA0250260","4","10000"</v>
      </c>
      <c r="C582" s="2">
        <v>45938</v>
      </c>
      <c r="D582" s="2" t="str">
        <f>"SHA0250260"</f>
        <v>SHA0250260</v>
      </c>
      <c r="E582" s="2" t="str">
        <f>"M475"</f>
        <v>M475</v>
      </c>
      <c r="F582" t="str">
        <f>"CLARENCE"</f>
        <v>CLARENCE</v>
      </c>
      <c r="G582">
        <v>44</v>
      </c>
      <c r="H582">
        <v>0</v>
      </c>
      <c r="I582">
        <f>0</f>
        <v>0</v>
      </c>
      <c r="J582">
        <v>1021.68</v>
      </c>
      <c r="K582">
        <f>100</f>
        <v>100</v>
      </c>
    </row>
    <row r="583" spans="1:11" x14ac:dyDescent="0.25">
      <c r="A583" t="s">
        <v>33</v>
      </c>
      <c r="B583" t="str">
        <f>"""TorlysDynamics"",""Torlys Inc."",""111"",""3"",""SHA0250260"",""4"",""20000"""</f>
        <v>"TorlysDynamics","Torlys Inc.","111","3","SHA0250260","4","20000"</v>
      </c>
      <c r="C583" s="2">
        <v>45938</v>
      </c>
      <c r="D583" s="2" t="str">
        <f>"SHA0250260"</f>
        <v>SHA0250260</v>
      </c>
      <c r="E583" s="2" t="str">
        <f>"M475"</f>
        <v>M475</v>
      </c>
      <c r="F583" t="str">
        <f>"CLARENCE"</f>
        <v>CLARENCE</v>
      </c>
      <c r="G583">
        <v>0</v>
      </c>
      <c r="H583">
        <v>0</v>
      </c>
      <c r="I583">
        <f>0</f>
        <v>0</v>
      </c>
      <c r="J583">
        <v>7</v>
      </c>
      <c r="K583">
        <f>100</f>
        <v>100</v>
      </c>
    </row>
    <row r="584" spans="1:11" x14ac:dyDescent="0.25">
      <c r="A584" t="s">
        <v>33</v>
      </c>
      <c r="B584" t="str">
        <f>"""TorlysDynamics"",""Torlys Inc."",""111"",""3"",""SHA0250262"",""4"",""10000"""</f>
        <v>"TorlysDynamics","Torlys Inc.","111","3","SHA0250262","4","10000"</v>
      </c>
      <c r="C584" s="2">
        <v>45938</v>
      </c>
      <c r="D584" s="2" t="str">
        <f>"SHA0250262"</f>
        <v>SHA0250262</v>
      </c>
      <c r="E584" s="2" t="str">
        <f>"O326"</f>
        <v>O326</v>
      </c>
      <c r="F584" t="str">
        <f>"MANUEL"</f>
        <v>MANUEL</v>
      </c>
      <c r="G584">
        <v>48</v>
      </c>
      <c r="H584">
        <v>0</v>
      </c>
      <c r="I584">
        <f>0</f>
        <v>0</v>
      </c>
      <c r="J584">
        <v>1361.76</v>
      </c>
      <c r="K584">
        <f>100</f>
        <v>100</v>
      </c>
    </row>
    <row r="585" spans="1:11" x14ac:dyDescent="0.25">
      <c r="A585" t="s">
        <v>33</v>
      </c>
      <c r="B585" t="str">
        <f>"""TorlysDynamics"",""Torlys Inc."",""111"",""3"",""SHA0250262"",""4"",""30000"""</f>
        <v>"TorlysDynamics","Torlys Inc.","111","3","SHA0250262","4","30000"</v>
      </c>
      <c r="C585" s="2">
        <v>45938</v>
      </c>
      <c r="D585" s="2" t="str">
        <f>"SHA0250262"</f>
        <v>SHA0250262</v>
      </c>
      <c r="E585" s="2" t="str">
        <f>"O326"</f>
        <v>O326</v>
      </c>
      <c r="F585" t="str">
        <f>"MANUEL"</f>
        <v>MANUEL</v>
      </c>
      <c r="G585">
        <v>0</v>
      </c>
      <c r="H585">
        <v>0</v>
      </c>
      <c r="I585">
        <f>0</f>
        <v>0</v>
      </c>
      <c r="J585">
        <v>2</v>
      </c>
      <c r="K585">
        <f>100</f>
        <v>100</v>
      </c>
    </row>
    <row r="586" spans="1:11" x14ac:dyDescent="0.25">
      <c r="A586" t="s">
        <v>33</v>
      </c>
      <c r="B586" t="str">
        <f>"""TorlysDynamics"",""Torlys Inc."",""111"",""3"",""SHA0250273"",""4"",""10000"""</f>
        <v>"TorlysDynamics","Torlys Inc.","111","3","SHA0250273","4","10000"</v>
      </c>
      <c r="C586" s="2">
        <v>45938</v>
      </c>
      <c r="D586" s="2" t="str">
        <f>"SHA0250273"</f>
        <v>SHA0250273</v>
      </c>
      <c r="E586" s="2" t="str">
        <f>"M476"</f>
        <v>M476</v>
      </c>
      <c r="F586" t="str">
        <f>"CHICO"</f>
        <v>CHICO</v>
      </c>
      <c r="G586">
        <v>1</v>
      </c>
      <c r="H586">
        <v>0</v>
      </c>
      <c r="I586">
        <f>0</f>
        <v>0</v>
      </c>
      <c r="J586">
        <v>14.66</v>
      </c>
      <c r="K586">
        <f>100</f>
        <v>100</v>
      </c>
    </row>
    <row r="587" spans="1:11" x14ac:dyDescent="0.25">
      <c r="A587" t="s">
        <v>33</v>
      </c>
      <c r="B587" t="str">
        <f>"""TorlysDynamics"",""Torlys Inc."",""111"",""3"",""SHA0250274"",""4"",""10000"""</f>
        <v>"TorlysDynamics","Torlys Inc.","111","3","SHA0250274","4","10000"</v>
      </c>
      <c r="C587" s="2">
        <v>45938</v>
      </c>
      <c r="D587" s="2" t="str">
        <f>"SHA0250274"</f>
        <v>SHA0250274</v>
      </c>
      <c r="E587" s="2" t="str">
        <f>"M476"</f>
        <v>M476</v>
      </c>
      <c r="F587" t="str">
        <f>"CHICO"</f>
        <v>CHICO</v>
      </c>
      <c r="G587">
        <v>0</v>
      </c>
      <c r="H587">
        <v>0</v>
      </c>
      <c r="I587">
        <f>0</f>
        <v>0</v>
      </c>
      <c r="J587">
        <v>2</v>
      </c>
      <c r="K587">
        <f>100</f>
        <v>100</v>
      </c>
    </row>
    <row r="588" spans="1:11" x14ac:dyDescent="0.25">
      <c r="A588" t="s">
        <v>33</v>
      </c>
      <c r="B588" t="str">
        <f>"""TorlysDynamics"",""Torlys Inc."",""111"",""3"",""SHA0250275"",""4"",""30000"""</f>
        <v>"TorlysDynamics","Torlys Inc.","111","3","SHA0250275","4","30000"</v>
      </c>
      <c r="C588" s="2">
        <v>45938</v>
      </c>
      <c r="D588" s="2" t="str">
        <f>"SHA0250275"</f>
        <v>SHA0250275</v>
      </c>
      <c r="E588" s="2" t="str">
        <f>"M476"</f>
        <v>M476</v>
      </c>
      <c r="F588" t="str">
        <f>"CHICO"</f>
        <v>CHICO</v>
      </c>
      <c r="G588">
        <v>0</v>
      </c>
      <c r="H588">
        <v>0</v>
      </c>
      <c r="I588">
        <f>0</f>
        <v>0</v>
      </c>
      <c r="J588">
        <v>1</v>
      </c>
      <c r="K588">
        <f>100</f>
        <v>100</v>
      </c>
    </row>
    <row r="589" spans="1:11" x14ac:dyDescent="0.25">
      <c r="A589" t="s">
        <v>33</v>
      </c>
      <c r="B589" t="str">
        <f>"""TorlysDynamics"",""Torlys Inc."",""111"",""3"",""SHA0250276"",""4"",""10000"""</f>
        <v>"TorlysDynamics","Torlys Inc.","111","3","SHA0250276","4","10000"</v>
      </c>
      <c r="C589" s="2">
        <v>45938</v>
      </c>
      <c r="D589" s="2" t="str">
        <f>"SHA0250276"</f>
        <v>SHA0250276</v>
      </c>
      <c r="E589" s="2" t="str">
        <f>"P190"</f>
        <v>P190</v>
      </c>
      <c r="F589" t="str">
        <f>"CLARENCE"</f>
        <v>CLARENCE</v>
      </c>
      <c r="G589">
        <v>0</v>
      </c>
      <c r="H589">
        <v>0</v>
      </c>
      <c r="I589">
        <f>0</f>
        <v>0</v>
      </c>
      <c r="J589">
        <v>2</v>
      </c>
      <c r="K589">
        <f>100</f>
        <v>100</v>
      </c>
    </row>
    <row r="590" spans="1:11" x14ac:dyDescent="0.25">
      <c r="A590" t="s">
        <v>33</v>
      </c>
      <c r="B590" t="str">
        <f>"""TorlysDynamics"",""Torlys Inc."",""111"",""3"",""SHA0250277"",""4"",""10000"""</f>
        <v>"TorlysDynamics","Torlys Inc.","111","3","SHA0250277","4","10000"</v>
      </c>
      <c r="C590" s="2">
        <v>45938</v>
      </c>
      <c r="D590" s="2" t="str">
        <f>"SHA0250277"</f>
        <v>SHA0250277</v>
      </c>
      <c r="E590" s="2" t="str">
        <f>"P190"</f>
        <v>P190</v>
      </c>
      <c r="F590" t="str">
        <f>"CLARENCE"</f>
        <v>CLARENCE</v>
      </c>
      <c r="G590">
        <v>0</v>
      </c>
      <c r="H590">
        <v>0</v>
      </c>
      <c r="I590">
        <f>0</f>
        <v>0</v>
      </c>
      <c r="J590">
        <v>1</v>
      </c>
      <c r="K590">
        <f>100</f>
        <v>100</v>
      </c>
    </row>
    <row r="591" spans="1:11" x14ac:dyDescent="0.25">
      <c r="A591" t="s">
        <v>33</v>
      </c>
      <c r="B591" t="str">
        <f>"""TorlysDynamics"",""Torlys Inc."",""111"",""3"",""SHA0250278"",""4"",""10000"""</f>
        <v>"TorlysDynamics","Torlys Inc.","111","3","SHA0250278","4","10000"</v>
      </c>
      <c r="C591" s="2">
        <v>45938</v>
      </c>
      <c r="D591" s="2" t="str">
        <f>"SHA0250278"</f>
        <v>SHA0250278</v>
      </c>
      <c r="E591" s="2" t="str">
        <f>"P190"</f>
        <v>P190</v>
      </c>
      <c r="F591" t="str">
        <f>"CLARENCE"</f>
        <v>CLARENCE</v>
      </c>
      <c r="G591">
        <v>15</v>
      </c>
      <c r="H591">
        <v>0</v>
      </c>
      <c r="I591">
        <f>0</f>
        <v>0</v>
      </c>
      <c r="J591">
        <v>270</v>
      </c>
      <c r="K591">
        <f>100</f>
        <v>100</v>
      </c>
    </row>
    <row r="592" spans="1:11" x14ac:dyDescent="0.25">
      <c r="A592" t="s">
        <v>33</v>
      </c>
      <c r="B592" t="str">
        <f>"""TorlysDynamics"",""Torlys Inc."",""111"",""3"",""SHA0250279"",""4"",""10000"""</f>
        <v>"TorlysDynamics","Torlys Inc.","111","3","SHA0250279","4","10000"</v>
      </c>
      <c r="C592" s="2">
        <v>45938</v>
      </c>
      <c r="D592" s="2" t="str">
        <f>"SHA0250279"</f>
        <v>SHA0250279</v>
      </c>
      <c r="E592" s="2" t="str">
        <f>"P190"</f>
        <v>P190</v>
      </c>
      <c r="F592" t="str">
        <f>"CLARENCE"</f>
        <v>CLARENCE</v>
      </c>
      <c r="G592">
        <v>0</v>
      </c>
      <c r="H592">
        <v>1</v>
      </c>
      <c r="I592">
        <f>0</f>
        <v>0</v>
      </c>
      <c r="J592">
        <v>1531.98</v>
      </c>
      <c r="K592">
        <f>100</f>
        <v>100</v>
      </c>
    </row>
    <row r="593" spans="1:11" x14ac:dyDescent="0.25">
      <c r="A593" t="s">
        <v>33</v>
      </c>
      <c r="B593" t="str">
        <f>"""TorlysDynamics"",""Torlys Inc."",""111"",""3"",""SHA0250280"",""4"",""10000"""</f>
        <v>"TorlysDynamics","Torlys Inc.","111","3","SHA0250280","4","10000"</v>
      </c>
      <c r="C593" s="2">
        <v>45938</v>
      </c>
      <c r="D593" s="2" t="str">
        <f>"SHA0250280"</f>
        <v>SHA0250280</v>
      </c>
      <c r="E593" s="2" t="str">
        <f>"P190"</f>
        <v>P190</v>
      </c>
      <c r="F593" t="str">
        <f>"CLARENCE"</f>
        <v>CLARENCE</v>
      </c>
      <c r="G593">
        <v>14</v>
      </c>
      <c r="H593">
        <v>0</v>
      </c>
      <c r="I593">
        <f>0</f>
        <v>0</v>
      </c>
      <c r="J593">
        <v>391.02</v>
      </c>
      <c r="K593">
        <f>100</f>
        <v>100</v>
      </c>
    </row>
    <row r="594" spans="1:11" x14ac:dyDescent="0.25">
      <c r="A594" t="s">
        <v>33</v>
      </c>
      <c r="B594" t="str">
        <f>"""TorlysDynamics"",""Torlys Inc."",""111"",""3"",""SHA0250281"",""4"",""10000"""</f>
        <v>"TorlysDynamics","Torlys Inc.","111","3","SHA0250281","4","10000"</v>
      </c>
      <c r="C594" s="2">
        <v>45938</v>
      </c>
      <c r="D594" s="2" t="str">
        <f>"SHA0250281"</f>
        <v>SHA0250281</v>
      </c>
      <c r="E594" s="2" t="str">
        <f>"P190"</f>
        <v>P190</v>
      </c>
      <c r="F594" t="str">
        <f>"CLARENCE"</f>
        <v>CLARENCE</v>
      </c>
      <c r="G594">
        <v>3</v>
      </c>
      <c r="H594">
        <v>0</v>
      </c>
      <c r="I594">
        <f>0</f>
        <v>0</v>
      </c>
      <c r="J594">
        <v>43.98</v>
      </c>
      <c r="K594">
        <f>100</f>
        <v>100</v>
      </c>
    </row>
    <row r="595" spans="1:11" x14ac:dyDescent="0.25">
      <c r="A595" t="s">
        <v>33</v>
      </c>
      <c r="B595" t="str">
        <f>"""TorlysDynamics"",""Torlys Inc."",""111"",""3"",""SHA0250282"",""4"",""10000"""</f>
        <v>"TorlysDynamics","Torlys Inc.","111","3","SHA0250282","4","10000"</v>
      </c>
      <c r="C595" s="2">
        <v>45938</v>
      </c>
      <c r="D595" s="2" t="str">
        <f>"SHA0250282"</f>
        <v>SHA0250282</v>
      </c>
      <c r="E595" s="2" t="str">
        <f>"P190"</f>
        <v>P190</v>
      </c>
      <c r="F595" t="str">
        <f>"CLARENCE"</f>
        <v>CLARENCE</v>
      </c>
      <c r="G595">
        <v>0</v>
      </c>
      <c r="H595">
        <v>0</v>
      </c>
      <c r="I595">
        <f>0</f>
        <v>0</v>
      </c>
      <c r="J595">
        <v>4</v>
      </c>
      <c r="K595">
        <f>100</f>
        <v>100</v>
      </c>
    </row>
    <row r="596" spans="1:11" x14ac:dyDescent="0.25">
      <c r="A596" t="s">
        <v>33</v>
      </c>
      <c r="B596" t="str">
        <f>"""TorlysDynamics"",""Torlys Inc."",""111"",""3"",""SHA0250282"",""4"",""20000"""</f>
        <v>"TorlysDynamics","Torlys Inc.","111","3","SHA0250282","4","20000"</v>
      </c>
      <c r="C596" s="2">
        <v>45938</v>
      </c>
      <c r="D596" s="2" t="str">
        <f>"SHA0250282"</f>
        <v>SHA0250282</v>
      </c>
      <c r="E596" s="2" t="str">
        <f>"P190"</f>
        <v>P190</v>
      </c>
      <c r="F596" t="str">
        <f>"CLARENCE"</f>
        <v>CLARENCE</v>
      </c>
      <c r="G596">
        <v>0</v>
      </c>
      <c r="H596">
        <v>0</v>
      </c>
      <c r="I596">
        <f>0</f>
        <v>0</v>
      </c>
      <c r="J596">
        <v>1</v>
      </c>
      <c r="K596">
        <f>100</f>
        <v>100</v>
      </c>
    </row>
    <row r="597" spans="1:11" x14ac:dyDescent="0.25">
      <c r="A597" t="s">
        <v>33</v>
      </c>
      <c r="B597" t="str">
        <f>"""TorlysDynamics"",""Torlys Inc."",""111"",""3"",""SHA0250283"",""4"",""10000"""</f>
        <v>"TorlysDynamics","Torlys Inc.","111","3","SHA0250283","4","10000"</v>
      </c>
      <c r="C597" s="2">
        <v>45938</v>
      </c>
      <c r="D597" s="2" t="str">
        <f>"SHA0250283"</f>
        <v>SHA0250283</v>
      </c>
      <c r="E597" s="2" t="str">
        <f>"P190"</f>
        <v>P190</v>
      </c>
      <c r="F597" t="str">
        <f>"CLARENCE"</f>
        <v>CLARENCE</v>
      </c>
      <c r="G597">
        <v>0</v>
      </c>
      <c r="H597">
        <v>0</v>
      </c>
      <c r="I597">
        <f>0</f>
        <v>0</v>
      </c>
      <c r="J597">
        <v>4</v>
      </c>
      <c r="K597">
        <f>100</f>
        <v>100</v>
      </c>
    </row>
    <row r="598" spans="1:11" x14ac:dyDescent="0.25">
      <c r="A598" t="s">
        <v>33</v>
      </c>
      <c r="B598" t="str">
        <f>"""TorlysDynamics"",""Torlys Inc."",""111"",""3"",""SHA0250283"",""4"",""20000"""</f>
        <v>"TorlysDynamics","Torlys Inc.","111","3","SHA0250283","4","20000"</v>
      </c>
      <c r="C598" s="2">
        <v>45938</v>
      </c>
      <c r="D598" s="2" t="str">
        <f>"SHA0250283"</f>
        <v>SHA0250283</v>
      </c>
      <c r="E598" s="2" t="str">
        <f>"P190"</f>
        <v>P190</v>
      </c>
      <c r="F598" t="str">
        <f>"CLARENCE"</f>
        <v>CLARENCE</v>
      </c>
      <c r="G598">
        <v>14</v>
      </c>
      <c r="H598">
        <v>0</v>
      </c>
      <c r="I598">
        <f>0</f>
        <v>0</v>
      </c>
      <c r="J598">
        <v>328.58</v>
      </c>
      <c r="K598">
        <f>100</f>
        <v>100</v>
      </c>
    </row>
    <row r="599" spans="1:11" x14ac:dyDescent="0.25">
      <c r="A599" t="s">
        <v>33</v>
      </c>
      <c r="B599" t="str">
        <f>"""TorlysDynamics"",""Torlys Inc."",""111"",""3"",""SHA0250284"",""4"",""10000"""</f>
        <v>"TorlysDynamics","Torlys Inc.","111","3","SHA0250284","4","10000"</v>
      </c>
      <c r="C599" s="2">
        <v>45938</v>
      </c>
      <c r="D599" s="2" t="str">
        <f>"SHA0250284"</f>
        <v>SHA0250284</v>
      </c>
      <c r="E599" s="2" t="str">
        <f>"P190"</f>
        <v>P190</v>
      </c>
      <c r="F599" t="str">
        <f>"CLARENCE"</f>
        <v>CLARENCE</v>
      </c>
      <c r="G599">
        <v>2</v>
      </c>
      <c r="H599">
        <v>0</v>
      </c>
      <c r="I599">
        <f>0</f>
        <v>0</v>
      </c>
      <c r="J599">
        <v>32.44</v>
      </c>
      <c r="K599">
        <f>100</f>
        <v>100</v>
      </c>
    </row>
    <row r="600" spans="1:11" x14ac:dyDescent="0.25">
      <c r="A600" t="s">
        <v>33</v>
      </c>
      <c r="B600" t="str">
        <f>"""TorlysDynamics"",""Torlys Inc."",""111"",""3"",""SHA0250285"",""4"",""10000"""</f>
        <v>"TorlysDynamics","Torlys Inc.","111","3","SHA0250285","4","10000"</v>
      </c>
      <c r="C600" s="2">
        <v>45938</v>
      </c>
      <c r="D600" s="2" t="str">
        <f>"SHA0250285"</f>
        <v>SHA0250285</v>
      </c>
      <c r="E600" s="2" t="str">
        <f>"C237"</f>
        <v>C237</v>
      </c>
      <c r="F600" t="str">
        <f>"AQIYL"</f>
        <v>AQIYL</v>
      </c>
      <c r="G600">
        <v>33</v>
      </c>
      <c r="H600">
        <v>0</v>
      </c>
      <c r="I600">
        <f>0</f>
        <v>0</v>
      </c>
      <c r="J600">
        <v>483.78</v>
      </c>
      <c r="K600">
        <f>100</f>
        <v>100</v>
      </c>
    </row>
    <row r="601" spans="1:11" x14ac:dyDescent="0.25">
      <c r="A601" t="s">
        <v>33</v>
      </c>
      <c r="B601" t="str">
        <f>"""TorlysDynamics"",""Torlys Inc."",""111"",""3"",""SHA0250285"",""4"",""20000"""</f>
        <v>"TorlysDynamics","Torlys Inc.","111","3","SHA0250285","4","20000"</v>
      </c>
      <c r="C601" s="2">
        <v>45938</v>
      </c>
      <c r="D601" s="2" t="str">
        <f>"SHA0250285"</f>
        <v>SHA0250285</v>
      </c>
      <c r="E601" s="2" t="str">
        <f>"C237"</f>
        <v>C237</v>
      </c>
      <c r="F601" t="str">
        <f>"AQIYL"</f>
        <v>AQIYL</v>
      </c>
      <c r="G601">
        <v>0</v>
      </c>
      <c r="H601">
        <v>0</v>
      </c>
      <c r="I601">
        <f>0</f>
        <v>0</v>
      </c>
      <c r="J601">
        <v>1</v>
      </c>
      <c r="K601">
        <f>100</f>
        <v>100</v>
      </c>
    </row>
    <row r="602" spans="1:11" x14ac:dyDescent="0.25">
      <c r="A602" t="s">
        <v>33</v>
      </c>
      <c r="B602" t="str">
        <f>"""TorlysDynamics"",""Torlys Inc."",""111"",""3"",""SHA0250286"",""4"",""25000"""</f>
        <v>"TorlysDynamics","Torlys Inc.","111","3","SHA0250286","4","25000"</v>
      </c>
      <c r="C602" s="2">
        <v>45938</v>
      </c>
      <c r="D602" s="2" t="str">
        <f>"SHA0250286"</f>
        <v>SHA0250286</v>
      </c>
      <c r="E602" s="2" t="str">
        <f>"C300"</f>
        <v>C300</v>
      </c>
      <c r="F602" t="str">
        <f>"AQIYL"</f>
        <v>AQIYL</v>
      </c>
      <c r="G602">
        <v>1</v>
      </c>
      <c r="H602">
        <v>0</v>
      </c>
      <c r="I602">
        <f>0</f>
        <v>0</v>
      </c>
      <c r="J602">
        <v>41</v>
      </c>
      <c r="K602">
        <f>100</f>
        <v>100</v>
      </c>
    </row>
    <row r="603" spans="1:11" x14ac:dyDescent="0.25">
      <c r="A603" t="s">
        <v>33</v>
      </c>
      <c r="B603" t="str">
        <f>"""TorlysDynamics"",""Torlys Inc."",""111"",""3"",""SHA0250294"",""4"",""10000"""</f>
        <v>"TorlysDynamics","Torlys Inc.","111","3","SHA0250294","4","10000"</v>
      </c>
      <c r="C603" s="2">
        <v>45938</v>
      </c>
      <c r="D603" s="2" t="str">
        <f>"SHA0250294"</f>
        <v>SHA0250294</v>
      </c>
      <c r="E603" s="2" t="str">
        <f>"S146"</f>
        <v>S146</v>
      </c>
      <c r="F603" t="str">
        <f>"CHICO"</f>
        <v>CHICO</v>
      </c>
      <c r="G603">
        <v>0</v>
      </c>
      <c r="H603">
        <v>7</v>
      </c>
      <c r="I603">
        <f>0</f>
        <v>0</v>
      </c>
      <c r="J603">
        <v>8535.7999999999993</v>
      </c>
      <c r="K603">
        <f>100</f>
        <v>100</v>
      </c>
    </row>
    <row r="604" spans="1:11" x14ac:dyDescent="0.25">
      <c r="A604" t="s">
        <v>33</v>
      </c>
      <c r="B604" t="str">
        <f>"""TorlysDynamics"",""Torlys Inc."",""111"",""3"",""SHA0250294"",""4"",""30000"""</f>
        <v>"TorlysDynamics","Torlys Inc.","111","3","SHA0250294","4","30000"</v>
      </c>
      <c r="C604" s="2">
        <v>45938</v>
      </c>
      <c r="D604" s="2" t="str">
        <f>"SHA0250294"</f>
        <v>SHA0250294</v>
      </c>
      <c r="E604" s="2" t="str">
        <f>"S146"</f>
        <v>S146</v>
      </c>
      <c r="F604" t="str">
        <f>"CHICO"</f>
        <v>CHICO</v>
      </c>
      <c r="G604">
        <v>0</v>
      </c>
      <c r="H604">
        <v>4</v>
      </c>
      <c r="I604">
        <f>0</f>
        <v>0</v>
      </c>
      <c r="J604">
        <v>4877.6000000000004</v>
      </c>
      <c r="K604">
        <f>100</f>
        <v>100</v>
      </c>
    </row>
    <row r="605" spans="1:11" x14ac:dyDescent="0.25">
      <c r="A605" t="s">
        <v>33</v>
      </c>
      <c r="B605" t="str">
        <f>"""TorlysDynamics"",""Torlys Inc."",""111"",""3"",""SHA0250294"",""4"",""50000"""</f>
        <v>"TorlysDynamics","Torlys Inc.","111","3","SHA0250294","4","50000"</v>
      </c>
      <c r="C605" s="2">
        <v>45938</v>
      </c>
      <c r="D605" s="2" t="str">
        <f>"SHA0250294"</f>
        <v>SHA0250294</v>
      </c>
      <c r="E605" s="2" t="str">
        <f>"S146"</f>
        <v>S146</v>
      </c>
      <c r="F605" t="str">
        <f>"CHICO"</f>
        <v>CHICO</v>
      </c>
      <c r="G605">
        <v>0</v>
      </c>
      <c r="H605">
        <v>4</v>
      </c>
      <c r="I605">
        <f>0</f>
        <v>0</v>
      </c>
      <c r="J605">
        <v>4877.6000000000004</v>
      </c>
      <c r="K605">
        <f>100</f>
        <v>100</v>
      </c>
    </row>
    <row r="606" spans="1:11" x14ac:dyDescent="0.25">
      <c r="A606" t="s">
        <v>33</v>
      </c>
      <c r="B606" t="str">
        <f>"""TorlysDynamics"",""Torlys Inc."",""111"",""3"",""SHA0250294"",""4"",""70000"""</f>
        <v>"TorlysDynamics","Torlys Inc.","111","3","SHA0250294","4","70000"</v>
      </c>
      <c r="C606" s="2">
        <v>45938</v>
      </c>
      <c r="D606" s="2" t="str">
        <f>"SHA0250294"</f>
        <v>SHA0250294</v>
      </c>
      <c r="E606" s="2" t="str">
        <f>"S146"</f>
        <v>S146</v>
      </c>
      <c r="F606" t="str">
        <f>"CHICO"</f>
        <v>CHICO</v>
      </c>
      <c r="G606">
        <v>0</v>
      </c>
      <c r="H606">
        <v>3</v>
      </c>
      <c r="I606">
        <f>0</f>
        <v>0</v>
      </c>
      <c r="J606">
        <v>3658.2</v>
      </c>
      <c r="K606">
        <f>100</f>
        <v>100</v>
      </c>
    </row>
    <row r="607" spans="1:11" x14ac:dyDescent="0.25">
      <c r="A607" t="s">
        <v>33</v>
      </c>
      <c r="B607" t="str">
        <f>"""TorlysDynamics"",""Torlys Inc."",""111"",""3"",""SHA0250296"",""4"",""10000"""</f>
        <v>"TorlysDynamics","Torlys Inc.","111","3","SHA0250296","4","10000"</v>
      </c>
      <c r="C607" s="2">
        <v>45938</v>
      </c>
      <c r="D607" s="2" t="str">
        <f>"SHA0250296"</f>
        <v>SHA0250296</v>
      </c>
      <c r="E607" s="2" t="str">
        <f>"C465"</f>
        <v>C465</v>
      </c>
      <c r="F607" t="str">
        <f>"CLARENCE"</f>
        <v>CLARENCE</v>
      </c>
      <c r="G607">
        <v>31</v>
      </c>
      <c r="H607">
        <v>0</v>
      </c>
      <c r="I607">
        <f>0</f>
        <v>0</v>
      </c>
      <c r="J607">
        <v>814.99</v>
      </c>
      <c r="K607">
        <f>100</f>
        <v>100</v>
      </c>
    </row>
    <row r="608" spans="1:11" x14ac:dyDescent="0.25">
      <c r="A608" t="s">
        <v>33</v>
      </c>
      <c r="B608" t="str">
        <f>"""TorlysDynamics"",""Torlys Inc."",""111"",""3"",""SHA0250297"",""4"",""10000"""</f>
        <v>"TorlysDynamics","Torlys Inc.","111","3","SHA0250297","4","10000"</v>
      </c>
      <c r="C608" s="2">
        <v>45938</v>
      </c>
      <c r="D608" s="2" t="str">
        <f>"SHA0250297"</f>
        <v>SHA0250297</v>
      </c>
      <c r="E608" s="2" t="str">
        <f>"C465"</f>
        <v>C465</v>
      </c>
      <c r="F608" t="str">
        <f>"CLARENCE"</f>
        <v>CLARENCE</v>
      </c>
      <c r="G608">
        <v>26</v>
      </c>
      <c r="H608">
        <v>0</v>
      </c>
      <c r="I608">
        <f>0</f>
        <v>0</v>
      </c>
      <c r="J608">
        <v>381.16</v>
      </c>
      <c r="K608">
        <f>100</f>
        <v>100</v>
      </c>
    </row>
    <row r="609" spans="1:11" x14ac:dyDescent="0.25">
      <c r="A609" t="s">
        <v>33</v>
      </c>
      <c r="B609" t="str">
        <f>"""TorlysDynamics"",""Torlys Inc."",""111"",""3"",""SHA0250298"",""4"",""10000"""</f>
        <v>"TorlysDynamics","Torlys Inc.","111","3","SHA0250298","4","10000"</v>
      </c>
      <c r="C609" s="2">
        <v>45938</v>
      </c>
      <c r="D609" s="2" t="str">
        <f>"SHA0250298"</f>
        <v>SHA0250298</v>
      </c>
      <c r="E609" s="2" t="str">
        <f>"C465"</f>
        <v>C465</v>
      </c>
      <c r="F609" t="str">
        <f>"CLARENCE"</f>
        <v>CLARENCE</v>
      </c>
      <c r="G609">
        <v>16</v>
      </c>
      <c r="H609">
        <v>0</v>
      </c>
      <c r="I609">
        <f>0</f>
        <v>0</v>
      </c>
      <c r="J609">
        <v>453.92</v>
      </c>
      <c r="K609">
        <f>100</f>
        <v>100</v>
      </c>
    </row>
    <row r="610" spans="1:11" x14ac:dyDescent="0.25">
      <c r="A610" t="s">
        <v>33</v>
      </c>
      <c r="B610" t="str">
        <f>"""TorlysDynamics"",""Torlys Inc."",""111"",""3"",""SHA0250298"",""4"",""20000"""</f>
        <v>"TorlysDynamics","Torlys Inc.","111","3","SHA0250298","4","20000"</v>
      </c>
      <c r="C610" s="2">
        <v>45938</v>
      </c>
      <c r="D610" s="2" t="str">
        <f>"SHA0250298"</f>
        <v>SHA0250298</v>
      </c>
      <c r="E610" s="2" t="str">
        <f>"C465"</f>
        <v>C465</v>
      </c>
      <c r="F610" t="str">
        <f>"CLARENCE"</f>
        <v>CLARENCE</v>
      </c>
      <c r="G610">
        <v>0</v>
      </c>
      <c r="H610">
        <v>0</v>
      </c>
      <c r="I610">
        <f>0</f>
        <v>0</v>
      </c>
      <c r="J610">
        <v>1</v>
      </c>
      <c r="K610">
        <f>100</f>
        <v>100</v>
      </c>
    </row>
    <row r="611" spans="1:11" x14ac:dyDescent="0.25">
      <c r="A611" t="s">
        <v>33</v>
      </c>
      <c r="B611" t="str">
        <f>"""TorlysDynamics"",""Torlys Inc."",""111"",""3"",""SHA0250299"",""4"",""10000"""</f>
        <v>"TorlysDynamics","Torlys Inc.","111","3","SHA0250299","4","10000"</v>
      </c>
      <c r="C611" s="2">
        <v>45938</v>
      </c>
      <c r="D611" s="2" t="str">
        <f>"SHA0250299"</f>
        <v>SHA0250299</v>
      </c>
      <c r="E611" s="2" t="str">
        <f>"C465"</f>
        <v>C465</v>
      </c>
      <c r="F611" t="str">
        <f>"CLARENCE"</f>
        <v>CLARENCE</v>
      </c>
      <c r="G611">
        <v>0</v>
      </c>
      <c r="H611">
        <v>0</v>
      </c>
      <c r="I611">
        <f>0</f>
        <v>0</v>
      </c>
      <c r="J611">
        <v>1</v>
      </c>
      <c r="K611">
        <f>100</f>
        <v>100</v>
      </c>
    </row>
    <row r="612" spans="1:11" x14ac:dyDescent="0.25">
      <c r="A612" t="s">
        <v>33</v>
      </c>
      <c r="B612" t="str">
        <f>"""TorlysDynamics"",""Torlys Inc."",""111"",""3"",""SHA0250300"",""4"",""10000"""</f>
        <v>"TorlysDynamics","Torlys Inc.","111","3","SHA0250300","4","10000"</v>
      </c>
      <c r="C612" s="2">
        <v>45938</v>
      </c>
      <c r="D612" s="2" t="str">
        <f>"SHA0250300"</f>
        <v>SHA0250300</v>
      </c>
      <c r="E612" s="2" t="str">
        <f>"D250"</f>
        <v>D250</v>
      </c>
      <c r="F612" t="str">
        <f>"AQIYL"</f>
        <v>AQIYL</v>
      </c>
      <c r="G612">
        <v>32</v>
      </c>
      <c r="H612">
        <v>0</v>
      </c>
      <c r="I612">
        <f>0</f>
        <v>0</v>
      </c>
      <c r="J612">
        <v>907.84</v>
      </c>
      <c r="K612">
        <f>100</f>
        <v>100</v>
      </c>
    </row>
    <row r="613" spans="1:11" x14ac:dyDescent="0.25">
      <c r="A613" t="s">
        <v>33</v>
      </c>
      <c r="B613" t="str">
        <f>"""TorlysDynamics"",""Torlys Inc."",""111"",""3"",""SHA0250301"",""4"",""10000"""</f>
        <v>"TorlysDynamics","Torlys Inc.","111","3","SHA0250301","4","10000"</v>
      </c>
      <c r="C613" s="2">
        <v>45938</v>
      </c>
      <c r="D613" s="2" t="str">
        <f>"SHA0250301"</f>
        <v>SHA0250301</v>
      </c>
      <c r="E613" s="2" t="str">
        <f>"D250"</f>
        <v>D250</v>
      </c>
      <c r="F613" t="str">
        <f>"AQIYL"</f>
        <v>AQIYL</v>
      </c>
      <c r="G613">
        <v>4</v>
      </c>
      <c r="H613">
        <v>0</v>
      </c>
      <c r="I613">
        <f>0</f>
        <v>0</v>
      </c>
      <c r="J613">
        <v>113.48</v>
      </c>
      <c r="K613">
        <f>100</f>
        <v>100</v>
      </c>
    </row>
    <row r="614" spans="1:11" x14ac:dyDescent="0.25">
      <c r="A614" t="s">
        <v>33</v>
      </c>
      <c r="B614" t="str">
        <f>"""TorlysDynamics"",""Torlys Inc."",""111"",""3"",""SHA0250302"",""4"",""10000"""</f>
        <v>"TorlysDynamics","Torlys Inc.","111","3","SHA0250302","4","10000"</v>
      </c>
      <c r="C614" s="2">
        <v>45938</v>
      </c>
      <c r="D614" s="2" t="str">
        <f>"SHA0250302"</f>
        <v>SHA0250302</v>
      </c>
      <c r="E614" s="2" t="str">
        <f>"D675"</f>
        <v>D675</v>
      </c>
      <c r="F614" t="str">
        <f>"AQIYL"</f>
        <v>AQIYL</v>
      </c>
      <c r="G614">
        <v>26</v>
      </c>
      <c r="H614">
        <v>0</v>
      </c>
      <c r="I614">
        <f>0</f>
        <v>0</v>
      </c>
      <c r="J614">
        <v>421.72</v>
      </c>
      <c r="K614">
        <f>100</f>
        <v>100</v>
      </c>
    </row>
    <row r="615" spans="1:11" x14ac:dyDescent="0.25">
      <c r="A615" t="s">
        <v>33</v>
      </c>
      <c r="B615" t="str">
        <f>"""TorlysDynamics"",""Torlys Inc."",""111"",""3"",""SHA0250302"",""4"",""20000"""</f>
        <v>"TorlysDynamics","Torlys Inc.","111","3","SHA0250302","4","20000"</v>
      </c>
      <c r="C615" s="2">
        <v>45938</v>
      </c>
      <c r="D615" s="2" t="str">
        <f>"SHA0250302"</f>
        <v>SHA0250302</v>
      </c>
      <c r="E615" s="2" t="str">
        <f>"D675"</f>
        <v>D675</v>
      </c>
      <c r="F615" t="str">
        <f>"AQIYL"</f>
        <v>AQIYL</v>
      </c>
      <c r="G615">
        <v>0</v>
      </c>
      <c r="H615">
        <v>0</v>
      </c>
      <c r="I615">
        <f>0</f>
        <v>0</v>
      </c>
      <c r="J615">
        <v>1</v>
      </c>
      <c r="K615">
        <f>100</f>
        <v>100</v>
      </c>
    </row>
    <row r="616" spans="1:11" x14ac:dyDescent="0.25">
      <c r="A616" t="s">
        <v>33</v>
      </c>
      <c r="B616" t="str">
        <f>"""TorlysDynamics"",""Torlys Inc."",""111"",""3"",""SHA0250303"",""4"",""10000"""</f>
        <v>"TorlysDynamics","Torlys Inc.","111","3","SHA0250303","4","10000"</v>
      </c>
      <c r="C616" s="2">
        <v>45938</v>
      </c>
      <c r="D616" s="2" t="str">
        <f>"SHA0250303"</f>
        <v>SHA0250303</v>
      </c>
      <c r="E616" s="2" t="str">
        <f>"D675"</f>
        <v>D675</v>
      </c>
      <c r="F616" t="str">
        <f>"AQIYL"</f>
        <v>AQIYL</v>
      </c>
      <c r="G616">
        <v>22</v>
      </c>
      <c r="H616">
        <v>0</v>
      </c>
      <c r="I616">
        <f>0</f>
        <v>0</v>
      </c>
      <c r="J616">
        <v>356.84</v>
      </c>
      <c r="K616">
        <f>100</f>
        <v>100</v>
      </c>
    </row>
    <row r="617" spans="1:11" x14ac:dyDescent="0.25">
      <c r="A617" t="s">
        <v>33</v>
      </c>
      <c r="B617" t="str">
        <f>"""TorlysDynamics"",""Torlys Inc."",""111"",""3"",""SHA0250315"",""4"",""10000"""</f>
        <v>"TorlysDynamics","Torlys Inc.","111","3","SHA0250315","4","10000"</v>
      </c>
      <c r="C617" s="2">
        <v>45938</v>
      </c>
      <c r="D617" s="2" t="str">
        <f>"SHA0250315"</f>
        <v>SHA0250315</v>
      </c>
      <c r="E617" s="2" t="str">
        <f>"C1000"</f>
        <v>C1000</v>
      </c>
      <c r="F617" t="str">
        <f>"MANUEL"</f>
        <v>MANUEL</v>
      </c>
      <c r="G617">
        <v>39</v>
      </c>
      <c r="H617">
        <v>0</v>
      </c>
      <c r="I617">
        <f>0</f>
        <v>0</v>
      </c>
      <c r="J617">
        <v>914.55</v>
      </c>
      <c r="K617">
        <f>100</f>
        <v>100</v>
      </c>
    </row>
    <row r="618" spans="1:11" x14ac:dyDescent="0.25">
      <c r="A618" t="s">
        <v>33</v>
      </c>
      <c r="B618" t="str">
        <f>"""TorlysDynamics"",""Torlys Inc."",""111"",""3"",""SHA0250315"",""4"",""30000"""</f>
        <v>"TorlysDynamics","Torlys Inc.","111","3","SHA0250315","4","30000"</v>
      </c>
      <c r="C618" s="2">
        <v>45938</v>
      </c>
      <c r="D618" s="2" t="str">
        <f>"SHA0250315"</f>
        <v>SHA0250315</v>
      </c>
      <c r="E618" s="2" t="str">
        <f>"C1000"</f>
        <v>C1000</v>
      </c>
      <c r="F618" t="str">
        <f>"MANUEL"</f>
        <v>MANUEL</v>
      </c>
      <c r="G618">
        <v>9</v>
      </c>
      <c r="H618">
        <v>0</v>
      </c>
      <c r="I618">
        <f>0</f>
        <v>0</v>
      </c>
      <c r="J618">
        <v>211.05</v>
      </c>
      <c r="K618">
        <f>100</f>
        <v>100</v>
      </c>
    </row>
    <row r="619" spans="1:11" x14ac:dyDescent="0.25">
      <c r="A619" t="s">
        <v>33</v>
      </c>
      <c r="B619" t="str">
        <f>"""TorlysDynamics"",""Torlys Inc."",""111"",""3"",""SHA0250315"",""4"",""50000"""</f>
        <v>"TorlysDynamics","Torlys Inc.","111","3","SHA0250315","4","50000"</v>
      </c>
      <c r="C619" s="2">
        <v>45938</v>
      </c>
      <c r="D619" s="2" t="str">
        <f>"SHA0250315"</f>
        <v>SHA0250315</v>
      </c>
      <c r="E619" s="2" t="str">
        <f>"C1000"</f>
        <v>C1000</v>
      </c>
      <c r="F619" t="str">
        <f>"MANUEL"</f>
        <v>MANUEL</v>
      </c>
      <c r="G619">
        <v>0</v>
      </c>
      <c r="H619">
        <v>0</v>
      </c>
      <c r="I619">
        <f>0</f>
        <v>0</v>
      </c>
      <c r="J619">
        <v>1</v>
      </c>
      <c r="K619">
        <f>100</f>
        <v>100</v>
      </c>
    </row>
    <row r="620" spans="1:11" x14ac:dyDescent="0.25">
      <c r="A620" t="s">
        <v>33</v>
      </c>
      <c r="B620" t="str">
        <f>"""TorlysDynamics"",""Torlys Inc."",""111"",""3"",""SHA0250315"",""4"",""60000"""</f>
        <v>"TorlysDynamics","Torlys Inc.","111","3","SHA0250315","4","60000"</v>
      </c>
      <c r="C620" s="2">
        <v>45938</v>
      </c>
      <c r="D620" s="2" t="str">
        <f>"SHA0250315"</f>
        <v>SHA0250315</v>
      </c>
      <c r="E620" s="2" t="str">
        <f>"C1000"</f>
        <v>C1000</v>
      </c>
      <c r="F620" t="str">
        <f>"MANUEL"</f>
        <v>MANUEL</v>
      </c>
      <c r="G620">
        <v>4</v>
      </c>
      <c r="H620">
        <v>0</v>
      </c>
      <c r="I620">
        <f>0</f>
        <v>0</v>
      </c>
      <c r="J620">
        <v>93.8</v>
      </c>
      <c r="K620">
        <f>100</f>
        <v>100</v>
      </c>
    </row>
    <row r="621" spans="1:11" x14ac:dyDescent="0.25">
      <c r="A621" t="s">
        <v>33</v>
      </c>
      <c r="B621" t="str">
        <f>"""TorlysDynamics"",""Torlys Inc."",""111"",""3"",""SHA0250316"",""4"",""10000"""</f>
        <v>"TorlysDynamics","Torlys Inc.","111","3","SHA0250316","4","10000"</v>
      </c>
      <c r="C621" s="2">
        <v>45938</v>
      </c>
      <c r="D621" s="2" t="str">
        <f>"SHA0250316"</f>
        <v>SHA0250316</v>
      </c>
      <c r="E621" s="2" t="str">
        <f>"C1000"</f>
        <v>C1000</v>
      </c>
      <c r="F621" t="str">
        <f>"MANUEL"</f>
        <v>MANUEL</v>
      </c>
      <c r="G621">
        <v>0</v>
      </c>
      <c r="H621">
        <v>1</v>
      </c>
      <c r="I621">
        <f>0</f>
        <v>0</v>
      </c>
      <c r="J621">
        <v>1219.4000000000001</v>
      </c>
      <c r="K621">
        <f>100</f>
        <v>100</v>
      </c>
    </row>
    <row r="622" spans="1:11" x14ac:dyDescent="0.25">
      <c r="A622" t="s">
        <v>33</v>
      </c>
      <c r="B622" t="str">
        <f>"""TorlysDynamics"",""Torlys Inc."",""111"",""3"",""SHA0250317"",""4"",""10000"""</f>
        <v>"TorlysDynamics","Torlys Inc.","111","3","SHA0250317","4","10000"</v>
      </c>
      <c r="C622" s="2">
        <v>45938</v>
      </c>
      <c r="D622" s="2" t="str">
        <f>"SHA0250317"</f>
        <v>SHA0250317</v>
      </c>
      <c r="E622" s="2" t="str">
        <f>"C1000"</f>
        <v>C1000</v>
      </c>
      <c r="F622" t="str">
        <f>"MANUEL"</f>
        <v>MANUEL</v>
      </c>
      <c r="G622">
        <v>22</v>
      </c>
      <c r="H622">
        <v>0</v>
      </c>
      <c r="I622">
        <f>0</f>
        <v>0</v>
      </c>
      <c r="J622">
        <v>322.52</v>
      </c>
      <c r="K622">
        <f>100</f>
        <v>100</v>
      </c>
    </row>
    <row r="623" spans="1:11" x14ac:dyDescent="0.25">
      <c r="A623" t="s">
        <v>33</v>
      </c>
      <c r="B623" t="str">
        <f>"""TorlysDynamics"",""Torlys Inc."",""111"",""3"",""SHA0250317"",""4"",""20000"""</f>
        <v>"TorlysDynamics","Torlys Inc.","111","3","SHA0250317","4","20000"</v>
      </c>
      <c r="C623" s="2">
        <v>45938</v>
      </c>
      <c r="D623" s="2" t="str">
        <f>"SHA0250317"</f>
        <v>SHA0250317</v>
      </c>
      <c r="E623" s="2" t="str">
        <f>"C1000"</f>
        <v>C1000</v>
      </c>
      <c r="F623" t="str">
        <f>"MANUEL"</f>
        <v>MANUEL</v>
      </c>
      <c r="G623">
        <v>6</v>
      </c>
      <c r="H623">
        <v>0</v>
      </c>
      <c r="I623">
        <f>0</f>
        <v>0</v>
      </c>
      <c r="J623">
        <v>12</v>
      </c>
      <c r="K623">
        <f>100</f>
        <v>100</v>
      </c>
    </row>
    <row r="624" spans="1:11" x14ac:dyDescent="0.25">
      <c r="A624" t="s">
        <v>33</v>
      </c>
      <c r="B624" t="str">
        <f>"""TorlysDynamics"",""Torlys Inc."",""111"",""3"",""SHA0250318"",""4"",""10000"""</f>
        <v>"TorlysDynamics","Torlys Inc.","111","3","SHA0250318","4","10000"</v>
      </c>
      <c r="C624" s="2">
        <v>45938</v>
      </c>
      <c r="D624" s="2" t="str">
        <f>"SHA0250318"</f>
        <v>SHA0250318</v>
      </c>
      <c r="E624" s="2" t="str">
        <f>"C1000"</f>
        <v>C1000</v>
      </c>
      <c r="F624" t="str">
        <f>"MANUEL"</f>
        <v>MANUEL</v>
      </c>
      <c r="G624">
        <v>32</v>
      </c>
      <c r="H624">
        <v>0</v>
      </c>
      <c r="I624">
        <f>0</f>
        <v>0</v>
      </c>
      <c r="J624">
        <v>500.48</v>
      </c>
      <c r="K624">
        <f>100</f>
        <v>100</v>
      </c>
    </row>
    <row r="625" spans="1:11" x14ac:dyDescent="0.25">
      <c r="A625" t="s">
        <v>33</v>
      </c>
      <c r="B625" t="str">
        <f>"""TorlysDynamics"",""Torlys Inc."",""111"",""3"",""SHA0250319"",""4"",""10000"""</f>
        <v>"TorlysDynamics","Torlys Inc.","111","3","SHA0250319","4","10000"</v>
      </c>
      <c r="C625" s="2">
        <v>45938</v>
      </c>
      <c r="D625" s="2" t="str">
        <f>"SHA0250319"</f>
        <v>SHA0250319</v>
      </c>
      <c r="E625" s="2" t="str">
        <f>"C1000"</f>
        <v>C1000</v>
      </c>
      <c r="F625" t="str">
        <f>"MANUEL"</f>
        <v>MANUEL</v>
      </c>
      <c r="G625">
        <v>0</v>
      </c>
      <c r="H625">
        <v>0</v>
      </c>
      <c r="I625">
        <f>0</f>
        <v>0</v>
      </c>
      <c r="J625">
        <v>3</v>
      </c>
      <c r="K625">
        <f>100</f>
        <v>100</v>
      </c>
    </row>
    <row r="626" spans="1:11" x14ac:dyDescent="0.25">
      <c r="A626" t="s">
        <v>33</v>
      </c>
      <c r="B626" t="str">
        <f>"""TorlysDynamics"",""Torlys Inc."",""111"",""3"",""SHA0250320"",""4"",""10000"""</f>
        <v>"TorlysDynamics","Torlys Inc.","111","3","SHA0250320","4","10000"</v>
      </c>
      <c r="C626" s="2">
        <v>45938</v>
      </c>
      <c r="D626" s="2" t="str">
        <f>"SHA0250320"</f>
        <v>SHA0250320</v>
      </c>
      <c r="E626" s="2" t="str">
        <f>"C1000"</f>
        <v>C1000</v>
      </c>
      <c r="F626" t="str">
        <f>"MANUEL"</f>
        <v>MANUEL</v>
      </c>
      <c r="G626">
        <v>32</v>
      </c>
      <c r="H626">
        <v>0</v>
      </c>
      <c r="I626">
        <f>0</f>
        <v>0</v>
      </c>
      <c r="J626">
        <v>862.4</v>
      </c>
      <c r="K626">
        <f>100</f>
        <v>100</v>
      </c>
    </row>
    <row r="627" spans="1:11" x14ac:dyDescent="0.25">
      <c r="A627" t="s">
        <v>33</v>
      </c>
      <c r="B627" t="str">
        <f>"""TorlysDynamics"",""Torlys Inc."",""111"",""3"",""SHA0250321"",""4"",""10000"""</f>
        <v>"TorlysDynamics","Torlys Inc.","111","3","SHA0250321","4","10000"</v>
      </c>
      <c r="C627" s="2">
        <v>45938</v>
      </c>
      <c r="D627" s="2" t="str">
        <f>"SHA0250321"</f>
        <v>SHA0250321</v>
      </c>
      <c r="E627" s="2" t="str">
        <f>"W112"</f>
        <v>W112</v>
      </c>
      <c r="F627" t="str">
        <f>"CLARENCE"</f>
        <v>CLARENCE</v>
      </c>
      <c r="G627">
        <v>19</v>
      </c>
      <c r="H627">
        <v>0</v>
      </c>
      <c r="I627">
        <f>0</f>
        <v>0</v>
      </c>
      <c r="J627">
        <v>683.05</v>
      </c>
      <c r="K627">
        <f>100</f>
        <v>100</v>
      </c>
    </row>
    <row r="628" spans="1:11" x14ac:dyDescent="0.25">
      <c r="A628" t="s">
        <v>33</v>
      </c>
      <c r="B628" t="str">
        <f>"""TorlysDynamics"",""Torlys Inc."",""111"",""3"",""SHA0250323"",""4"",""60000"""</f>
        <v>"TorlysDynamics","Torlys Inc.","111","3","SHA0250323","4","60000"</v>
      </c>
      <c r="C628" s="2">
        <v>45938</v>
      </c>
      <c r="D628" s="2" t="str">
        <f>"SHA0250323"</f>
        <v>SHA0250323</v>
      </c>
      <c r="E628" s="2" t="str">
        <f>"S146"</f>
        <v>S146</v>
      </c>
      <c r="F628" t="str">
        <f>"CHICO"</f>
        <v>CHICO</v>
      </c>
      <c r="G628">
        <v>0</v>
      </c>
      <c r="H628">
        <v>0</v>
      </c>
      <c r="I628">
        <f>0</f>
        <v>0</v>
      </c>
      <c r="J628">
        <v>2</v>
      </c>
      <c r="K628">
        <f>100</f>
        <v>100</v>
      </c>
    </row>
    <row r="629" spans="1:11" x14ac:dyDescent="0.25">
      <c r="A629" t="s">
        <v>33</v>
      </c>
      <c r="B629" t="str">
        <f>"""TorlysDynamics"",""Torlys Inc."",""111"",""3"",""SHA0250324"",""4"",""10000"""</f>
        <v>"TorlysDynamics","Torlys Inc.","111","3","SHA0250324","4","10000"</v>
      </c>
      <c r="C629" s="2">
        <v>45938</v>
      </c>
      <c r="D629" s="2" t="str">
        <f>"SHA0250324"</f>
        <v>SHA0250324</v>
      </c>
      <c r="E629" s="2" t="str">
        <f>"A524"</f>
        <v>A524</v>
      </c>
      <c r="F629" t="str">
        <f>"CLARENCE"</f>
        <v>CLARENCE</v>
      </c>
      <c r="G629">
        <v>17</v>
      </c>
      <c r="H629">
        <v>0</v>
      </c>
      <c r="I629">
        <f>0</f>
        <v>0</v>
      </c>
      <c r="J629">
        <v>249.22</v>
      </c>
      <c r="K629">
        <f>100</f>
        <v>100</v>
      </c>
    </row>
    <row r="630" spans="1:11" x14ac:dyDescent="0.25">
      <c r="A630" t="s">
        <v>33</v>
      </c>
      <c r="B630" t="str">
        <f>"""TorlysDynamics"",""Torlys Inc."",""111"",""3"",""SHA0250325"",""4"",""10000"""</f>
        <v>"TorlysDynamics","Torlys Inc.","111","3","SHA0250325","4","10000"</v>
      </c>
      <c r="C630" s="2">
        <v>45938</v>
      </c>
      <c r="D630" s="2" t="str">
        <f>"SHA0250325"</f>
        <v>SHA0250325</v>
      </c>
      <c r="E630" s="2" t="str">
        <f>"A555"</f>
        <v>A555</v>
      </c>
      <c r="F630" t="str">
        <f>"JESSICA"</f>
        <v>JESSICA</v>
      </c>
      <c r="G630">
        <v>0</v>
      </c>
      <c r="H630">
        <v>0</v>
      </c>
      <c r="I630">
        <f>0</f>
        <v>0</v>
      </c>
      <c r="J630">
        <v>1</v>
      </c>
      <c r="K630">
        <f>100</f>
        <v>100</v>
      </c>
    </row>
    <row r="631" spans="1:11" x14ac:dyDescent="0.25">
      <c r="A631" t="s">
        <v>33</v>
      </c>
      <c r="B631" t="str">
        <f>"""TorlysDynamics"",""Torlys Inc."",""111"",""3"",""SHA0250329"",""4"",""10000"""</f>
        <v>"TorlysDynamics","Torlys Inc.","111","3","SHA0250329","4","10000"</v>
      </c>
      <c r="C631" s="2">
        <v>45938</v>
      </c>
      <c r="D631" s="2" t="str">
        <f>"SHA0250329"</f>
        <v>SHA0250329</v>
      </c>
      <c r="E631" s="2" t="str">
        <f>"E912"</f>
        <v>E912</v>
      </c>
      <c r="F631" t="str">
        <f>"CLARENCE"</f>
        <v>CLARENCE</v>
      </c>
      <c r="G631">
        <v>25</v>
      </c>
      <c r="H631">
        <v>0</v>
      </c>
      <c r="I631">
        <f>0</f>
        <v>0</v>
      </c>
      <c r="J631">
        <v>366.5</v>
      </c>
      <c r="K631">
        <f>100</f>
        <v>100</v>
      </c>
    </row>
    <row r="632" spans="1:11" x14ac:dyDescent="0.25">
      <c r="A632" t="s">
        <v>33</v>
      </c>
      <c r="B632" t="str">
        <f>"""TorlysDynamics"",""Torlys Inc."",""111"",""3"",""SHA0250329"",""4"",""20000"""</f>
        <v>"TorlysDynamics","Torlys Inc.","111","3","SHA0250329","4","20000"</v>
      </c>
      <c r="C632" s="2">
        <v>45938</v>
      </c>
      <c r="D632" s="2" t="str">
        <f>"SHA0250329"</f>
        <v>SHA0250329</v>
      </c>
      <c r="E632" s="2" t="str">
        <f>"E912"</f>
        <v>E912</v>
      </c>
      <c r="F632" t="str">
        <f>"CLARENCE"</f>
        <v>CLARENCE</v>
      </c>
      <c r="G632">
        <v>0</v>
      </c>
      <c r="H632">
        <v>0</v>
      </c>
      <c r="I632">
        <f>0</f>
        <v>0</v>
      </c>
      <c r="J632">
        <v>1</v>
      </c>
      <c r="K632">
        <f>100</f>
        <v>100</v>
      </c>
    </row>
    <row r="633" spans="1:11" x14ac:dyDescent="0.25">
      <c r="A633" t="s">
        <v>33</v>
      </c>
      <c r="B633" t="str">
        <f>"""TorlysDynamics"",""Torlys Inc."",""111"",""3"",""SHA0250329"",""4"",""30000"""</f>
        <v>"TorlysDynamics","Torlys Inc.","111","3","SHA0250329","4","30000"</v>
      </c>
      <c r="C633" s="2">
        <v>45938</v>
      </c>
      <c r="D633" s="2" t="str">
        <f>"SHA0250329"</f>
        <v>SHA0250329</v>
      </c>
      <c r="E633" s="2" t="str">
        <f>"E912"</f>
        <v>E912</v>
      </c>
      <c r="F633" t="str">
        <f>"CLARENCE"</f>
        <v>CLARENCE</v>
      </c>
      <c r="G633">
        <v>0</v>
      </c>
      <c r="H633">
        <v>0</v>
      </c>
      <c r="I633">
        <f>0</f>
        <v>0</v>
      </c>
      <c r="J633">
        <v>1</v>
      </c>
      <c r="K633">
        <f>100</f>
        <v>100</v>
      </c>
    </row>
    <row r="634" spans="1:11" x14ac:dyDescent="0.25">
      <c r="A634" t="s">
        <v>33</v>
      </c>
      <c r="B634" t="str">
        <f>"""TorlysDynamics"",""Torlys Inc."",""111"",""3"",""SHA0250332"",""4"",""10000"""</f>
        <v>"TorlysDynamics","Torlys Inc.","111","3","SHA0250332","4","10000"</v>
      </c>
      <c r="C634" s="2">
        <v>45938</v>
      </c>
      <c r="D634" s="2" t="str">
        <f>"SHA0250332"</f>
        <v>SHA0250332</v>
      </c>
      <c r="E634" s="2" t="str">
        <f>"L808"</f>
        <v>L808</v>
      </c>
      <c r="F634" t="str">
        <f>"AQIYL"</f>
        <v>AQIYL</v>
      </c>
      <c r="G634">
        <v>45</v>
      </c>
      <c r="H634">
        <v>0</v>
      </c>
      <c r="I634">
        <f>0</f>
        <v>0</v>
      </c>
      <c r="J634">
        <v>1055.25</v>
      </c>
      <c r="K634">
        <f>100</f>
        <v>100</v>
      </c>
    </row>
    <row r="635" spans="1:11" x14ac:dyDescent="0.25">
      <c r="A635" t="s">
        <v>33</v>
      </c>
      <c r="B635" t="str">
        <f>"""TorlysDynamics"",""Torlys Inc."",""111"",""3"",""SHA0250332"",""4"",""30000"""</f>
        <v>"TorlysDynamics","Torlys Inc.","111","3","SHA0250332","4","30000"</v>
      </c>
      <c r="C635" s="2">
        <v>45938</v>
      </c>
      <c r="D635" s="2" t="str">
        <f>"SHA0250332"</f>
        <v>SHA0250332</v>
      </c>
      <c r="E635" s="2" t="str">
        <f>"L808"</f>
        <v>L808</v>
      </c>
      <c r="F635" t="str">
        <f>"AQIYL"</f>
        <v>AQIYL</v>
      </c>
      <c r="G635">
        <v>0</v>
      </c>
      <c r="H635">
        <v>0</v>
      </c>
      <c r="I635">
        <f>0</f>
        <v>0</v>
      </c>
      <c r="J635">
        <v>1</v>
      </c>
      <c r="K635">
        <f>100</f>
        <v>100</v>
      </c>
    </row>
    <row r="636" spans="1:11" x14ac:dyDescent="0.25">
      <c r="A636" t="s">
        <v>33</v>
      </c>
      <c r="B636" t="str">
        <f>"""TorlysDynamics"",""Torlys Inc."",""111"",""3"",""SHA0250333"",""4"",""10000"""</f>
        <v>"TorlysDynamics","Torlys Inc.","111","3","SHA0250333","4","10000"</v>
      </c>
      <c r="C636" s="2">
        <v>45938</v>
      </c>
      <c r="D636" s="2" t="str">
        <f>"SHA0250333"</f>
        <v>SHA0250333</v>
      </c>
      <c r="E636" s="2" t="str">
        <f>"R900"</f>
        <v>R900</v>
      </c>
      <c r="F636" t="str">
        <f>"AQIYL"</f>
        <v>AQIYL</v>
      </c>
      <c r="G636">
        <v>1</v>
      </c>
      <c r="H636">
        <v>0</v>
      </c>
      <c r="I636">
        <f>0</f>
        <v>0</v>
      </c>
      <c r="J636">
        <v>1</v>
      </c>
      <c r="K636">
        <f>100</f>
        <v>100</v>
      </c>
    </row>
    <row r="637" spans="1:11" x14ac:dyDescent="0.25">
      <c r="A637" t="s">
        <v>33</v>
      </c>
      <c r="B637" t="str">
        <f>"""TorlysDynamics"",""Torlys Inc."",""111"",""3"",""SHA0250334"",""4"",""10000"""</f>
        <v>"TorlysDynamics","Torlys Inc.","111","3","SHA0250334","4","10000"</v>
      </c>
      <c r="C637" s="2">
        <v>45938</v>
      </c>
      <c r="D637" s="2" t="str">
        <f>"SHA0250334"</f>
        <v>SHA0250334</v>
      </c>
      <c r="E637" s="2" t="str">
        <f>"S125"</f>
        <v>S125</v>
      </c>
      <c r="F637" t="str">
        <f>"JASON-R"</f>
        <v>JASON-R</v>
      </c>
      <c r="G637">
        <v>12</v>
      </c>
      <c r="H637">
        <v>0</v>
      </c>
      <c r="I637">
        <f>0</f>
        <v>0</v>
      </c>
      <c r="J637">
        <v>335.16</v>
      </c>
      <c r="K637">
        <f>100</f>
        <v>100</v>
      </c>
    </row>
    <row r="638" spans="1:11" x14ac:dyDescent="0.25">
      <c r="A638" t="s">
        <v>33</v>
      </c>
      <c r="B638" t="str">
        <f>"""TorlysDynamics"",""Torlys Inc."",""111"",""3"",""SHA0250334"",""4"",""30000"""</f>
        <v>"TorlysDynamics","Torlys Inc.","111","3","SHA0250334","4","30000"</v>
      </c>
      <c r="C638" s="2">
        <v>45938</v>
      </c>
      <c r="D638" s="2" t="str">
        <f>"SHA0250334"</f>
        <v>SHA0250334</v>
      </c>
      <c r="E638" s="2" t="str">
        <f>"S125"</f>
        <v>S125</v>
      </c>
      <c r="F638" t="str">
        <f>"JASON-R"</f>
        <v>JASON-R</v>
      </c>
      <c r="G638">
        <v>0</v>
      </c>
      <c r="H638">
        <v>0</v>
      </c>
      <c r="I638">
        <f>0</f>
        <v>0</v>
      </c>
      <c r="J638">
        <v>3</v>
      </c>
      <c r="K638">
        <f>100</f>
        <v>100</v>
      </c>
    </row>
    <row r="639" spans="1:11" x14ac:dyDescent="0.25">
      <c r="A639" t="s">
        <v>33</v>
      </c>
      <c r="B639" t="str">
        <f>"""TorlysDynamics"",""Torlys Inc."",""111"",""3"",""SHA0250334"",""4"",""70000"""</f>
        <v>"TorlysDynamics","Torlys Inc.","111","3","SHA0250334","4","70000"</v>
      </c>
      <c r="C639" s="2">
        <v>45938</v>
      </c>
      <c r="D639" s="2" t="str">
        <f>"SHA0250334"</f>
        <v>SHA0250334</v>
      </c>
      <c r="E639" s="2" t="str">
        <f>"S125"</f>
        <v>S125</v>
      </c>
      <c r="F639" t="str">
        <f>"JASON-R"</f>
        <v>JASON-R</v>
      </c>
      <c r="G639">
        <v>0</v>
      </c>
      <c r="H639">
        <v>0</v>
      </c>
      <c r="I639">
        <f>0</f>
        <v>0</v>
      </c>
      <c r="J639">
        <v>1</v>
      </c>
      <c r="K639">
        <f>100</f>
        <v>100</v>
      </c>
    </row>
    <row r="640" spans="1:11" x14ac:dyDescent="0.25">
      <c r="A640" t="s">
        <v>33</v>
      </c>
      <c r="B640" t="str">
        <f>"""TorlysDynamics"",""Torlys Inc."",""111"",""3"",""SHA0250335"",""4"",""10000"""</f>
        <v>"TorlysDynamics","Torlys Inc.","111","3","SHA0250335","4","10000"</v>
      </c>
      <c r="C640" s="2">
        <v>45938</v>
      </c>
      <c r="D640" s="2" t="str">
        <f>"SHA0250335"</f>
        <v>SHA0250335</v>
      </c>
      <c r="E640" s="2" t="str">
        <f>"M550"</f>
        <v>M550</v>
      </c>
      <c r="F640" t="str">
        <f>"CHICO"</f>
        <v>CHICO</v>
      </c>
      <c r="G640">
        <v>50</v>
      </c>
      <c r="H640">
        <v>0</v>
      </c>
      <c r="I640">
        <f>0</f>
        <v>0</v>
      </c>
      <c r="J640">
        <v>1314.5</v>
      </c>
      <c r="K640">
        <f>100</f>
        <v>100</v>
      </c>
    </row>
    <row r="641" spans="1:11" x14ac:dyDescent="0.25">
      <c r="A641" t="s">
        <v>33</v>
      </c>
      <c r="B641" t="str">
        <f>"""TorlysDynamics"",""Torlys Inc."",""111"",""3"",""SHA0250339"",""4"",""10000"""</f>
        <v>"TorlysDynamics","Torlys Inc.","111","3","SHA0250339","4","10000"</v>
      </c>
      <c r="C641" s="2">
        <v>45938</v>
      </c>
      <c r="D641" s="2" t="str">
        <f>"SHA0250339"</f>
        <v>SHA0250339</v>
      </c>
      <c r="E641" s="2" t="str">
        <f>"E125"</f>
        <v>E125</v>
      </c>
      <c r="F641" t="str">
        <f>"MANUEL"</f>
        <v>MANUEL</v>
      </c>
      <c r="G641">
        <v>51</v>
      </c>
      <c r="H641">
        <v>0</v>
      </c>
      <c r="I641">
        <f>0</f>
        <v>0</v>
      </c>
      <c r="J641">
        <v>1374.45</v>
      </c>
      <c r="K641">
        <f>100</f>
        <v>100</v>
      </c>
    </row>
    <row r="642" spans="1:11" x14ac:dyDescent="0.25">
      <c r="A642" t="s">
        <v>33</v>
      </c>
      <c r="B642" t="str">
        <f>"""TorlysDynamics"",""Torlys Inc."",""111"",""3"",""SHA0250340"",""4"",""10000"""</f>
        <v>"TorlysDynamics","Torlys Inc.","111","3","SHA0250340","4","10000"</v>
      </c>
      <c r="C642" s="2">
        <v>45938</v>
      </c>
      <c r="D642" s="2" t="str">
        <f>"SHA0250340"</f>
        <v>SHA0250340</v>
      </c>
      <c r="E642" s="2" t="str">
        <f>"V503"</f>
        <v>V503</v>
      </c>
      <c r="F642" t="str">
        <f>"BRANDON"</f>
        <v>BRANDON</v>
      </c>
      <c r="G642">
        <v>7</v>
      </c>
      <c r="H642">
        <v>0</v>
      </c>
      <c r="I642">
        <f>0</f>
        <v>0</v>
      </c>
      <c r="J642">
        <v>164.15</v>
      </c>
      <c r="K642">
        <f>100</f>
        <v>100</v>
      </c>
    </row>
    <row r="643" spans="1:11" x14ac:dyDescent="0.25">
      <c r="A643" t="s">
        <v>33</v>
      </c>
      <c r="B643" t="str">
        <f>"""TorlysDynamics"",""Torlys Inc."",""111"",""3"",""SHA0250340"",""4"",""30000"""</f>
        <v>"TorlysDynamics","Torlys Inc.","111","3","SHA0250340","4","30000"</v>
      </c>
      <c r="C643" s="2">
        <v>45938</v>
      </c>
      <c r="D643" s="2" t="str">
        <f>"SHA0250340"</f>
        <v>SHA0250340</v>
      </c>
      <c r="E643" s="2" t="str">
        <f>"V503"</f>
        <v>V503</v>
      </c>
      <c r="F643" t="str">
        <f>"BRANDON"</f>
        <v>BRANDON</v>
      </c>
      <c r="G643">
        <v>24</v>
      </c>
      <c r="H643">
        <v>0</v>
      </c>
      <c r="I643">
        <f>0</f>
        <v>0</v>
      </c>
      <c r="J643">
        <v>562.79999999999995</v>
      </c>
      <c r="K643">
        <f>100</f>
        <v>100</v>
      </c>
    </row>
    <row r="644" spans="1:11" x14ac:dyDescent="0.25">
      <c r="A644" t="s">
        <v>33</v>
      </c>
      <c r="B644" t="str">
        <f>"""TorlysDynamics"",""Torlys Inc."",""111"",""3"",""SHA0250340"",""4"",""50000"""</f>
        <v>"TorlysDynamics","Torlys Inc.","111","3","SHA0250340","4","50000"</v>
      </c>
      <c r="C644" s="2">
        <v>45938</v>
      </c>
      <c r="D644" s="2" t="str">
        <f>"SHA0250340"</f>
        <v>SHA0250340</v>
      </c>
      <c r="E644" s="2" t="str">
        <f>"V503"</f>
        <v>V503</v>
      </c>
      <c r="F644" t="str">
        <f>"BRANDON"</f>
        <v>BRANDON</v>
      </c>
      <c r="G644">
        <v>24</v>
      </c>
      <c r="H644">
        <v>0</v>
      </c>
      <c r="I644">
        <f>0</f>
        <v>0</v>
      </c>
      <c r="J644">
        <v>557.28</v>
      </c>
      <c r="K644">
        <f>100</f>
        <v>100</v>
      </c>
    </row>
    <row r="645" spans="1:11" x14ac:dyDescent="0.25">
      <c r="A645" t="s">
        <v>33</v>
      </c>
      <c r="B645" t="str">
        <f>"""TorlysDynamics"",""Torlys Inc."",""111"",""3"",""SHA0250340"",""4"",""60000"""</f>
        <v>"TorlysDynamics","Torlys Inc.","111","3","SHA0250340","4","60000"</v>
      </c>
      <c r="C645" s="2">
        <v>45938</v>
      </c>
      <c r="D645" s="2" t="str">
        <f>"SHA0250340"</f>
        <v>SHA0250340</v>
      </c>
      <c r="E645" s="2" t="str">
        <f>"V503"</f>
        <v>V503</v>
      </c>
      <c r="F645" t="str">
        <f>"BRANDON"</f>
        <v>BRANDON</v>
      </c>
      <c r="G645">
        <v>31</v>
      </c>
      <c r="H645">
        <v>0</v>
      </c>
      <c r="I645">
        <f>0</f>
        <v>0</v>
      </c>
      <c r="J645">
        <v>719.82</v>
      </c>
      <c r="K645">
        <f>100</f>
        <v>100</v>
      </c>
    </row>
    <row r="646" spans="1:11" x14ac:dyDescent="0.25">
      <c r="A646" t="s">
        <v>33</v>
      </c>
      <c r="B646" t="str">
        <f>"""TorlysDynamics"",""Torlys Inc."",""111"",""3"",""SHA0250341"",""4"",""10000"""</f>
        <v>"TorlysDynamics","Torlys Inc.","111","3","SHA0250341","4","10000"</v>
      </c>
      <c r="C646" s="2">
        <v>45938</v>
      </c>
      <c r="D646" s="2" t="str">
        <f>"SHA0250341"</f>
        <v>SHA0250341</v>
      </c>
      <c r="E646" s="2" t="str">
        <f>"V503"</f>
        <v>V503</v>
      </c>
      <c r="F646" t="str">
        <f>"BRANDON"</f>
        <v>BRANDON</v>
      </c>
      <c r="G646">
        <v>0</v>
      </c>
      <c r="H646">
        <v>0</v>
      </c>
      <c r="I646">
        <f>0</f>
        <v>0</v>
      </c>
      <c r="J646">
        <v>2</v>
      </c>
      <c r="K646">
        <f>100</f>
        <v>100</v>
      </c>
    </row>
    <row r="647" spans="1:11" x14ac:dyDescent="0.25">
      <c r="A647" t="s">
        <v>33</v>
      </c>
      <c r="B647" t="str">
        <f>"""TorlysDynamics"",""Torlys Inc."",""111"",""3"",""SHA0250341"",""4"",""20000"""</f>
        <v>"TorlysDynamics","Torlys Inc.","111","3","SHA0250341","4","20000"</v>
      </c>
      <c r="C647" s="2">
        <v>45938</v>
      </c>
      <c r="D647" s="2" t="str">
        <f>"SHA0250341"</f>
        <v>SHA0250341</v>
      </c>
      <c r="E647" s="2" t="str">
        <f>"V503"</f>
        <v>V503</v>
      </c>
      <c r="F647" t="str">
        <f>"BRANDON"</f>
        <v>BRANDON</v>
      </c>
      <c r="G647">
        <v>0</v>
      </c>
      <c r="H647">
        <v>0</v>
      </c>
      <c r="I647">
        <f>0</f>
        <v>0</v>
      </c>
      <c r="J647">
        <v>2</v>
      </c>
      <c r="K647">
        <f>100</f>
        <v>100</v>
      </c>
    </row>
    <row r="648" spans="1:11" x14ac:dyDescent="0.25">
      <c r="A648" t="s">
        <v>33</v>
      </c>
      <c r="B648" t="str">
        <f>"""TorlysDynamics"",""Torlys Inc."",""111"",""3"",""SHA0250341"",""4"",""30000"""</f>
        <v>"TorlysDynamics","Torlys Inc.","111","3","SHA0250341","4","30000"</v>
      </c>
      <c r="C648" s="2">
        <v>45938</v>
      </c>
      <c r="D648" s="2" t="str">
        <f>"SHA0250341"</f>
        <v>SHA0250341</v>
      </c>
      <c r="E648" s="2" t="str">
        <f>"V503"</f>
        <v>V503</v>
      </c>
      <c r="F648" t="str">
        <f>"BRANDON"</f>
        <v>BRANDON</v>
      </c>
      <c r="G648">
        <v>0</v>
      </c>
      <c r="H648">
        <v>0</v>
      </c>
      <c r="I648">
        <f>0</f>
        <v>0</v>
      </c>
      <c r="J648">
        <v>2</v>
      </c>
      <c r="K648">
        <f>100</f>
        <v>100</v>
      </c>
    </row>
    <row r="649" spans="1:11" x14ac:dyDescent="0.25">
      <c r="A649" t="s">
        <v>33</v>
      </c>
      <c r="B649" t="str">
        <f>"""TorlysDynamics"",""Torlys Inc."",""111"",""3"",""SHA0250342"",""4"",""10000"""</f>
        <v>"TorlysDynamics","Torlys Inc.","111","3","SHA0250342","4","10000"</v>
      </c>
      <c r="C649" s="2">
        <v>45938</v>
      </c>
      <c r="D649" s="2" t="str">
        <f>"SHA0250342"</f>
        <v>SHA0250342</v>
      </c>
      <c r="E649" s="2" t="str">
        <f>"V503"</f>
        <v>V503</v>
      </c>
      <c r="F649" t="str">
        <f>"BRANDON"</f>
        <v>BRANDON</v>
      </c>
      <c r="G649">
        <v>0</v>
      </c>
      <c r="H649">
        <v>0</v>
      </c>
      <c r="I649">
        <f>0</f>
        <v>0</v>
      </c>
      <c r="J649">
        <v>20</v>
      </c>
      <c r="K649">
        <f>100</f>
        <v>100</v>
      </c>
    </row>
    <row r="650" spans="1:11" x14ac:dyDescent="0.25">
      <c r="A650" t="s">
        <v>33</v>
      </c>
      <c r="B650" t="str">
        <f>"""TorlysDynamics"",""Torlys Inc."",""111"",""3"",""SHA0250343"",""4"",""10000"""</f>
        <v>"TorlysDynamics","Torlys Inc.","111","3","SHA0250343","4","10000"</v>
      </c>
      <c r="C650" s="2">
        <v>45938</v>
      </c>
      <c r="D650" s="2" t="str">
        <f>"SHA0250343"</f>
        <v>SHA0250343</v>
      </c>
      <c r="E650" s="2" t="str">
        <f>"V503"</f>
        <v>V503</v>
      </c>
      <c r="F650" t="str">
        <f>"BRANDON"</f>
        <v>BRANDON</v>
      </c>
      <c r="G650">
        <v>17</v>
      </c>
      <c r="H650">
        <v>1</v>
      </c>
      <c r="I650">
        <f>0</f>
        <v>0</v>
      </c>
      <c r="J650">
        <v>1618.05</v>
      </c>
      <c r="K650">
        <f>100</f>
        <v>100</v>
      </c>
    </row>
    <row r="651" spans="1:11" x14ac:dyDescent="0.25">
      <c r="A651" t="s">
        <v>33</v>
      </c>
      <c r="B651" t="str">
        <f>"""TorlysDynamics"",""Torlys Inc."",""111"",""3"",""SHA0250343"",""4"",""30000"""</f>
        <v>"TorlysDynamics","Torlys Inc.","111","3","SHA0250343","4","30000"</v>
      </c>
      <c r="C651" s="2">
        <v>45938</v>
      </c>
      <c r="D651" s="2" t="str">
        <f>"SHA0250343"</f>
        <v>SHA0250343</v>
      </c>
      <c r="E651" s="2" t="str">
        <f>"V503"</f>
        <v>V503</v>
      </c>
      <c r="F651" t="str">
        <f>"BRANDON"</f>
        <v>BRANDON</v>
      </c>
      <c r="G651">
        <v>17</v>
      </c>
      <c r="H651">
        <v>1</v>
      </c>
      <c r="I651">
        <f>0</f>
        <v>0</v>
      </c>
      <c r="J651">
        <v>1618.05</v>
      </c>
      <c r="K651">
        <f>100</f>
        <v>100</v>
      </c>
    </row>
    <row r="652" spans="1:11" x14ac:dyDescent="0.25">
      <c r="A652" t="s">
        <v>33</v>
      </c>
      <c r="B652" t="str">
        <f>"""TorlysDynamics"",""Torlys Inc."",""111"",""3"",""SHA0250343"",""4"",""50000"""</f>
        <v>"TorlysDynamics","Torlys Inc.","111","3","SHA0250343","4","50000"</v>
      </c>
      <c r="C652" s="2">
        <v>45938</v>
      </c>
      <c r="D652" s="2" t="str">
        <f>"SHA0250343"</f>
        <v>SHA0250343</v>
      </c>
      <c r="E652" s="2" t="str">
        <f>"V503"</f>
        <v>V503</v>
      </c>
      <c r="F652" t="str">
        <f>"BRANDON"</f>
        <v>BRANDON</v>
      </c>
      <c r="G652">
        <v>8</v>
      </c>
      <c r="H652">
        <v>2</v>
      </c>
      <c r="I652">
        <f>0</f>
        <v>0</v>
      </c>
      <c r="J652">
        <v>2739.96</v>
      </c>
      <c r="K652">
        <f>100</f>
        <v>100</v>
      </c>
    </row>
    <row r="653" spans="1:11" x14ac:dyDescent="0.25">
      <c r="A653" t="s">
        <v>33</v>
      </c>
      <c r="B653" t="str">
        <f>"""TorlysDynamics"",""Torlys Inc."",""111"",""3"",""SHA0250343"",""4"",""60000"""</f>
        <v>"TorlysDynamics","Torlys Inc.","111","3","SHA0250343","4","60000"</v>
      </c>
      <c r="C653" s="2">
        <v>45938</v>
      </c>
      <c r="D653" s="2" t="str">
        <f>"SHA0250343"</f>
        <v>SHA0250343</v>
      </c>
      <c r="E653" s="2" t="str">
        <f>"V503"</f>
        <v>V503</v>
      </c>
      <c r="F653" t="str">
        <f>"BRANDON"</f>
        <v>BRANDON</v>
      </c>
      <c r="G653">
        <v>40</v>
      </c>
      <c r="H653">
        <v>1</v>
      </c>
      <c r="I653">
        <f>0</f>
        <v>0</v>
      </c>
      <c r="J653">
        <v>2205.9</v>
      </c>
      <c r="K653">
        <f>100</f>
        <v>100</v>
      </c>
    </row>
    <row r="654" spans="1:11" x14ac:dyDescent="0.25">
      <c r="A654" t="s">
        <v>33</v>
      </c>
      <c r="B654" t="str">
        <f>"""TorlysDynamics"",""Torlys Inc."",""111"",""3"",""SHA0250344"",""4"",""20000"""</f>
        <v>"TorlysDynamics","Torlys Inc.","111","3","SHA0250344","4","20000"</v>
      </c>
      <c r="C654" s="2">
        <v>45938</v>
      </c>
      <c r="D654" s="2" t="str">
        <f>"SHA0250344"</f>
        <v>SHA0250344</v>
      </c>
      <c r="E654" s="2" t="str">
        <f>"V503"</f>
        <v>V503</v>
      </c>
      <c r="F654" t="str">
        <f>"BRANDON"</f>
        <v>BRANDON</v>
      </c>
      <c r="G654">
        <v>0</v>
      </c>
      <c r="H654">
        <v>0</v>
      </c>
      <c r="I654">
        <f>0</f>
        <v>0</v>
      </c>
      <c r="J654">
        <v>1</v>
      </c>
      <c r="K654">
        <f>100</f>
        <v>100</v>
      </c>
    </row>
    <row r="655" spans="1:11" x14ac:dyDescent="0.25">
      <c r="A655" t="s">
        <v>33</v>
      </c>
      <c r="B655" t="str">
        <f>"""TorlysDynamics"",""Torlys Inc."",""111"",""3"",""SHA0250344"",""4"",""30000"""</f>
        <v>"TorlysDynamics","Torlys Inc.","111","3","SHA0250344","4","30000"</v>
      </c>
      <c r="C655" s="2">
        <v>45938</v>
      </c>
      <c r="D655" s="2" t="str">
        <f>"SHA0250344"</f>
        <v>SHA0250344</v>
      </c>
      <c r="E655" s="2" t="str">
        <f>"V503"</f>
        <v>V503</v>
      </c>
      <c r="F655" t="str">
        <f>"BRANDON"</f>
        <v>BRANDON</v>
      </c>
      <c r="G655">
        <v>0</v>
      </c>
      <c r="H655">
        <v>0</v>
      </c>
      <c r="I655">
        <f>0</f>
        <v>0</v>
      </c>
      <c r="J655">
        <v>8</v>
      </c>
      <c r="K655">
        <f>100</f>
        <v>100</v>
      </c>
    </row>
    <row r="656" spans="1:11" x14ac:dyDescent="0.25">
      <c r="A656" t="s">
        <v>33</v>
      </c>
      <c r="B656" t="str">
        <f>"""TorlysDynamics"",""Torlys Inc."",""111"",""3"",""SHA0250344"",""4"",""40000"""</f>
        <v>"TorlysDynamics","Torlys Inc.","111","3","SHA0250344","4","40000"</v>
      </c>
      <c r="C656" s="2">
        <v>45938</v>
      </c>
      <c r="D656" s="2" t="str">
        <f>"SHA0250344"</f>
        <v>SHA0250344</v>
      </c>
      <c r="E656" s="2" t="str">
        <f>"V503"</f>
        <v>V503</v>
      </c>
      <c r="F656" t="str">
        <f>"BRANDON"</f>
        <v>BRANDON</v>
      </c>
      <c r="G656">
        <v>0</v>
      </c>
      <c r="H656">
        <v>0</v>
      </c>
      <c r="I656">
        <f>0</f>
        <v>0</v>
      </c>
      <c r="J656">
        <v>6</v>
      </c>
      <c r="K656">
        <f>100</f>
        <v>100</v>
      </c>
    </row>
    <row r="657" spans="1:11" x14ac:dyDescent="0.25">
      <c r="A657" t="s">
        <v>33</v>
      </c>
      <c r="B657" t="str">
        <f>"""TorlysDynamics"",""Torlys Inc."",""111"",""3"",""SHA0250344"",""4"",""100000"""</f>
        <v>"TorlysDynamics","Torlys Inc.","111","3","SHA0250344","4","100000"</v>
      </c>
      <c r="C657" s="2">
        <v>45938</v>
      </c>
      <c r="D657" s="2" t="str">
        <f>"SHA0250344"</f>
        <v>SHA0250344</v>
      </c>
      <c r="E657" s="2" t="str">
        <f>"V503"</f>
        <v>V503</v>
      </c>
      <c r="F657" t="str">
        <f>"BRANDON"</f>
        <v>BRANDON</v>
      </c>
      <c r="G657">
        <v>0</v>
      </c>
      <c r="H657">
        <v>0</v>
      </c>
      <c r="I657">
        <f>0</f>
        <v>0</v>
      </c>
      <c r="J657">
        <v>4</v>
      </c>
      <c r="K657">
        <f>100</f>
        <v>100</v>
      </c>
    </row>
    <row r="658" spans="1:11" x14ac:dyDescent="0.25">
      <c r="A658" t="s">
        <v>33</v>
      </c>
      <c r="B658" t="str">
        <f>"""TorlysDynamics"",""Torlys Inc."",""111"",""3"",""SHA0250348"",""4"",""10000"""</f>
        <v>"TorlysDynamics","Torlys Inc.","111","3","SHA0250348","4","10000"</v>
      </c>
      <c r="C658" s="2">
        <v>45938</v>
      </c>
      <c r="D658" s="2" t="str">
        <f>"SHA0250348"</f>
        <v>SHA0250348</v>
      </c>
      <c r="E658" s="2" t="str">
        <f>"F741"</f>
        <v>F741</v>
      </c>
      <c r="F658" t="str">
        <f>"AQIYL"</f>
        <v>AQIYL</v>
      </c>
      <c r="G658">
        <v>29</v>
      </c>
      <c r="H658">
        <v>0</v>
      </c>
      <c r="I658">
        <f>0</f>
        <v>0</v>
      </c>
      <c r="J658">
        <v>822.73</v>
      </c>
      <c r="K658">
        <f>100</f>
        <v>100</v>
      </c>
    </row>
    <row r="659" spans="1:11" x14ac:dyDescent="0.25">
      <c r="A659" t="s">
        <v>33</v>
      </c>
      <c r="B659" t="str">
        <f>"""TorlysDynamics"",""Torlys Inc."",""111"",""3"",""SHA0250349"",""4"",""10000"""</f>
        <v>"TorlysDynamics","Torlys Inc.","111","3","SHA0250349","4","10000"</v>
      </c>
      <c r="C659" s="2">
        <v>45938</v>
      </c>
      <c r="D659" s="2" t="str">
        <f>"SHA0250349"</f>
        <v>SHA0250349</v>
      </c>
      <c r="E659" s="2" t="str">
        <f>"C1000"</f>
        <v>C1000</v>
      </c>
      <c r="F659" t="str">
        <f>"MANUEL"</f>
        <v>MANUEL</v>
      </c>
      <c r="G659">
        <v>12</v>
      </c>
      <c r="H659">
        <v>0</v>
      </c>
      <c r="I659">
        <f>0</f>
        <v>0</v>
      </c>
      <c r="J659">
        <v>204</v>
      </c>
      <c r="K659">
        <f>100</f>
        <v>100</v>
      </c>
    </row>
    <row r="660" spans="1:11" x14ac:dyDescent="0.25">
      <c r="A660" t="s">
        <v>33</v>
      </c>
      <c r="B660" t="str">
        <f>"""TorlysDynamics"",""Torlys Inc."",""111"",""3"",""SHA0250350"",""4"",""10000"""</f>
        <v>"TorlysDynamics","Torlys Inc.","111","3","SHA0250350","4","10000"</v>
      </c>
      <c r="C660" s="2">
        <v>45938</v>
      </c>
      <c r="D660" s="2" t="str">
        <f>"SHA0250350"</f>
        <v>SHA0250350</v>
      </c>
      <c r="E660" s="2" t="str">
        <f>"C1000"</f>
        <v>C1000</v>
      </c>
      <c r="F660" t="str">
        <f>"MANUEL"</f>
        <v>MANUEL</v>
      </c>
      <c r="G660">
        <v>31</v>
      </c>
      <c r="H660">
        <v>0</v>
      </c>
      <c r="I660">
        <f>0</f>
        <v>0</v>
      </c>
      <c r="J660">
        <v>879.47</v>
      </c>
      <c r="K660">
        <f>100</f>
        <v>100</v>
      </c>
    </row>
    <row r="661" spans="1:11" x14ac:dyDescent="0.25">
      <c r="A661" t="s">
        <v>33</v>
      </c>
      <c r="B661" t="str">
        <f>"""TorlysDynamics"",""Torlys Inc."",""111"",""3"",""SHA0250350"",""4"",""20000"""</f>
        <v>"TorlysDynamics","Torlys Inc.","111","3","SHA0250350","4","20000"</v>
      </c>
      <c r="C661" s="2">
        <v>45938</v>
      </c>
      <c r="D661" s="2" t="str">
        <f>"SHA0250350"</f>
        <v>SHA0250350</v>
      </c>
      <c r="E661" s="2" t="str">
        <f>"C1000"</f>
        <v>C1000</v>
      </c>
      <c r="F661" t="str">
        <f>"MANUEL"</f>
        <v>MANUEL</v>
      </c>
      <c r="G661">
        <v>0</v>
      </c>
      <c r="H661">
        <v>0</v>
      </c>
      <c r="I661">
        <f>0</f>
        <v>0</v>
      </c>
      <c r="J661">
        <v>2</v>
      </c>
      <c r="K661">
        <f>100</f>
        <v>100</v>
      </c>
    </row>
    <row r="662" spans="1:11" x14ac:dyDescent="0.25">
      <c r="A662" t="s">
        <v>33</v>
      </c>
      <c r="B662" t="str">
        <f>"""TorlysDynamics"",""Torlys Inc."",""111"",""3"",""SHA0250350"",""4"",""40000"""</f>
        <v>"TorlysDynamics","Torlys Inc.","111","3","SHA0250350","4","40000"</v>
      </c>
      <c r="C662" s="2">
        <v>45938</v>
      </c>
      <c r="D662" s="2" t="str">
        <f>"SHA0250350"</f>
        <v>SHA0250350</v>
      </c>
      <c r="E662" s="2" t="str">
        <f>"C1000"</f>
        <v>C1000</v>
      </c>
      <c r="F662" t="str">
        <f>"MANUEL"</f>
        <v>MANUEL</v>
      </c>
      <c r="G662">
        <v>0</v>
      </c>
      <c r="H662">
        <v>0</v>
      </c>
      <c r="I662">
        <f>0</f>
        <v>0</v>
      </c>
      <c r="J662">
        <v>1</v>
      </c>
      <c r="K662">
        <f>100</f>
        <v>100</v>
      </c>
    </row>
    <row r="663" spans="1:11" x14ac:dyDescent="0.25">
      <c r="A663" t="s">
        <v>33</v>
      </c>
      <c r="B663" t="str">
        <f>"""TorlysDynamics"",""Torlys Inc."",""111"",""3"",""SHA0250354"",""4"",""10000"""</f>
        <v>"TorlysDynamics","Torlys Inc.","111","3","SHA0250354","4","10000"</v>
      </c>
      <c r="C663" s="2">
        <v>45938</v>
      </c>
      <c r="D663" s="2" t="str">
        <f>"SHA0250354"</f>
        <v>SHA0250354</v>
      </c>
      <c r="E663" s="2" t="str">
        <f>"K153"</f>
        <v>K153</v>
      </c>
      <c r="F663" t="str">
        <f>"CHICO"</f>
        <v>CHICO</v>
      </c>
      <c r="G663">
        <v>17</v>
      </c>
      <c r="H663">
        <v>10</v>
      </c>
      <c r="I663">
        <f>0</f>
        <v>0</v>
      </c>
      <c r="J663">
        <v>8559.7800000000007</v>
      </c>
      <c r="K663">
        <f>100</f>
        <v>100</v>
      </c>
    </row>
    <row r="664" spans="1:11" x14ac:dyDescent="0.25">
      <c r="A664" t="s">
        <v>33</v>
      </c>
      <c r="B664" t="str">
        <f>"""TorlysDynamics"",""Torlys Inc."",""111"",""3"",""SHA0250354"",""4"",""20000"""</f>
        <v>"TorlysDynamics","Torlys Inc.","111","3","SHA0250354","4","20000"</v>
      </c>
      <c r="C664" s="2">
        <v>45938</v>
      </c>
      <c r="D664" s="2" t="str">
        <f>"SHA0250354"</f>
        <v>SHA0250354</v>
      </c>
      <c r="E664" s="2" t="str">
        <f>"K153"</f>
        <v>K153</v>
      </c>
      <c r="F664" t="str">
        <f>"CHICO"</f>
        <v>CHICO</v>
      </c>
      <c r="G664">
        <v>1</v>
      </c>
      <c r="H664">
        <v>1</v>
      </c>
      <c r="I664">
        <f>0</f>
        <v>0</v>
      </c>
      <c r="J664">
        <v>844.82</v>
      </c>
      <c r="K664">
        <f>100</f>
        <v>100</v>
      </c>
    </row>
    <row r="665" spans="1:11" x14ac:dyDescent="0.25">
      <c r="A665" t="s">
        <v>33</v>
      </c>
      <c r="B665" t="str">
        <f>"""TorlysDynamics"",""Torlys Inc."",""111"",""3"",""SHA0250354"",""4"",""30000"""</f>
        <v>"TorlysDynamics","Torlys Inc.","111","3","SHA0250354","4","30000"</v>
      </c>
      <c r="C665" s="2">
        <v>45938</v>
      </c>
      <c r="D665" s="2" t="str">
        <f>"SHA0250354"</f>
        <v>SHA0250354</v>
      </c>
      <c r="E665" s="2" t="str">
        <f>"K153"</f>
        <v>K153</v>
      </c>
      <c r="F665" t="str">
        <f>"CHICO"</f>
        <v>CHICO</v>
      </c>
      <c r="G665">
        <v>32</v>
      </c>
      <c r="H665">
        <v>4</v>
      </c>
      <c r="I665">
        <f>0</f>
        <v>0</v>
      </c>
      <c r="J665">
        <v>3825.6</v>
      </c>
      <c r="K665">
        <f>100</f>
        <v>100</v>
      </c>
    </row>
    <row r="666" spans="1:11" x14ac:dyDescent="0.25">
      <c r="A666" t="s">
        <v>33</v>
      </c>
      <c r="B666" t="str">
        <f>"""TorlysDynamics"",""Torlys Inc."",""111"",""3"",""SHA0250354"",""4"",""40000"""</f>
        <v>"TorlysDynamics","Torlys Inc.","111","3","SHA0250354","4","40000"</v>
      </c>
      <c r="C666" s="2">
        <v>45938</v>
      </c>
      <c r="D666" s="2" t="str">
        <f>"SHA0250354"</f>
        <v>SHA0250354</v>
      </c>
      <c r="E666" s="2" t="str">
        <f>"K153"</f>
        <v>K153</v>
      </c>
      <c r="F666" t="str">
        <f>"CHICO"</f>
        <v>CHICO</v>
      </c>
      <c r="G666">
        <v>34</v>
      </c>
      <c r="H666">
        <v>3</v>
      </c>
      <c r="I666">
        <f>0</f>
        <v>0</v>
      </c>
      <c r="J666">
        <v>3028.6</v>
      </c>
      <c r="K666">
        <f>100</f>
        <v>100</v>
      </c>
    </row>
    <row r="667" spans="1:11" x14ac:dyDescent="0.25">
      <c r="A667" t="s">
        <v>33</v>
      </c>
      <c r="B667" t="str">
        <f>"""TorlysDynamics"",""Torlys Inc."",""111"",""3"",""SHA0250354"",""4"",""50000"""</f>
        <v>"TorlysDynamics","Torlys Inc.","111","3","SHA0250354","4","50000"</v>
      </c>
      <c r="C667" s="2">
        <v>45938</v>
      </c>
      <c r="D667" s="2" t="str">
        <f>"SHA0250354"</f>
        <v>SHA0250354</v>
      </c>
      <c r="E667" s="2" t="str">
        <f>"K153"</f>
        <v>K153</v>
      </c>
      <c r="F667" t="str">
        <f>"CHICO"</f>
        <v>CHICO</v>
      </c>
      <c r="G667">
        <v>31</v>
      </c>
      <c r="H667">
        <v>7</v>
      </c>
      <c r="I667">
        <f>0</f>
        <v>0</v>
      </c>
      <c r="J667">
        <v>6296.3</v>
      </c>
      <c r="K667">
        <f>100</f>
        <v>100</v>
      </c>
    </row>
    <row r="668" spans="1:11" x14ac:dyDescent="0.25">
      <c r="A668" t="s">
        <v>33</v>
      </c>
      <c r="B668" t="str">
        <f>"""TorlysDynamics"",""Torlys Inc."",""111"",""3"",""SHA0250354"",""4"",""60000"""</f>
        <v>"TorlysDynamics","Torlys Inc.","111","3","SHA0250354","4","60000"</v>
      </c>
      <c r="C668" s="2">
        <v>45938</v>
      </c>
      <c r="D668" s="2" t="str">
        <f>"SHA0250354"</f>
        <v>SHA0250354</v>
      </c>
      <c r="E668" s="2" t="str">
        <f>"K153"</f>
        <v>K153</v>
      </c>
      <c r="F668" t="str">
        <f>"CHICO"</f>
        <v>CHICO</v>
      </c>
      <c r="G668">
        <v>0</v>
      </c>
      <c r="H668">
        <v>8</v>
      </c>
      <c r="I668">
        <f>0</f>
        <v>0</v>
      </c>
      <c r="J668">
        <v>5470.08</v>
      </c>
      <c r="K668">
        <f>100</f>
        <v>100</v>
      </c>
    </row>
    <row r="669" spans="1:11" x14ac:dyDescent="0.25">
      <c r="A669" t="s">
        <v>33</v>
      </c>
      <c r="B669" t="str">
        <f>"""TorlysDynamics"",""Torlys Inc."",""111"",""3"",""SHA0250354"",""4"",""70000"""</f>
        <v>"TorlysDynamics","Torlys Inc.","111","3","SHA0250354","4","70000"</v>
      </c>
      <c r="C669" s="2">
        <v>45938</v>
      </c>
      <c r="D669" s="2" t="str">
        <f>"SHA0250354"</f>
        <v>SHA0250354</v>
      </c>
      <c r="E669" s="2" t="str">
        <f>"K153"</f>
        <v>K153</v>
      </c>
      <c r="F669" t="str">
        <f>"CHICO"</f>
        <v>CHICO</v>
      </c>
      <c r="G669">
        <v>4</v>
      </c>
      <c r="H669">
        <v>0</v>
      </c>
      <c r="I669">
        <f>0</f>
        <v>0</v>
      </c>
      <c r="J669">
        <v>63.76</v>
      </c>
      <c r="K669">
        <f>100</f>
        <v>100</v>
      </c>
    </row>
    <row r="670" spans="1:11" x14ac:dyDescent="0.25">
      <c r="A670" t="s">
        <v>33</v>
      </c>
      <c r="B670" t="str">
        <f>"""TorlysDynamics"",""Torlys Inc."",""111"",""3"",""SHA0250354"",""4"",""75000"""</f>
        <v>"TorlysDynamics","Torlys Inc.","111","3","SHA0250354","4","75000"</v>
      </c>
      <c r="C670" s="2">
        <v>45938</v>
      </c>
      <c r="D670" s="2" t="str">
        <f>"SHA0250354"</f>
        <v>SHA0250354</v>
      </c>
      <c r="E670" s="2" t="str">
        <f>"K153"</f>
        <v>K153</v>
      </c>
      <c r="F670" t="str">
        <f>"CHICO"</f>
        <v>CHICO</v>
      </c>
      <c r="G670">
        <v>0</v>
      </c>
      <c r="H670">
        <v>3</v>
      </c>
      <c r="I670">
        <f>0</f>
        <v>0</v>
      </c>
      <c r="J670">
        <v>2344.5</v>
      </c>
      <c r="K670">
        <f>100</f>
        <v>100</v>
      </c>
    </row>
    <row r="671" spans="1:11" x14ac:dyDescent="0.25">
      <c r="A671" t="s">
        <v>33</v>
      </c>
      <c r="B671" t="str">
        <f>"""TorlysDynamics"",""Torlys Inc."",""111"",""3"",""SHA0250355"",""4"",""10000"""</f>
        <v>"TorlysDynamics","Torlys Inc.","111","3","SHA0250355","4","10000"</v>
      </c>
      <c r="C671" s="2">
        <v>45938</v>
      </c>
      <c r="D671" s="2" t="str">
        <f>"SHA0250355"</f>
        <v>SHA0250355</v>
      </c>
      <c r="E671" s="2" t="str">
        <f>"MISC"</f>
        <v>MISC</v>
      </c>
      <c r="F671" t="str">
        <f>"AQIYL"</f>
        <v>AQIYL</v>
      </c>
      <c r="G671">
        <v>2</v>
      </c>
      <c r="H671">
        <v>0</v>
      </c>
      <c r="I671">
        <f>0</f>
        <v>0</v>
      </c>
      <c r="J671">
        <v>28.22</v>
      </c>
      <c r="K671">
        <f>100</f>
        <v>100</v>
      </c>
    </row>
    <row r="672" spans="1:11" x14ac:dyDescent="0.25">
      <c r="A672" t="s">
        <v>33</v>
      </c>
      <c r="B672" t="str">
        <f>"""TorlysDynamics"",""Torlys Inc."",""111"",""3"",""SHA0250358"",""4"",""10000"""</f>
        <v>"TorlysDynamics","Torlys Inc.","111","3","SHA0250358","4","10000"</v>
      </c>
      <c r="C672" s="2">
        <v>45938</v>
      </c>
      <c r="D672" s="2" t="str">
        <f>"SHA0250358"</f>
        <v>SHA0250358</v>
      </c>
      <c r="E672" s="2" t="str">
        <f>"C131"</f>
        <v>C131</v>
      </c>
      <c r="F672" t="str">
        <f>"CLARENCE"</f>
        <v>CLARENCE</v>
      </c>
      <c r="G672">
        <v>1</v>
      </c>
      <c r="H672">
        <v>0</v>
      </c>
      <c r="I672">
        <f>0</f>
        <v>0</v>
      </c>
      <c r="J672">
        <v>20</v>
      </c>
      <c r="K672">
        <f>100</f>
        <v>100</v>
      </c>
    </row>
    <row r="673" spans="1:11" x14ac:dyDescent="0.25">
      <c r="A673" t="s">
        <v>33</v>
      </c>
      <c r="B673" t="str">
        <f>"""TorlysDynamics"",""Torlys Inc."",""111"",""3"",""SHA0250358"",""4"",""30000"""</f>
        <v>"TorlysDynamics","Torlys Inc.","111","3","SHA0250358","4","30000"</v>
      </c>
      <c r="C673" s="2">
        <v>45938</v>
      </c>
      <c r="D673" s="2" t="str">
        <f>"SHA0250358"</f>
        <v>SHA0250358</v>
      </c>
      <c r="E673" s="2" t="str">
        <f>"C131"</f>
        <v>C131</v>
      </c>
      <c r="F673" t="str">
        <f>"CLARENCE"</f>
        <v>CLARENCE</v>
      </c>
      <c r="G673">
        <v>0</v>
      </c>
      <c r="H673">
        <v>0</v>
      </c>
      <c r="I673">
        <f>0</f>
        <v>0</v>
      </c>
      <c r="J673">
        <v>1</v>
      </c>
      <c r="K673">
        <f>100</f>
        <v>100</v>
      </c>
    </row>
    <row r="674" spans="1:11" x14ac:dyDescent="0.25">
      <c r="A674" t="s">
        <v>33</v>
      </c>
      <c r="B674" t="str">
        <f>"""TorlysDynamics"",""Torlys Inc."",""111"",""3"",""SHA0250364"",""4"",""10000"""</f>
        <v>"TorlysDynamics","Torlys Inc.","111","3","SHA0250364","4","10000"</v>
      </c>
      <c r="C674" s="2">
        <v>45938</v>
      </c>
      <c r="D674" s="2" t="str">
        <f>"SHA0250364"</f>
        <v>SHA0250364</v>
      </c>
      <c r="E674" s="2" t="str">
        <f>"T1151"</f>
        <v>T1151</v>
      </c>
      <c r="F674" t="str">
        <f>"JASON-R"</f>
        <v>JASON-R</v>
      </c>
      <c r="G674">
        <v>21</v>
      </c>
      <c r="H674">
        <v>0</v>
      </c>
      <c r="I674">
        <f>0</f>
        <v>0</v>
      </c>
      <c r="J674">
        <v>492.45</v>
      </c>
      <c r="K674">
        <f>100</f>
        <v>100</v>
      </c>
    </row>
    <row r="675" spans="1:11" x14ac:dyDescent="0.25">
      <c r="A675" t="s">
        <v>33</v>
      </c>
      <c r="B675" t="str">
        <f>"""TorlysDynamics"",""Torlys Inc."",""111"",""3"",""SHA0250364"",""4"",""40000"""</f>
        <v>"TorlysDynamics","Torlys Inc.","111","3","SHA0250364","4","40000"</v>
      </c>
      <c r="C675" s="2">
        <v>45938</v>
      </c>
      <c r="D675" s="2" t="str">
        <f>"SHA0250364"</f>
        <v>SHA0250364</v>
      </c>
      <c r="E675" s="2" t="str">
        <f>"T1151"</f>
        <v>T1151</v>
      </c>
      <c r="F675" t="str">
        <f>"JASON-R"</f>
        <v>JASON-R</v>
      </c>
      <c r="G675">
        <v>0</v>
      </c>
      <c r="H675">
        <v>0</v>
      </c>
      <c r="I675">
        <f>0</f>
        <v>0</v>
      </c>
      <c r="J675">
        <v>2</v>
      </c>
      <c r="K675">
        <f>100</f>
        <v>100</v>
      </c>
    </row>
    <row r="676" spans="1:11" x14ac:dyDescent="0.25">
      <c r="A676" t="s">
        <v>33</v>
      </c>
      <c r="B676" t="str">
        <f>"""TorlysDynamics"",""Torlys Inc."",""111"",""3"",""SHA0250365"",""4"",""10000"""</f>
        <v>"TorlysDynamics","Torlys Inc.","111","3","SHA0250365","4","10000"</v>
      </c>
      <c r="C676" s="2">
        <v>45938</v>
      </c>
      <c r="D676" s="2" t="str">
        <f>"SHA0250365"</f>
        <v>SHA0250365</v>
      </c>
      <c r="E676" s="2" t="str">
        <f>"T1151"</f>
        <v>T1151</v>
      </c>
      <c r="F676" t="str">
        <f>"JASON-R"</f>
        <v>JASON-R</v>
      </c>
      <c r="G676">
        <v>21</v>
      </c>
      <c r="H676">
        <v>1</v>
      </c>
      <c r="I676">
        <f>0</f>
        <v>0</v>
      </c>
      <c r="J676">
        <v>1141.72</v>
      </c>
      <c r="K676">
        <f>100</f>
        <v>100</v>
      </c>
    </row>
    <row r="677" spans="1:11" x14ac:dyDescent="0.25">
      <c r="A677" t="s">
        <v>33</v>
      </c>
      <c r="B677" t="str">
        <f>"""TorlysDynamics"",""Torlys Inc."",""111"",""3"",""SHA0250365"",""4"",""30000"""</f>
        <v>"TorlysDynamics","Torlys Inc.","111","3","SHA0250365","4","30000"</v>
      </c>
      <c r="C677" s="2">
        <v>45938</v>
      </c>
      <c r="D677" s="2" t="str">
        <f>"SHA0250365"</f>
        <v>SHA0250365</v>
      </c>
      <c r="E677" s="2" t="str">
        <f>"T1151"</f>
        <v>T1151</v>
      </c>
      <c r="F677" t="str">
        <f>"JASON-R"</f>
        <v>JASON-R</v>
      </c>
      <c r="G677">
        <v>0</v>
      </c>
      <c r="H677">
        <v>0</v>
      </c>
      <c r="I677">
        <f>0</f>
        <v>0</v>
      </c>
      <c r="J677">
        <v>6</v>
      </c>
      <c r="K677">
        <f>100</f>
        <v>100</v>
      </c>
    </row>
    <row r="678" spans="1:11" x14ac:dyDescent="0.25">
      <c r="A678" t="s">
        <v>33</v>
      </c>
      <c r="B678" t="str">
        <f>"""TorlysDynamics"",""Torlys Inc."",""111"",""3"",""SHA0250365"",""4"",""40000"""</f>
        <v>"TorlysDynamics","Torlys Inc.","111","3","SHA0250365","4","40000"</v>
      </c>
      <c r="C678" s="2">
        <v>45938</v>
      </c>
      <c r="D678" s="2" t="str">
        <f>"SHA0250365"</f>
        <v>SHA0250365</v>
      </c>
      <c r="E678" s="2" t="str">
        <f>"T1151"</f>
        <v>T1151</v>
      </c>
      <c r="F678" t="str">
        <f>"JASON-R"</f>
        <v>JASON-R</v>
      </c>
      <c r="G678">
        <v>0</v>
      </c>
      <c r="H678">
        <v>0</v>
      </c>
      <c r="I678">
        <f>0</f>
        <v>0</v>
      </c>
      <c r="J678">
        <v>2</v>
      </c>
      <c r="K678">
        <f>100</f>
        <v>100</v>
      </c>
    </row>
    <row r="679" spans="1:11" x14ac:dyDescent="0.25">
      <c r="A679" t="s">
        <v>33</v>
      </c>
      <c r="B679" t="str">
        <f>"""TorlysDynamics"",""Torlys Inc."",""111"",""3"",""SHA0250366"",""4"",""10000"""</f>
        <v>"TorlysDynamics","Torlys Inc.","111","3","SHA0250366","4","10000"</v>
      </c>
      <c r="C679" s="2">
        <v>45938</v>
      </c>
      <c r="D679" s="2" t="str">
        <f>"SHA0250366"</f>
        <v>SHA0250366</v>
      </c>
      <c r="E679" s="2" t="str">
        <f>"T1151"</f>
        <v>T1151</v>
      </c>
      <c r="F679" t="str">
        <f>"JASON-R"</f>
        <v>JASON-R</v>
      </c>
      <c r="G679">
        <v>2</v>
      </c>
      <c r="H679">
        <v>0</v>
      </c>
      <c r="I679">
        <f>0</f>
        <v>0</v>
      </c>
      <c r="J679">
        <v>56.74</v>
      </c>
      <c r="K679">
        <f>100</f>
        <v>100</v>
      </c>
    </row>
    <row r="680" spans="1:11" x14ac:dyDescent="0.25">
      <c r="A680" t="s">
        <v>33</v>
      </c>
      <c r="B680" t="str">
        <f>"""TorlysDynamics"",""Torlys Inc."",""111"",""3"",""SHA0250366"",""4"",""20000"""</f>
        <v>"TorlysDynamics","Torlys Inc.","111","3","SHA0250366","4","20000"</v>
      </c>
      <c r="C680" s="2">
        <v>45938</v>
      </c>
      <c r="D680" s="2" t="str">
        <f>"SHA0250366"</f>
        <v>SHA0250366</v>
      </c>
      <c r="E680" s="2" t="str">
        <f>"T1151"</f>
        <v>T1151</v>
      </c>
      <c r="F680" t="str">
        <f>"JASON-R"</f>
        <v>JASON-R</v>
      </c>
      <c r="G680">
        <v>1</v>
      </c>
      <c r="H680">
        <v>0</v>
      </c>
      <c r="I680">
        <f>0</f>
        <v>0</v>
      </c>
      <c r="J680">
        <v>7</v>
      </c>
      <c r="K680">
        <f>100</f>
        <v>100</v>
      </c>
    </row>
    <row r="681" spans="1:11" x14ac:dyDescent="0.25">
      <c r="A681" t="s">
        <v>33</v>
      </c>
      <c r="B681" t="str">
        <f>"""TorlysDynamics"",""Torlys Inc."",""111"",""3"",""SHA0250367"",""4"",""10000"""</f>
        <v>"TorlysDynamics","Torlys Inc.","111","3","SHA0250367","4","10000"</v>
      </c>
      <c r="C681" s="2">
        <v>45938</v>
      </c>
      <c r="D681" s="2" t="str">
        <f>"SHA0250367"</f>
        <v>SHA0250367</v>
      </c>
      <c r="E681" s="2" t="str">
        <f>"T1151"</f>
        <v>T1151</v>
      </c>
      <c r="F681" t="str">
        <f>"JASON-R"</f>
        <v>JASON-R</v>
      </c>
      <c r="G681">
        <v>5</v>
      </c>
      <c r="H681">
        <v>0</v>
      </c>
      <c r="I681">
        <f>0</f>
        <v>0</v>
      </c>
      <c r="J681">
        <v>85</v>
      </c>
      <c r="K681">
        <f>100</f>
        <v>100</v>
      </c>
    </row>
    <row r="682" spans="1:11" x14ac:dyDescent="0.25">
      <c r="A682" t="s">
        <v>33</v>
      </c>
      <c r="B682" t="str">
        <f>"""TorlysDynamics"",""Torlys Inc."",""111"",""3"",""SHA0250368"",""4"",""10000"""</f>
        <v>"TorlysDynamics","Torlys Inc.","111","3","SHA0250368","4","10000"</v>
      </c>
      <c r="C682" s="2">
        <v>45938</v>
      </c>
      <c r="D682" s="2" t="str">
        <f>"SHA0250368"</f>
        <v>SHA0250368</v>
      </c>
      <c r="E682" s="2" t="str">
        <f>"T1151"</f>
        <v>T1151</v>
      </c>
      <c r="F682" t="str">
        <f>"JASON-R"</f>
        <v>JASON-R</v>
      </c>
      <c r="G682">
        <v>62</v>
      </c>
      <c r="H682">
        <v>0</v>
      </c>
      <c r="I682">
        <f>0</f>
        <v>0</v>
      </c>
      <c r="J682">
        <v>908.92</v>
      </c>
      <c r="K682">
        <f>100</f>
        <v>100</v>
      </c>
    </row>
    <row r="683" spans="1:11" x14ac:dyDescent="0.25">
      <c r="A683" t="s">
        <v>33</v>
      </c>
      <c r="B683" t="str">
        <f>"""TorlysDynamics"",""Torlys Inc."",""111"",""3"",""SHA0250368"",""4"",""20000"""</f>
        <v>"TorlysDynamics","Torlys Inc.","111","3","SHA0250368","4","20000"</v>
      </c>
      <c r="C683" s="2">
        <v>45938</v>
      </c>
      <c r="D683" s="2" t="str">
        <f>"SHA0250368"</f>
        <v>SHA0250368</v>
      </c>
      <c r="E683" s="2" t="str">
        <f>"T1151"</f>
        <v>T1151</v>
      </c>
      <c r="F683" t="str">
        <f>"JASON-R"</f>
        <v>JASON-R</v>
      </c>
      <c r="G683">
        <v>0</v>
      </c>
      <c r="H683">
        <v>0</v>
      </c>
      <c r="I683">
        <f>0</f>
        <v>0</v>
      </c>
      <c r="J683">
        <v>1</v>
      </c>
      <c r="K683">
        <f>100</f>
        <v>100</v>
      </c>
    </row>
    <row r="684" spans="1:11" x14ac:dyDescent="0.25">
      <c r="A684" t="s">
        <v>33</v>
      </c>
      <c r="B684" t="str">
        <f>"""TorlysDynamics"",""Torlys Inc."",""111"",""3"",""SHA0250369"",""4"",""10000"""</f>
        <v>"TorlysDynamics","Torlys Inc.","111","3","SHA0250369","4","10000"</v>
      </c>
      <c r="C684" s="2">
        <v>45938</v>
      </c>
      <c r="D684" s="2" t="str">
        <f>"SHA0250369"</f>
        <v>SHA0250369</v>
      </c>
      <c r="E684" s="2" t="str">
        <f>"T1151"</f>
        <v>T1151</v>
      </c>
      <c r="F684" t="str">
        <f>"JASON-R"</f>
        <v>JASON-R</v>
      </c>
      <c r="G684">
        <v>24</v>
      </c>
      <c r="H684">
        <v>0</v>
      </c>
      <c r="I684">
        <f>0</f>
        <v>0</v>
      </c>
      <c r="J684">
        <v>375.36</v>
      </c>
      <c r="K684">
        <f>100</f>
        <v>100</v>
      </c>
    </row>
    <row r="685" spans="1:11" x14ac:dyDescent="0.25">
      <c r="A685" t="s">
        <v>33</v>
      </c>
      <c r="B685" t="str">
        <f>"""TorlysDynamics"",""Torlys Inc."",""111"",""3"",""SHA0250369"",""4"",""60000"""</f>
        <v>"TorlysDynamics","Torlys Inc.","111","3","SHA0250369","4","60000"</v>
      </c>
      <c r="C685" s="2">
        <v>45938</v>
      </c>
      <c r="D685" s="2" t="str">
        <f>"SHA0250369"</f>
        <v>SHA0250369</v>
      </c>
      <c r="E685" s="2" t="str">
        <f>"T1151"</f>
        <v>T1151</v>
      </c>
      <c r="F685" t="str">
        <f>"JASON-R"</f>
        <v>JASON-R</v>
      </c>
      <c r="G685">
        <v>0</v>
      </c>
      <c r="H685">
        <v>0</v>
      </c>
      <c r="I685">
        <f>0</f>
        <v>0</v>
      </c>
      <c r="J685">
        <v>3</v>
      </c>
      <c r="K685">
        <f>100</f>
        <v>100</v>
      </c>
    </row>
    <row r="686" spans="1:11" x14ac:dyDescent="0.25">
      <c r="A686" t="s">
        <v>33</v>
      </c>
      <c r="B686" t="str">
        <f>"""TorlysDynamics"",""Torlys Inc."",""111"",""3"",""SHA0250370"",""4"",""20000"""</f>
        <v>"TorlysDynamics","Torlys Inc.","111","3","SHA0250370","4","20000"</v>
      </c>
      <c r="C686" s="2">
        <v>45938</v>
      </c>
      <c r="D686" s="2" t="str">
        <f>"SHA0250370"</f>
        <v>SHA0250370</v>
      </c>
      <c r="E686" s="2" t="str">
        <f>"T1151"</f>
        <v>T1151</v>
      </c>
      <c r="F686" t="str">
        <f>"JASON-R"</f>
        <v>JASON-R</v>
      </c>
      <c r="G686">
        <v>0</v>
      </c>
      <c r="H686">
        <v>0</v>
      </c>
      <c r="I686">
        <f>0</f>
        <v>0</v>
      </c>
      <c r="J686">
        <v>2</v>
      </c>
      <c r="K686">
        <f>100</f>
        <v>100</v>
      </c>
    </row>
    <row r="687" spans="1:11" x14ac:dyDescent="0.25">
      <c r="A687" t="s">
        <v>33</v>
      </c>
      <c r="B687" t="str">
        <f>"""TorlysDynamics"",""Torlys Inc."",""111"",""3"",""SHA0250371"",""4"",""10000"""</f>
        <v>"TorlysDynamics","Torlys Inc.","111","3","SHA0250371","4","10000"</v>
      </c>
      <c r="C687" s="2">
        <v>45938</v>
      </c>
      <c r="D687" s="2" t="str">
        <f>"SHA0250371"</f>
        <v>SHA0250371</v>
      </c>
      <c r="E687" s="2" t="str">
        <f>"T1151"</f>
        <v>T1151</v>
      </c>
      <c r="F687" t="str">
        <f>"JASON-R"</f>
        <v>JASON-R</v>
      </c>
      <c r="G687">
        <v>21</v>
      </c>
      <c r="H687">
        <v>0</v>
      </c>
      <c r="I687">
        <f>0</f>
        <v>0</v>
      </c>
      <c r="J687">
        <v>586.53</v>
      </c>
      <c r="K687">
        <f>100</f>
        <v>100</v>
      </c>
    </row>
    <row r="688" spans="1:11" x14ac:dyDescent="0.25">
      <c r="A688" t="s">
        <v>33</v>
      </c>
      <c r="B688" t="str">
        <f>"""TorlysDynamics"",""Torlys Inc."",""111"",""3"",""SHA0250374"",""4"",""10000"""</f>
        <v>"TorlysDynamics","Torlys Inc.","111","3","SHA0250374","4","10000"</v>
      </c>
      <c r="C688" s="2">
        <v>45938</v>
      </c>
      <c r="D688" s="2" t="str">
        <f>"SHA0250374"</f>
        <v>SHA0250374</v>
      </c>
      <c r="E688" s="2" t="str">
        <f>"W105"</f>
        <v>W105</v>
      </c>
      <c r="F688" t="str">
        <f>"BRANDON"</f>
        <v>BRANDON</v>
      </c>
      <c r="G688">
        <v>0</v>
      </c>
      <c r="H688">
        <v>0</v>
      </c>
      <c r="I688">
        <f>0</f>
        <v>0</v>
      </c>
      <c r="J688">
        <v>1</v>
      </c>
      <c r="K688">
        <f>100</f>
        <v>100</v>
      </c>
    </row>
    <row r="689" spans="1:11" x14ac:dyDescent="0.25">
      <c r="A689" t="s">
        <v>33</v>
      </c>
      <c r="B689" t="str">
        <f>"""TorlysDynamics"",""Torlys Inc."",""111"",""3"",""SHA0250375"",""4"",""10000"""</f>
        <v>"TorlysDynamics","Torlys Inc.","111","3","SHA0250375","4","10000"</v>
      </c>
      <c r="C689" s="2">
        <v>45938</v>
      </c>
      <c r="D689" s="2" t="str">
        <f>"SHA0250375"</f>
        <v>SHA0250375</v>
      </c>
      <c r="E689" s="2" t="str">
        <f>"W105"</f>
        <v>W105</v>
      </c>
      <c r="F689" t="str">
        <f>"BRANDON"</f>
        <v>BRANDON</v>
      </c>
      <c r="G689">
        <v>0</v>
      </c>
      <c r="H689">
        <v>1</v>
      </c>
      <c r="I689">
        <f>0</f>
        <v>0</v>
      </c>
      <c r="J689">
        <v>1531.98</v>
      </c>
      <c r="K689">
        <f>100</f>
        <v>100</v>
      </c>
    </row>
    <row r="690" spans="1:11" x14ac:dyDescent="0.25">
      <c r="A690" t="s">
        <v>33</v>
      </c>
      <c r="B690" t="str">
        <f>"""TorlysDynamics"",""Torlys Inc."",""111"",""3"",""SHA0250376"",""4"",""10000"""</f>
        <v>"TorlysDynamics","Torlys Inc.","111","3","SHA0250376","4","10000"</v>
      </c>
      <c r="C690" s="2">
        <v>45938</v>
      </c>
      <c r="D690" s="2" t="str">
        <f>"SHA0250376"</f>
        <v>SHA0250376</v>
      </c>
      <c r="E690" s="2" t="str">
        <f>"W105"</f>
        <v>W105</v>
      </c>
      <c r="F690" t="str">
        <f>"BRANDON"</f>
        <v>BRANDON</v>
      </c>
      <c r="G690">
        <v>0</v>
      </c>
      <c r="H690">
        <v>1</v>
      </c>
      <c r="I690">
        <f>0</f>
        <v>0</v>
      </c>
      <c r="J690">
        <v>1531.98</v>
      </c>
      <c r="K690">
        <f>100</f>
        <v>100</v>
      </c>
    </row>
    <row r="691" spans="1:11" x14ac:dyDescent="0.25">
      <c r="A691" t="s">
        <v>33</v>
      </c>
      <c r="B691" t="str">
        <f>"""TorlysDynamics"",""Torlys Inc."",""111"",""3"",""SHA0250377"",""4"",""10000"""</f>
        <v>"TorlysDynamics","Torlys Inc.","111","3","SHA0250377","4","10000"</v>
      </c>
      <c r="C691" s="2">
        <v>45938</v>
      </c>
      <c r="D691" s="2" t="str">
        <f>"SHA0250377"</f>
        <v>SHA0250377</v>
      </c>
      <c r="E691" s="2" t="str">
        <f>"W105"</f>
        <v>W105</v>
      </c>
      <c r="F691" t="str">
        <f>"BRANDON"</f>
        <v>BRANDON</v>
      </c>
      <c r="G691">
        <v>19</v>
      </c>
      <c r="H691">
        <v>0</v>
      </c>
      <c r="I691">
        <f>0</f>
        <v>0</v>
      </c>
      <c r="J691">
        <v>539.03</v>
      </c>
      <c r="K691">
        <f>100</f>
        <v>100</v>
      </c>
    </row>
    <row r="692" spans="1:11" x14ac:dyDescent="0.25">
      <c r="A692" t="s">
        <v>33</v>
      </c>
      <c r="B692" t="str">
        <f>"""TorlysDynamics"",""Torlys Inc."",""111"",""3"",""SHA0250377"",""4"",""20000"""</f>
        <v>"TorlysDynamics","Torlys Inc.","111","3","SHA0250377","4","20000"</v>
      </c>
      <c r="C692" s="2">
        <v>45938</v>
      </c>
      <c r="D692" s="2" t="str">
        <f>"SHA0250377"</f>
        <v>SHA0250377</v>
      </c>
      <c r="E692" s="2" t="str">
        <f>"W105"</f>
        <v>W105</v>
      </c>
      <c r="F692" t="str">
        <f>"BRANDON"</f>
        <v>BRANDON</v>
      </c>
      <c r="G692">
        <v>0</v>
      </c>
      <c r="H692">
        <v>0</v>
      </c>
      <c r="I692">
        <f>0</f>
        <v>0</v>
      </c>
      <c r="J692">
        <v>1</v>
      </c>
      <c r="K692">
        <f>100</f>
        <v>100</v>
      </c>
    </row>
    <row r="693" spans="1:11" x14ac:dyDescent="0.25">
      <c r="A693" t="s">
        <v>33</v>
      </c>
      <c r="B693" t="str">
        <f>"""TorlysDynamics"",""Torlys Inc."",""111"",""3"",""SHA0250378"",""4"",""10000"""</f>
        <v>"TorlysDynamics","Torlys Inc.","111","3","SHA0250378","4","10000"</v>
      </c>
      <c r="C693" s="2">
        <v>45938</v>
      </c>
      <c r="D693" s="2" t="str">
        <f>"SHA0250378"</f>
        <v>SHA0250378</v>
      </c>
      <c r="E693" s="2" t="str">
        <f>"W105"</f>
        <v>W105</v>
      </c>
      <c r="F693" t="str">
        <f>"BRANDON"</f>
        <v>BRANDON</v>
      </c>
      <c r="G693">
        <v>25</v>
      </c>
      <c r="H693">
        <v>0</v>
      </c>
      <c r="I693">
        <f>0</f>
        <v>0</v>
      </c>
      <c r="J693">
        <v>709.25</v>
      </c>
      <c r="K693">
        <f>100</f>
        <v>100</v>
      </c>
    </row>
    <row r="694" spans="1:11" x14ac:dyDescent="0.25">
      <c r="A694" t="s">
        <v>33</v>
      </c>
      <c r="B694" t="str">
        <f>"""TorlysDynamics"",""Torlys Inc."",""111"",""3"",""SHA0250381"",""4"",""10000"""</f>
        <v>"TorlysDynamics","Torlys Inc.","111","3","SHA0250381","4","10000"</v>
      </c>
      <c r="C694" s="2">
        <v>45938</v>
      </c>
      <c r="D694" s="2" t="str">
        <f>"SHA0250381"</f>
        <v>SHA0250381</v>
      </c>
      <c r="E694" s="2" t="str">
        <f>"W130"</f>
        <v>W130</v>
      </c>
      <c r="F694" t="str">
        <f>"MANUEL"</f>
        <v>MANUEL</v>
      </c>
      <c r="G694">
        <v>14</v>
      </c>
      <c r="H694">
        <v>0</v>
      </c>
      <c r="I694">
        <f>0</f>
        <v>0</v>
      </c>
      <c r="J694">
        <v>297.64</v>
      </c>
      <c r="K694">
        <f>100</f>
        <v>100</v>
      </c>
    </row>
    <row r="695" spans="1:11" x14ac:dyDescent="0.25">
      <c r="A695" t="s">
        <v>33</v>
      </c>
      <c r="B695" t="str">
        <f>"""TorlysDynamics"",""Torlys Inc."",""111"",""3"",""SHA0250382"",""4"",""10000"""</f>
        <v>"TorlysDynamics","Torlys Inc.","111","3","SHA0250382","4","10000"</v>
      </c>
      <c r="C695" s="2">
        <v>45938</v>
      </c>
      <c r="D695" s="2" t="str">
        <f>"SHA0250382"</f>
        <v>SHA0250382</v>
      </c>
      <c r="E695" s="2" t="str">
        <f>"W130"</f>
        <v>W130</v>
      </c>
      <c r="F695" t="str">
        <f>"MANUEL"</f>
        <v>MANUEL</v>
      </c>
      <c r="G695">
        <v>16</v>
      </c>
      <c r="H695">
        <v>0</v>
      </c>
      <c r="I695">
        <f>0</f>
        <v>0</v>
      </c>
      <c r="J695">
        <v>340.16</v>
      </c>
      <c r="K695">
        <f>100</f>
        <v>100</v>
      </c>
    </row>
    <row r="696" spans="1:11" x14ac:dyDescent="0.25">
      <c r="A696" t="s">
        <v>33</v>
      </c>
      <c r="B696" t="str">
        <f>"""TorlysDynamics"",""Torlys Inc."",""111"",""3"",""SHA0250383"",""4"",""10000"""</f>
        <v>"TorlysDynamics","Torlys Inc.","111","3","SHA0250383","4","10000"</v>
      </c>
      <c r="C696" s="2">
        <v>45938</v>
      </c>
      <c r="D696" s="2" t="str">
        <f>"SHA0250383"</f>
        <v>SHA0250383</v>
      </c>
      <c r="E696" s="2" t="str">
        <f>"W130"</f>
        <v>W130</v>
      </c>
      <c r="F696" t="str">
        <f>"MANUEL"</f>
        <v>MANUEL</v>
      </c>
      <c r="G696">
        <v>16</v>
      </c>
      <c r="H696">
        <v>0</v>
      </c>
      <c r="I696">
        <f>0</f>
        <v>0</v>
      </c>
      <c r="J696">
        <v>340.16</v>
      </c>
      <c r="K696">
        <f>100</f>
        <v>100</v>
      </c>
    </row>
    <row r="697" spans="1:11" x14ac:dyDescent="0.25">
      <c r="A697" t="s">
        <v>33</v>
      </c>
      <c r="B697" t="str">
        <f>"""TorlysDynamics"",""Torlys Inc."",""111"",""3"",""SHA0250384"",""4"",""20000"""</f>
        <v>"TorlysDynamics","Torlys Inc.","111","3","SHA0250384","4","20000"</v>
      </c>
      <c r="C697" s="2">
        <v>45938</v>
      </c>
      <c r="D697" s="2" t="str">
        <f>"SHA0250384"</f>
        <v>SHA0250384</v>
      </c>
      <c r="E697" s="2" t="str">
        <f>"W130"</f>
        <v>W130</v>
      </c>
      <c r="F697" t="str">
        <f>"MANUEL"</f>
        <v>MANUEL</v>
      </c>
      <c r="G697">
        <v>8</v>
      </c>
      <c r="H697">
        <v>1</v>
      </c>
      <c r="I697">
        <f>0</f>
        <v>0</v>
      </c>
      <c r="J697">
        <v>956.4</v>
      </c>
      <c r="K697">
        <f>100</f>
        <v>100</v>
      </c>
    </row>
    <row r="698" spans="1:11" x14ac:dyDescent="0.25">
      <c r="A698" t="s">
        <v>33</v>
      </c>
      <c r="B698" t="str">
        <f>"""TorlysDynamics"",""Torlys Inc."",""111"",""3"",""SHA0250385"",""4"",""10000"""</f>
        <v>"TorlysDynamics","Torlys Inc.","111","3","SHA0250385","4","10000"</v>
      </c>
      <c r="C698" s="2">
        <v>45938</v>
      </c>
      <c r="D698" s="2" t="str">
        <f>"SHA0250385"</f>
        <v>SHA0250385</v>
      </c>
      <c r="E698" s="2" t="str">
        <f>"W130"</f>
        <v>W130</v>
      </c>
      <c r="F698" t="str">
        <f>"MANUEL"</f>
        <v>MANUEL</v>
      </c>
      <c r="G698">
        <v>51</v>
      </c>
      <c r="H698">
        <v>0</v>
      </c>
      <c r="I698">
        <f>0</f>
        <v>0</v>
      </c>
      <c r="J698">
        <v>1083.24</v>
      </c>
      <c r="K698">
        <f>100</f>
        <v>100</v>
      </c>
    </row>
    <row r="699" spans="1:11" x14ac:dyDescent="0.25">
      <c r="A699" t="s">
        <v>33</v>
      </c>
      <c r="B699" t="str">
        <f>"""TorlysDynamics"",""Torlys Inc."",""111"",""3"",""SHA0250386"",""4"",""10000"""</f>
        <v>"TorlysDynamics","Torlys Inc.","111","3","SHA0250386","4","10000"</v>
      </c>
      <c r="C699" s="2">
        <v>45938</v>
      </c>
      <c r="D699" s="2" t="str">
        <f>"SHA0250386"</f>
        <v>SHA0250386</v>
      </c>
      <c r="E699" s="2" t="str">
        <f>"W130"</f>
        <v>W130</v>
      </c>
      <c r="F699" t="str">
        <f>"MANUEL"</f>
        <v>MANUEL</v>
      </c>
      <c r="G699">
        <v>1</v>
      </c>
      <c r="H699">
        <v>1</v>
      </c>
      <c r="I699">
        <f>0</f>
        <v>0</v>
      </c>
      <c r="J699">
        <v>1211.82</v>
      </c>
      <c r="K699">
        <f>100</f>
        <v>100</v>
      </c>
    </row>
    <row r="700" spans="1:11" x14ac:dyDescent="0.25">
      <c r="A700" t="s">
        <v>33</v>
      </c>
      <c r="B700" t="str">
        <f>"""TorlysDynamics"",""Torlys Inc."",""111"",""3"",""SHA0250387"",""4"",""10000"""</f>
        <v>"TorlysDynamics","Torlys Inc.","111","3","SHA0250387","4","10000"</v>
      </c>
      <c r="C700" s="2">
        <v>45938</v>
      </c>
      <c r="D700" s="2" t="str">
        <f>"SHA0250387"</f>
        <v>SHA0250387</v>
      </c>
      <c r="E700" s="2" t="str">
        <f>"W130"</f>
        <v>W130</v>
      </c>
      <c r="F700" t="str">
        <f>"MANUEL"</f>
        <v>MANUEL</v>
      </c>
      <c r="G700">
        <v>52</v>
      </c>
      <c r="H700">
        <v>0</v>
      </c>
      <c r="I700">
        <f>0</f>
        <v>0</v>
      </c>
      <c r="J700">
        <v>1105.52</v>
      </c>
      <c r="K700">
        <f>100</f>
        <v>100</v>
      </c>
    </row>
    <row r="701" spans="1:11" x14ac:dyDescent="0.25">
      <c r="A701" t="s">
        <v>33</v>
      </c>
      <c r="B701" t="str">
        <f>"""TorlysDynamics"",""Torlys Inc."",""111"",""3"",""SHA0250388"",""4"",""10000"""</f>
        <v>"TorlysDynamics","Torlys Inc.","111","3","SHA0250388","4","10000"</v>
      </c>
      <c r="C701" s="2">
        <v>45938</v>
      </c>
      <c r="D701" s="2" t="str">
        <f>"SHA0250388"</f>
        <v>SHA0250388</v>
      </c>
      <c r="E701" s="2" t="str">
        <f>"W130"</f>
        <v>W130</v>
      </c>
      <c r="F701" t="str">
        <f>"MANUEL"</f>
        <v>MANUEL</v>
      </c>
      <c r="G701">
        <v>5</v>
      </c>
      <c r="H701">
        <v>1</v>
      </c>
      <c r="I701">
        <f>0</f>
        <v>0</v>
      </c>
      <c r="J701">
        <v>1210.68</v>
      </c>
      <c r="K701">
        <f>100</f>
        <v>100</v>
      </c>
    </row>
    <row r="702" spans="1:11" x14ac:dyDescent="0.25">
      <c r="A702" t="s">
        <v>33</v>
      </c>
      <c r="B702" t="str">
        <f>"""TorlysDynamics"",""Torlys Inc."",""111"",""3"",""SHA0250389"",""4"",""10000"""</f>
        <v>"TorlysDynamics","Torlys Inc.","111","3","SHA0250389","4","10000"</v>
      </c>
      <c r="C702" s="2">
        <v>45938</v>
      </c>
      <c r="D702" s="2" t="str">
        <f>"SHA0250389"</f>
        <v>SHA0250389</v>
      </c>
      <c r="E702" s="2" t="str">
        <f>"W130"</f>
        <v>W130</v>
      </c>
      <c r="F702" t="str">
        <f>"MANUEL"</f>
        <v>MANUEL</v>
      </c>
      <c r="G702">
        <v>1</v>
      </c>
      <c r="H702">
        <v>0</v>
      </c>
      <c r="I702">
        <f>0</f>
        <v>0</v>
      </c>
      <c r="J702">
        <v>21.26</v>
      </c>
      <c r="K702">
        <f>100</f>
        <v>100</v>
      </c>
    </row>
    <row r="703" spans="1:11" x14ac:dyDescent="0.25">
      <c r="A703" t="s">
        <v>33</v>
      </c>
      <c r="B703" t="str">
        <f>"""TorlysDynamics"",""Torlys Inc."",""111"",""3"",""SHA0250390"",""4"",""10000"""</f>
        <v>"TorlysDynamics","Torlys Inc.","111","3","SHA0250390","4","10000"</v>
      </c>
      <c r="C703" s="2">
        <v>45938</v>
      </c>
      <c r="D703" s="2" t="str">
        <f>"SHA0250390"</f>
        <v>SHA0250390</v>
      </c>
      <c r="E703" s="2" t="str">
        <f>"W130"</f>
        <v>W130</v>
      </c>
      <c r="F703" t="str">
        <f>"MANUEL"</f>
        <v>MANUEL</v>
      </c>
      <c r="G703">
        <v>5</v>
      </c>
      <c r="H703">
        <v>0</v>
      </c>
      <c r="I703">
        <f>0</f>
        <v>0</v>
      </c>
      <c r="J703">
        <v>81.400000000000006</v>
      </c>
      <c r="K703">
        <f>100</f>
        <v>100</v>
      </c>
    </row>
    <row r="704" spans="1:11" x14ac:dyDescent="0.25">
      <c r="A704" t="s">
        <v>33</v>
      </c>
      <c r="B704" t="str">
        <f>"""TorlysDynamics"",""Torlys Inc."",""111"",""3"",""SHA0250391"",""4"",""10000"""</f>
        <v>"TorlysDynamics","Torlys Inc.","111","3","SHA0250391","4","10000"</v>
      </c>
      <c r="C704" s="2">
        <v>45938</v>
      </c>
      <c r="D704" s="2" t="str">
        <f>"SHA0250391"</f>
        <v>SHA0250391</v>
      </c>
      <c r="E704" s="2" t="str">
        <f>"W130"</f>
        <v>W130</v>
      </c>
      <c r="F704" t="str">
        <f>"MANUEL"</f>
        <v>MANUEL</v>
      </c>
      <c r="G704">
        <v>27</v>
      </c>
      <c r="H704">
        <v>0</v>
      </c>
      <c r="I704">
        <f>0</f>
        <v>0</v>
      </c>
      <c r="J704">
        <v>395.82</v>
      </c>
      <c r="K704">
        <f>100</f>
        <v>100</v>
      </c>
    </row>
    <row r="705" spans="1:11" x14ac:dyDescent="0.25">
      <c r="A705" t="s">
        <v>33</v>
      </c>
      <c r="B705" t="str">
        <f>"""TorlysDynamics"",""Torlys Inc."",""111"",""3"",""SHA0250392"",""4"",""10000"""</f>
        <v>"TorlysDynamics","Torlys Inc.","111","3","SHA0250392","4","10000"</v>
      </c>
      <c r="C705" s="2">
        <v>45938</v>
      </c>
      <c r="D705" s="2" t="str">
        <f>"SHA0250392"</f>
        <v>SHA0250392</v>
      </c>
      <c r="E705" s="2" t="str">
        <f>"W130"</f>
        <v>W130</v>
      </c>
      <c r="F705" t="str">
        <f>"MANUEL"</f>
        <v>MANUEL</v>
      </c>
      <c r="G705">
        <v>1</v>
      </c>
      <c r="H705">
        <v>0</v>
      </c>
      <c r="I705">
        <f>0</f>
        <v>0</v>
      </c>
      <c r="J705">
        <v>14.66</v>
      </c>
      <c r="K705">
        <f>100</f>
        <v>100</v>
      </c>
    </row>
    <row r="706" spans="1:11" x14ac:dyDescent="0.25">
      <c r="A706" t="s">
        <v>33</v>
      </c>
      <c r="B706" t="str">
        <f>"""TorlysDynamics"",""Torlys Inc."",""111"",""3"",""SHA0250393"",""4"",""10000"""</f>
        <v>"TorlysDynamics","Torlys Inc.","111","3","SHA0250393","4","10000"</v>
      </c>
      <c r="C706" s="2">
        <v>45938</v>
      </c>
      <c r="D706" s="2" t="str">
        <f>"SHA0250393"</f>
        <v>SHA0250393</v>
      </c>
      <c r="E706" s="2" t="str">
        <f>"W130"</f>
        <v>W130</v>
      </c>
      <c r="F706" t="str">
        <f>"MANUEL"</f>
        <v>MANUEL</v>
      </c>
      <c r="G706">
        <v>1</v>
      </c>
      <c r="H706">
        <v>0</v>
      </c>
      <c r="I706">
        <f>0</f>
        <v>0</v>
      </c>
      <c r="J706">
        <v>16.28</v>
      </c>
      <c r="K706">
        <f>100</f>
        <v>100</v>
      </c>
    </row>
    <row r="707" spans="1:11" x14ac:dyDescent="0.25">
      <c r="A707" t="s">
        <v>33</v>
      </c>
      <c r="B707" t="str">
        <f>"""TorlysDynamics"",""Torlys Inc."",""111"",""3"",""SHA0250396"",""4"",""10000"""</f>
        <v>"TorlysDynamics","Torlys Inc.","111","3","SHA0250396","4","10000"</v>
      </c>
      <c r="C707" s="2">
        <v>45939</v>
      </c>
      <c r="D707" s="2" t="str">
        <f>"SHA0250396"</f>
        <v>SHA0250396</v>
      </c>
      <c r="E707" s="2" t="str">
        <f>"A524"</f>
        <v>A524</v>
      </c>
      <c r="F707" t="str">
        <f>"CHICO"</f>
        <v>CHICO</v>
      </c>
      <c r="G707">
        <v>36</v>
      </c>
      <c r="H707">
        <v>0</v>
      </c>
      <c r="I707">
        <f>0</f>
        <v>0</v>
      </c>
      <c r="J707">
        <v>563.04</v>
      </c>
      <c r="K707">
        <f>100</f>
        <v>100</v>
      </c>
    </row>
    <row r="708" spans="1:11" x14ac:dyDescent="0.25">
      <c r="A708" t="s">
        <v>33</v>
      </c>
      <c r="B708" t="str">
        <f>"""TorlysDynamics"",""Torlys Inc."",""111"",""3"",""SHA0250397"",""4"",""10000"""</f>
        <v>"TorlysDynamics","Torlys Inc.","111","3","SHA0250397","4","10000"</v>
      </c>
      <c r="C708" s="2">
        <v>45939</v>
      </c>
      <c r="D708" s="2" t="str">
        <f>"SHA0250397"</f>
        <v>SHA0250397</v>
      </c>
      <c r="E708" s="2" t="str">
        <f>"A524"</f>
        <v>A524</v>
      </c>
      <c r="F708" t="str">
        <f>"CHICO"</f>
        <v>CHICO</v>
      </c>
      <c r="G708">
        <v>48</v>
      </c>
      <c r="H708">
        <v>0</v>
      </c>
      <c r="I708">
        <f>0</f>
        <v>0</v>
      </c>
      <c r="J708">
        <v>333.6</v>
      </c>
      <c r="K708">
        <f>100</f>
        <v>100</v>
      </c>
    </row>
    <row r="709" spans="1:11" x14ac:dyDescent="0.25">
      <c r="A709" t="s">
        <v>33</v>
      </c>
      <c r="B709" t="str">
        <f>"""TorlysDynamics"",""Torlys Inc."",""111"",""3"",""SHA0250397"",""4"",""20000"""</f>
        <v>"TorlysDynamics","Torlys Inc.","111","3","SHA0250397","4","20000"</v>
      </c>
      <c r="C709" s="2">
        <v>45939</v>
      </c>
      <c r="D709" s="2" t="str">
        <f>"SHA0250397"</f>
        <v>SHA0250397</v>
      </c>
      <c r="E709" s="2" t="str">
        <f>"A524"</f>
        <v>A524</v>
      </c>
      <c r="F709" t="str">
        <f>"CHICO"</f>
        <v>CHICO</v>
      </c>
      <c r="G709">
        <v>48</v>
      </c>
      <c r="H709">
        <v>0</v>
      </c>
      <c r="I709">
        <f>0</f>
        <v>0</v>
      </c>
      <c r="J709">
        <v>333.6</v>
      </c>
      <c r="K709">
        <f>100</f>
        <v>100</v>
      </c>
    </row>
    <row r="710" spans="1:11" x14ac:dyDescent="0.25">
      <c r="A710" t="s">
        <v>33</v>
      </c>
      <c r="B710" t="str">
        <f>"""TorlysDynamics"",""Torlys Inc."",""111"",""3"",""SHA0250398"",""4"",""10000"""</f>
        <v>"TorlysDynamics","Torlys Inc.","111","3","SHA0250398","4","10000"</v>
      </c>
      <c r="C710" s="2">
        <v>45939</v>
      </c>
      <c r="D710" s="2" t="str">
        <f>"SHA0250398"</f>
        <v>SHA0250398</v>
      </c>
      <c r="E710" s="2" t="str">
        <f>"A524"</f>
        <v>A524</v>
      </c>
      <c r="F710" t="str">
        <f>"CHICO"</f>
        <v>CHICO</v>
      </c>
      <c r="G710">
        <v>20</v>
      </c>
      <c r="H710">
        <v>0</v>
      </c>
      <c r="I710">
        <f>0</f>
        <v>0</v>
      </c>
      <c r="J710">
        <v>452.8</v>
      </c>
      <c r="K710">
        <f>100</f>
        <v>100</v>
      </c>
    </row>
    <row r="711" spans="1:11" x14ac:dyDescent="0.25">
      <c r="A711" t="s">
        <v>33</v>
      </c>
      <c r="B711" t="str">
        <f>"""TorlysDynamics"",""Torlys Inc."",""111"",""3"",""SHA0250400"",""4"",""10000"""</f>
        <v>"TorlysDynamics","Torlys Inc.","111","3","SHA0250400","4","10000"</v>
      </c>
      <c r="C711" s="2">
        <v>45939</v>
      </c>
      <c r="D711" s="2" t="str">
        <f>"SHA0250400"</f>
        <v>SHA0250400</v>
      </c>
      <c r="E711" s="2" t="str">
        <f>"A524"</f>
        <v>A524</v>
      </c>
      <c r="F711" t="str">
        <f>"CHICO"</f>
        <v>CHICO</v>
      </c>
      <c r="G711">
        <v>22</v>
      </c>
      <c r="H711">
        <v>0</v>
      </c>
      <c r="I711">
        <f>0</f>
        <v>0</v>
      </c>
      <c r="J711">
        <v>515.9</v>
      </c>
      <c r="K711">
        <f>100</f>
        <v>100</v>
      </c>
    </row>
    <row r="712" spans="1:11" x14ac:dyDescent="0.25">
      <c r="A712" t="s">
        <v>33</v>
      </c>
      <c r="B712" t="str">
        <f>"""TorlysDynamics"",""Torlys Inc."",""111"",""3"",""SHA0250400"",""4"",""30000"""</f>
        <v>"TorlysDynamics","Torlys Inc.","111","3","SHA0250400","4","30000"</v>
      </c>
      <c r="C712" s="2">
        <v>45939</v>
      </c>
      <c r="D712" s="2" t="str">
        <f>"SHA0250400"</f>
        <v>SHA0250400</v>
      </c>
      <c r="E712" s="2" t="str">
        <f>"A524"</f>
        <v>A524</v>
      </c>
      <c r="F712" t="str">
        <f>"CHICO"</f>
        <v>CHICO</v>
      </c>
      <c r="G712">
        <v>0</v>
      </c>
      <c r="H712">
        <v>0</v>
      </c>
      <c r="I712">
        <f>0</f>
        <v>0</v>
      </c>
      <c r="J712">
        <v>2</v>
      </c>
      <c r="K712">
        <f>100</f>
        <v>100</v>
      </c>
    </row>
    <row r="713" spans="1:11" x14ac:dyDescent="0.25">
      <c r="A713" t="s">
        <v>33</v>
      </c>
      <c r="B713" t="str">
        <f>"""TorlysDynamics"",""Torlys Inc."",""111"",""3"",""SHA0250402"",""4"",""30000"""</f>
        <v>"TorlysDynamics","Torlys Inc.","111","3","SHA0250402","4","30000"</v>
      </c>
      <c r="C713" s="2">
        <v>45939</v>
      </c>
      <c r="D713" s="2" t="str">
        <f>"SHA0250402"</f>
        <v>SHA0250402</v>
      </c>
      <c r="E713" s="2" t="str">
        <f>"A524"</f>
        <v>A524</v>
      </c>
      <c r="F713" t="str">
        <f>"CHICO"</f>
        <v>CHICO</v>
      </c>
      <c r="G713">
        <v>0</v>
      </c>
      <c r="H713">
        <v>0</v>
      </c>
      <c r="I713">
        <f>0</f>
        <v>0</v>
      </c>
      <c r="J713">
        <v>2</v>
      </c>
      <c r="K713">
        <f>100</f>
        <v>100</v>
      </c>
    </row>
    <row r="714" spans="1:11" x14ac:dyDescent="0.25">
      <c r="A714" t="s">
        <v>33</v>
      </c>
      <c r="B714" t="str">
        <f>"""TorlysDynamics"",""Torlys Inc."",""111"",""3"",""SHA0250403"",""4"",""10000"""</f>
        <v>"TorlysDynamics","Torlys Inc.","111","3","SHA0250403","4","10000"</v>
      </c>
      <c r="C714" s="2">
        <v>45939</v>
      </c>
      <c r="D714" s="2" t="str">
        <f>"SHA0250403"</f>
        <v>SHA0250403</v>
      </c>
      <c r="E714" s="2" t="str">
        <f>"A524"</f>
        <v>A524</v>
      </c>
      <c r="F714" t="str">
        <f>"CHICO"</f>
        <v>CHICO</v>
      </c>
      <c r="G714">
        <v>40</v>
      </c>
      <c r="H714">
        <v>0</v>
      </c>
      <c r="I714">
        <f>0</f>
        <v>0</v>
      </c>
      <c r="J714">
        <v>938</v>
      </c>
      <c r="K714">
        <f>100</f>
        <v>100</v>
      </c>
    </row>
    <row r="715" spans="1:11" x14ac:dyDescent="0.25">
      <c r="A715" t="s">
        <v>33</v>
      </c>
      <c r="B715" t="str">
        <f>"""TorlysDynamics"",""Torlys Inc."",""111"",""3"",""SHA0250404"",""4"",""10000"""</f>
        <v>"TorlysDynamics","Torlys Inc.","111","3","SHA0250404","4","10000"</v>
      </c>
      <c r="C715" s="2">
        <v>45939</v>
      </c>
      <c r="D715" s="2" t="str">
        <f>"SHA0250404"</f>
        <v>SHA0250404</v>
      </c>
      <c r="E715" s="2" t="str">
        <f>"A524"</f>
        <v>A524</v>
      </c>
      <c r="F715" t="str">
        <f>"CHICO"</f>
        <v>CHICO</v>
      </c>
      <c r="G715">
        <v>8</v>
      </c>
      <c r="H715">
        <v>1</v>
      </c>
      <c r="I715">
        <f>0</f>
        <v>0</v>
      </c>
      <c r="J715">
        <v>1348.72</v>
      </c>
      <c r="K715">
        <f>100</f>
        <v>100</v>
      </c>
    </row>
    <row r="716" spans="1:11" x14ac:dyDescent="0.25">
      <c r="A716" t="s">
        <v>33</v>
      </c>
      <c r="B716" t="str">
        <f>"""TorlysDynamics"",""Torlys Inc."",""111"",""3"",""SHA0250405"",""4"",""10000"""</f>
        <v>"TorlysDynamics","Torlys Inc.","111","3","SHA0250405","4","10000"</v>
      </c>
      <c r="C716" s="2">
        <v>45939</v>
      </c>
      <c r="D716" s="2" t="str">
        <f>"SHA0250405"</f>
        <v>SHA0250405</v>
      </c>
      <c r="E716" s="2" t="str">
        <f>"A524"</f>
        <v>A524</v>
      </c>
      <c r="F716" t="str">
        <f>"CHICO"</f>
        <v>CHICO</v>
      </c>
      <c r="G716">
        <v>36</v>
      </c>
      <c r="H716">
        <v>0</v>
      </c>
      <c r="I716">
        <f>0</f>
        <v>0</v>
      </c>
      <c r="J716">
        <v>667.44</v>
      </c>
      <c r="K716">
        <f>100</f>
        <v>100</v>
      </c>
    </row>
    <row r="717" spans="1:11" x14ac:dyDescent="0.25">
      <c r="A717" t="s">
        <v>33</v>
      </c>
      <c r="B717" t="str">
        <f>"""TorlysDynamics"",""Torlys Inc."",""111"",""3"",""SHA0250406"",""4"",""10000"""</f>
        <v>"TorlysDynamics","Torlys Inc.","111","3","SHA0250406","4","10000"</v>
      </c>
      <c r="C717" s="2">
        <v>45939</v>
      </c>
      <c r="D717" s="2" t="str">
        <f>"SHA0250406"</f>
        <v>SHA0250406</v>
      </c>
      <c r="E717" s="2" t="str">
        <f>"A3005"</f>
        <v>A3005</v>
      </c>
      <c r="F717" t="str">
        <f>"CHICO"</f>
        <v>CHICO</v>
      </c>
      <c r="G717">
        <v>35</v>
      </c>
      <c r="H717">
        <v>1</v>
      </c>
      <c r="I717">
        <f>0</f>
        <v>0</v>
      </c>
      <c r="J717">
        <v>4180</v>
      </c>
      <c r="K717">
        <f>100</f>
        <v>100</v>
      </c>
    </row>
    <row r="718" spans="1:11" x14ac:dyDescent="0.25">
      <c r="A718" t="s">
        <v>33</v>
      </c>
      <c r="B718" t="str">
        <f>"""TorlysDynamics"",""Torlys Inc."",""111"",""3"",""SHA0250407"",""4"",""10000"""</f>
        <v>"TorlysDynamics","Torlys Inc.","111","3","SHA0250407","4","10000"</v>
      </c>
      <c r="C718" s="2">
        <v>45939</v>
      </c>
      <c r="D718" s="2" t="str">
        <f>"SHA0250407"</f>
        <v>SHA0250407</v>
      </c>
      <c r="E718" s="2" t="str">
        <f>"M475"</f>
        <v>M475</v>
      </c>
      <c r="F718" t="str">
        <f>"MANUEL"</f>
        <v>MANUEL</v>
      </c>
      <c r="G718">
        <v>46</v>
      </c>
      <c r="H718">
        <v>0</v>
      </c>
      <c r="I718">
        <f>0</f>
        <v>0</v>
      </c>
      <c r="J718">
        <v>1209.3399999999999</v>
      </c>
      <c r="K718">
        <f>100</f>
        <v>100</v>
      </c>
    </row>
    <row r="719" spans="1:11" x14ac:dyDescent="0.25">
      <c r="A719" t="s">
        <v>33</v>
      </c>
      <c r="B719" t="str">
        <f>"""TorlysDynamics"",""Torlys Inc."",""111"",""3"",""SHA0250407"",""4"",""40000"""</f>
        <v>"TorlysDynamics","Torlys Inc.","111","3","SHA0250407","4","40000"</v>
      </c>
      <c r="C719" s="2">
        <v>45939</v>
      </c>
      <c r="D719" s="2" t="str">
        <f>"SHA0250407"</f>
        <v>SHA0250407</v>
      </c>
      <c r="E719" s="2" t="str">
        <f>"M475"</f>
        <v>M475</v>
      </c>
      <c r="F719" t="str">
        <f>"MANUEL"</f>
        <v>MANUEL</v>
      </c>
      <c r="G719">
        <v>0</v>
      </c>
      <c r="H719">
        <v>0</v>
      </c>
      <c r="I719">
        <f>0</f>
        <v>0</v>
      </c>
      <c r="J719">
        <v>11</v>
      </c>
      <c r="K719">
        <f>100</f>
        <v>100</v>
      </c>
    </row>
    <row r="720" spans="1:11" x14ac:dyDescent="0.25">
      <c r="A720" t="s">
        <v>33</v>
      </c>
      <c r="B720" t="str">
        <f>"""TorlysDynamics"",""Torlys Inc."",""111"",""3"",""SHA0250408"",""4"",""10000"""</f>
        <v>"TorlysDynamics","Torlys Inc.","111","3","SHA0250408","4","10000"</v>
      </c>
      <c r="C720" s="2">
        <v>45939</v>
      </c>
      <c r="D720" s="2" t="str">
        <f>"SHA0250408"</f>
        <v>SHA0250408</v>
      </c>
      <c r="E720" s="2" t="str">
        <f>"M475"</f>
        <v>M475</v>
      </c>
      <c r="F720" t="str">
        <f>"BRANDON"</f>
        <v>BRANDON</v>
      </c>
      <c r="G720">
        <v>16</v>
      </c>
      <c r="H720">
        <v>1</v>
      </c>
      <c r="I720">
        <f>0</f>
        <v>0</v>
      </c>
      <c r="J720">
        <v>1866.59</v>
      </c>
      <c r="K720">
        <f>100</f>
        <v>100</v>
      </c>
    </row>
    <row r="721" spans="1:11" x14ac:dyDescent="0.25">
      <c r="A721" t="s">
        <v>33</v>
      </c>
      <c r="B721" t="str">
        <f>"""TorlysDynamics"",""Torlys Inc."",""111"",""3"",""SHA0250409"",""4"",""10000"""</f>
        <v>"TorlysDynamics","Torlys Inc.","111","3","SHA0250409","4","10000"</v>
      </c>
      <c r="C721" s="2">
        <v>45939</v>
      </c>
      <c r="D721" s="2" t="str">
        <f>"SHA0250409"</f>
        <v>SHA0250409</v>
      </c>
      <c r="E721" s="2" t="str">
        <f>"C131"</f>
        <v>C131</v>
      </c>
      <c r="F721" t="str">
        <f>"AQIYL"</f>
        <v>AQIYL</v>
      </c>
      <c r="G721">
        <v>6</v>
      </c>
      <c r="H721">
        <v>1</v>
      </c>
      <c r="I721">
        <f>0</f>
        <v>0</v>
      </c>
      <c r="J721">
        <v>781.44</v>
      </c>
      <c r="K721">
        <f>100</f>
        <v>100</v>
      </c>
    </row>
    <row r="722" spans="1:11" x14ac:dyDescent="0.25">
      <c r="A722" t="s">
        <v>33</v>
      </c>
      <c r="B722" t="str">
        <f>"""TorlysDynamics"",""Torlys Inc."",""111"",""3"",""SHA0250410"",""4"",""10000"""</f>
        <v>"TorlysDynamics","Torlys Inc.","111","3","SHA0250410","4","10000"</v>
      </c>
      <c r="C722" s="2">
        <v>45939</v>
      </c>
      <c r="D722" s="2" t="str">
        <f>"SHA0250410"</f>
        <v>SHA0250410</v>
      </c>
      <c r="E722" s="2" t="str">
        <f>"C131"</f>
        <v>C131</v>
      </c>
      <c r="F722" t="str">
        <f>"AQIYL"</f>
        <v>AQIYL</v>
      </c>
      <c r="G722">
        <v>26</v>
      </c>
      <c r="H722">
        <v>0</v>
      </c>
      <c r="I722">
        <f>0</f>
        <v>0</v>
      </c>
      <c r="J722">
        <v>423.28</v>
      </c>
      <c r="K722">
        <f>100</f>
        <v>100</v>
      </c>
    </row>
    <row r="723" spans="1:11" x14ac:dyDescent="0.25">
      <c r="A723" t="s">
        <v>33</v>
      </c>
      <c r="B723" t="str">
        <f>"""TorlysDynamics"",""Torlys Inc."",""111"",""3"",""SHA0250411"",""4"",""10000"""</f>
        <v>"TorlysDynamics","Torlys Inc.","111","3","SHA0250411","4","10000"</v>
      </c>
      <c r="C723" s="2">
        <v>45939</v>
      </c>
      <c r="D723" s="2" t="str">
        <f>"SHA0250411"</f>
        <v>SHA0250411</v>
      </c>
      <c r="E723" s="2" t="str">
        <f>"G200"</f>
        <v>G200</v>
      </c>
      <c r="F723" t="str">
        <f>"JASON-R"</f>
        <v>JASON-R</v>
      </c>
      <c r="G723">
        <v>50</v>
      </c>
      <c r="H723">
        <v>2</v>
      </c>
      <c r="I723">
        <f>0</f>
        <v>0</v>
      </c>
      <c r="J723">
        <v>3611.3</v>
      </c>
      <c r="K723">
        <f>100</f>
        <v>100</v>
      </c>
    </row>
    <row r="724" spans="1:11" x14ac:dyDescent="0.25">
      <c r="A724" t="s">
        <v>33</v>
      </c>
      <c r="B724" t="str">
        <f>"""TorlysDynamics"",""Torlys Inc."",""111"",""3"",""SHA0250411"",""4"",""30000"""</f>
        <v>"TorlysDynamics","Torlys Inc.","111","3","SHA0250411","4","30000"</v>
      </c>
      <c r="C724" s="2">
        <v>45939</v>
      </c>
      <c r="D724" s="2" t="str">
        <f>"SHA0250411"</f>
        <v>SHA0250411</v>
      </c>
      <c r="E724" s="2" t="str">
        <f>"G200"</f>
        <v>G200</v>
      </c>
      <c r="F724" t="str">
        <f>"JASON-R"</f>
        <v>JASON-R</v>
      </c>
      <c r="G724">
        <v>22</v>
      </c>
      <c r="H724">
        <v>0</v>
      </c>
      <c r="I724">
        <f>0</f>
        <v>0</v>
      </c>
      <c r="J724">
        <v>624.14</v>
      </c>
      <c r="K724">
        <f>100</f>
        <v>100</v>
      </c>
    </row>
    <row r="725" spans="1:11" x14ac:dyDescent="0.25">
      <c r="A725" t="s">
        <v>33</v>
      </c>
      <c r="B725" t="str">
        <f>"""TorlysDynamics"",""Torlys Inc."",""111"",""3"",""SHA0250411"",""4"",""40000"""</f>
        <v>"TorlysDynamics","Torlys Inc.","111","3","SHA0250411","4","40000"</v>
      </c>
      <c r="C725" s="2">
        <v>45939</v>
      </c>
      <c r="D725" s="2" t="str">
        <f>"SHA0250411"</f>
        <v>SHA0250411</v>
      </c>
      <c r="E725" s="2" t="str">
        <f>"G200"</f>
        <v>G200</v>
      </c>
      <c r="F725" t="str">
        <f>"JASON-R"</f>
        <v>JASON-R</v>
      </c>
      <c r="G725">
        <v>14</v>
      </c>
      <c r="H725">
        <v>0</v>
      </c>
      <c r="I725">
        <f>0</f>
        <v>0</v>
      </c>
      <c r="J725">
        <v>397.18</v>
      </c>
      <c r="K725">
        <f>100</f>
        <v>100</v>
      </c>
    </row>
    <row r="726" spans="1:11" x14ac:dyDescent="0.25">
      <c r="A726" t="s">
        <v>33</v>
      </c>
      <c r="B726" t="str">
        <f>"""TorlysDynamics"",""Torlys Inc."",""111"",""3"",""SHA0250411"",""4"",""50000"""</f>
        <v>"TorlysDynamics","Torlys Inc.","111","3","SHA0250411","4","50000"</v>
      </c>
      <c r="C726" s="2">
        <v>45939</v>
      </c>
      <c r="D726" s="2" t="str">
        <f>"SHA0250411"</f>
        <v>SHA0250411</v>
      </c>
      <c r="E726" s="2" t="str">
        <f>"G200"</f>
        <v>G200</v>
      </c>
      <c r="F726" t="str">
        <f>"JASON-R"</f>
        <v>JASON-R</v>
      </c>
      <c r="G726">
        <v>51</v>
      </c>
      <c r="H726">
        <v>0</v>
      </c>
      <c r="I726">
        <f>0</f>
        <v>0</v>
      </c>
      <c r="J726">
        <v>747.66</v>
      </c>
      <c r="K726">
        <f>100</f>
        <v>100</v>
      </c>
    </row>
    <row r="727" spans="1:11" x14ac:dyDescent="0.25">
      <c r="A727" t="s">
        <v>33</v>
      </c>
      <c r="B727" t="str">
        <f>"""TorlysDynamics"",""Torlys Inc."",""111"",""3"",""SHA0250412"",""4"",""10000"""</f>
        <v>"TorlysDynamics","Torlys Inc.","111","3","SHA0250412","4","10000"</v>
      </c>
      <c r="C727" s="2">
        <v>45939</v>
      </c>
      <c r="D727" s="2" t="str">
        <f>"SHA0250412"</f>
        <v>SHA0250412</v>
      </c>
      <c r="E727" s="2" t="str">
        <f>"V105"</f>
        <v>V105</v>
      </c>
      <c r="F727" t="str">
        <f>"CHICO"</f>
        <v>CHICO</v>
      </c>
      <c r="G727">
        <v>49</v>
      </c>
      <c r="H727">
        <v>0</v>
      </c>
      <c r="I727">
        <f>0</f>
        <v>0</v>
      </c>
      <c r="J727">
        <v>1320.55</v>
      </c>
      <c r="K727">
        <f>100</f>
        <v>100</v>
      </c>
    </row>
    <row r="728" spans="1:11" x14ac:dyDescent="0.25">
      <c r="A728" t="s">
        <v>33</v>
      </c>
      <c r="B728" t="str">
        <f>"""TorlysDynamics"",""Torlys Inc."",""111"",""3"",""SHA0250413"",""4"",""10000"""</f>
        <v>"TorlysDynamics","Torlys Inc.","111","3","SHA0250413","4","10000"</v>
      </c>
      <c r="C728" s="2">
        <v>45939</v>
      </c>
      <c r="D728" s="2" t="str">
        <f>"SHA0250413"</f>
        <v>SHA0250413</v>
      </c>
      <c r="E728" s="2" t="str">
        <f>"G200"</f>
        <v>G200</v>
      </c>
      <c r="F728" t="str">
        <f>"JASON-R"</f>
        <v>JASON-R</v>
      </c>
      <c r="G728">
        <v>7</v>
      </c>
      <c r="H728">
        <v>2</v>
      </c>
      <c r="I728">
        <f>0</f>
        <v>0</v>
      </c>
      <c r="J728">
        <v>2602.9499999999998</v>
      </c>
      <c r="K728">
        <f>100</f>
        <v>100</v>
      </c>
    </row>
    <row r="729" spans="1:11" x14ac:dyDescent="0.25">
      <c r="A729" t="s">
        <v>33</v>
      </c>
      <c r="B729" t="str">
        <f>"""TorlysDynamics"",""Torlys Inc."",""111"",""3"",""SHA0250413"",""4"",""30000"""</f>
        <v>"TorlysDynamics","Torlys Inc.","111","3","SHA0250413","4","30000"</v>
      </c>
      <c r="C729" s="2">
        <v>45939</v>
      </c>
      <c r="D729" s="2" t="str">
        <f>"SHA0250413"</f>
        <v>SHA0250413</v>
      </c>
      <c r="E729" s="2" t="str">
        <f>"G200"</f>
        <v>G200</v>
      </c>
      <c r="F729" t="str">
        <f>"JASON-R"</f>
        <v>JASON-R</v>
      </c>
      <c r="G729">
        <v>34</v>
      </c>
      <c r="H729">
        <v>1</v>
      </c>
      <c r="I729">
        <f>0</f>
        <v>0</v>
      </c>
      <c r="J729">
        <v>2016.7</v>
      </c>
      <c r="K729">
        <f>100</f>
        <v>100</v>
      </c>
    </row>
    <row r="730" spans="1:11" x14ac:dyDescent="0.25">
      <c r="A730" t="s">
        <v>33</v>
      </c>
      <c r="B730" t="str">
        <f>"""TorlysDynamics"",""Torlys Inc."",""111"",""3"",""SHA0250414"",""4"",""10000"""</f>
        <v>"TorlysDynamics","Torlys Inc.","111","3","SHA0250414","4","10000"</v>
      </c>
      <c r="C730" s="2">
        <v>45939</v>
      </c>
      <c r="D730" s="2" t="str">
        <f>"SHA0250414"</f>
        <v>SHA0250414</v>
      </c>
      <c r="E730" s="2" t="str">
        <f>"M475"</f>
        <v>M475</v>
      </c>
      <c r="F730" t="str">
        <f>"MANUEL"</f>
        <v>MANUEL</v>
      </c>
      <c r="G730">
        <v>12</v>
      </c>
      <c r="H730">
        <v>1</v>
      </c>
      <c r="I730">
        <f>0</f>
        <v>0</v>
      </c>
      <c r="J730">
        <v>1555.74</v>
      </c>
      <c r="K730">
        <f>100</f>
        <v>100</v>
      </c>
    </row>
    <row r="731" spans="1:11" x14ac:dyDescent="0.25">
      <c r="A731" t="s">
        <v>33</v>
      </c>
      <c r="B731" t="str">
        <f>"""TorlysDynamics"",""Torlys Inc."",""111"",""3"",""SHA0250414"",""4"",""30000"""</f>
        <v>"TorlysDynamics","Torlys Inc.","111","3","SHA0250414","4","30000"</v>
      </c>
      <c r="C731" s="2">
        <v>45939</v>
      </c>
      <c r="D731" s="2" t="str">
        <f>"SHA0250414"</f>
        <v>SHA0250414</v>
      </c>
      <c r="E731" s="2" t="str">
        <f>"M475"</f>
        <v>M475</v>
      </c>
      <c r="F731" t="str">
        <f>"MANUEL"</f>
        <v>MANUEL</v>
      </c>
      <c r="G731">
        <v>0</v>
      </c>
      <c r="H731">
        <v>0</v>
      </c>
      <c r="I731">
        <f>0</f>
        <v>0</v>
      </c>
      <c r="J731">
        <v>10</v>
      </c>
      <c r="K731">
        <f>100</f>
        <v>100</v>
      </c>
    </row>
    <row r="732" spans="1:11" x14ac:dyDescent="0.25">
      <c r="A732" t="s">
        <v>33</v>
      </c>
      <c r="B732" t="str">
        <f>"""TorlysDynamics"",""Torlys Inc."",""111"",""3"",""SHA0250415"",""4"",""10000"""</f>
        <v>"TorlysDynamics","Torlys Inc.","111","3","SHA0250415","4","10000"</v>
      </c>
      <c r="C732" s="2">
        <v>45939</v>
      </c>
      <c r="D732" s="2" t="str">
        <f>"SHA0250415"</f>
        <v>SHA0250415</v>
      </c>
      <c r="E732" s="2" t="str">
        <f>"A6656"</f>
        <v>A6656</v>
      </c>
      <c r="F732" t="str">
        <f>"MANUEL"</f>
        <v>MANUEL</v>
      </c>
      <c r="G732">
        <v>31</v>
      </c>
      <c r="H732">
        <v>0</v>
      </c>
      <c r="I732">
        <f>0</f>
        <v>0</v>
      </c>
      <c r="J732">
        <v>726.95</v>
      </c>
      <c r="K732">
        <f>100</f>
        <v>100</v>
      </c>
    </row>
    <row r="733" spans="1:11" x14ac:dyDescent="0.25">
      <c r="A733" t="s">
        <v>33</v>
      </c>
      <c r="B733" t="str">
        <f>"""TorlysDynamics"",""Torlys Inc."",""111"",""3"",""SHA0250416"",""4"",""10000"""</f>
        <v>"TorlysDynamics","Torlys Inc.","111","3","SHA0250416","4","10000"</v>
      </c>
      <c r="C733" s="2">
        <v>45939</v>
      </c>
      <c r="D733" s="2" t="str">
        <f>"SHA0250416"</f>
        <v>SHA0250416</v>
      </c>
      <c r="E733" s="2" t="str">
        <f>"C185"</f>
        <v>C185</v>
      </c>
      <c r="F733" t="str">
        <f>"CHICO"</f>
        <v>CHICO</v>
      </c>
      <c r="G733">
        <v>0</v>
      </c>
      <c r="H733">
        <v>3</v>
      </c>
      <c r="I733">
        <f>0</f>
        <v>0</v>
      </c>
      <c r="J733">
        <v>3658.2</v>
      </c>
      <c r="K733">
        <f>100</f>
        <v>100</v>
      </c>
    </row>
    <row r="734" spans="1:11" x14ac:dyDescent="0.25">
      <c r="A734" t="s">
        <v>33</v>
      </c>
      <c r="B734" t="str">
        <f>"""TorlysDynamics"",""Torlys Inc."",""111"",""3"",""SHA0250417"",""4"",""10000"""</f>
        <v>"TorlysDynamics","Torlys Inc.","111","3","SHA0250417","4","10000"</v>
      </c>
      <c r="C734" s="2">
        <v>45939</v>
      </c>
      <c r="D734" s="2" t="str">
        <f>"SHA0250417"</f>
        <v>SHA0250417</v>
      </c>
      <c r="E734" s="2" t="str">
        <f>"C185"</f>
        <v>C185</v>
      </c>
      <c r="F734" t="str">
        <f>"CHICO"</f>
        <v>CHICO</v>
      </c>
      <c r="G734">
        <v>32</v>
      </c>
      <c r="H734">
        <v>0</v>
      </c>
      <c r="I734">
        <f>0</f>
        <v>0</v>
      </c>
      <c r="J734">
        <v>724.48</v>
      </c>
      <c r="K734">
        <f>100</f>
        <v>100</v>
      </c>
    </row>
    <row r="735" spans="1:11" x14ac:dyDescent="0.25">
      <c r="A735" t="s">
        <v>33</v>
      </c>
      <c r="B735" t="str">
        <f>"""TorlysDynamics"",""Torlys Inc."",""111"",""3"",""SHA0250418"",""4"",""10000"""</f>
        <v>"TorlysDynamics","Torlys Inc.","111","3","SHA0250418","4","10000"</v>
      </c>
      <c r="C735" s="2">
        <v>45939</v>
      </c>
      <c r="D735" s="2" t="str">
        <f>"SHA0250418"</f>
        <v>SHA0250418</v>
      </c>
      <c r="E735" s="2" t="str">
        <f>"A415"</f>
        <v>A415</v>
      </c>
      <c r="F735" t="str">
        <f>"AQIYL"</f>
        <v>AQIYL</v>
      </c>
      <c r="G735">
        <v>27</v>
      </c>
      <c r="H735">
        <v>0</v>
      </c>
      <c r="I735">
        <f>0</f>
        <v>0</v>
      </c>
      <c r="J735">
        <v>395.82</v>
      </c>
      <c r="K735">
        <f>100</f>
        <v>100</v>
      </c>
    </row>
    <row r="736" spans="1:11" x14ac:dyDescent="0.25">
      <c r="A736" t="s">
        <v>33</v>
      </c>
      <c r="B736" t="str">
        <f>"""TorlysDynamics"",""Torlys Inc."",""111"",""3"",""SHA0250418"",""4"",""20000"""</f>
        <v>"TorlysDynamics","Torlys Inc.","111","3","SHA0250418","4","20000"</v>
      </c>
      <c r="C736" s="2">
        <v>45939</v>
      </c>
      <c r="D736" s="2" t="str">
        <f>"SHA0250418"</f>
        <v>SHA0250418</v>
      </c>
      <c r="E736" s="2" t="str">
        <f>"A415"</f>
        <v>A415</v>
      </c>
      <c r="F736" t="str">
        <f>"AQIYL"</f>
        <v>AQIYL</v>
      </c>
      <c r="G736">
        <v>0</v>
      </c>
      <c r="H736">
        <v>0</v>
      </c>
      <c r="I736">
        <f>0</f>
        <v>0</v>
      </c>
      <c r="J736">
        <v>2</v>
      </c>
      <c r="K736">
        <f>100</f>
        <v>100</v>
      </c>
    </row>
    <row r="737" spans="1:11" x14ac:dyDescent="0.25">
      <c r="A737" t="s">
        <v>33</v>
      </c>
      <c r="B737" t="str">
        <f>"""TorlysDynamics"",""Torlys Inc."",""111"",""3"",""SHA0250419"",""4"",""50000"""</f>
        <v>"TorlysDynamics","Torlys Inc.","111","3","SHA0250419","4","50000"</v>
      </c>
      <c r="C737" s="2">
        <v>45939</v>
      </c>
      <c r="D737" s="2" t="str">
        <f>"SHA0250419"</f>
        <v>SHA0250419</v>
      </c>
      <c r="E737" s="2" t="str">
        <f>"A415"</f>
        <v>A415</v>
      </c>
      <c r="F737" t="str">
        <f>"AQIYL"</f>
        <v>AQIYL</v>
      </c>
      <c r="G737">
        <v>0</v>
      </c>
      <c r="H737">
        <v>0</v>
      </c>
      <c r="I737">
        <f>0</f>
        <v>0</v>
      </c>
      <c r="J737">
        <v>5</v>
      </c>
      <c r="K737">
        <f>100</f>
        <v>100</v>
      </c>
    </row>
    <row r="738" spans="1:11" x14ac:dyDescent="0.25">
      <c r="A738" t="s">
        <v>33</v>
      </c>
      <c r="B738" t="str">
        <f>"""TorlysDynamics"",""Torlys Inc."",""111"",""3"",""SHA0250420"",""4"",""10000"""</f>
        <v>"TorlysDynamics","Torlys Inc.","111","3","SHA0250420","4","10000"</v>
      </c>
      <c r="C738" s="2">
        <v>45939</v>
      </c>
      <c r="D738" s="2" t="str">
        <f>"SHA0250420"</f>
        <v>SHA0250420</v>
      </c>
      <c r="E738" s="2" t="str">
        <f>"K123"</f>
        <v>K123</v>
      </c>
      <c r="F738" t="str">
        <f>"AQIYL"</f>
        <v>AQIYL</v>
      </c>
      <c r="G738">
        <v>12</v>
      </c>
      <c r="H738">
        <v>0</v>
      </c>
      <c r="I738">
        <f>0</f>
        <v>0</v>
      </c>
      <c r="J738">
        <v>191.28</v>
      </c>
      <c r="K738">
        <f>100</f>
        <v>100</v>
      </c>
    </row>
    <row r="739" spans="1:11" x14ac:dyDescent="0.25">
      <c r="A739" t="s">
        <v>33</v>
      </c>
      <c r="B739" t="str">
        <f>"""TorlysDynamics"",""Torlys Inc."",""111"",""3"",""SHA0250421"",""4"",""30000"""</f>
        <v>"TorlysDynamics","Torlys Inc.","111","3","SHA0250421","4","30000"</v>
      </c>
      <c r="C739" s="2">
        <v>45939</v>
      </c>
      <c r="D739" s="2" t="str">
        <f>"SHA0250421"</f>
        <v>SHA0250421</v>
      </c>
      <c r="E739" s="2" t="str">
        <f>"G200"</f>
        <v>G200</v>
      </c>
      <c r="F739" t="str">
        <f>"MANUEL"</f>
        <v>MANUEL</v>
      </c>
      <c r="G739">
        <v>46</v>
      </c>
      <c r="H739">
        <v>5</v>
      </c>
      <c r="I739">
        <f>0</f>
        <v>0</v>
      </c>
      <c r="J739">
        <v>6499.44</v>
      </c>
      <c r="K739">
        <f>100</f>
        <v>100</v>
      </c>
    </row>
    <row r="740" spans="1:11" x14ac:dyDescent="0.25">
      <c r="A740" t="s">
        <v>33</v>
      </c>
      <c r="B740" t="str">
        <f>"""TorlysDynamics"",""Torlys Inc."",""111"",""3"",""SHA0250422"",""4"",""10000"""</f>
        <v>"TorlysDynamics","Torlys Inc.","111","3","SHA0250422","4","10000"</v>
      </c>
      <c r="C740" s="2">
        <v>45939</v>
      </c>
      <c r="D740" s="2" t="str">
        <f>"SHA0250422"</f>
        <v>SHA0250422</v>
      </c>
      <c r="E740" s="2" t="str">
        <f>"P1112"</f>
        <v>P1112</v>
      </c>
      <c r="F740" t="str">
        <f>"JASON-R"</f>
        <v>JASON-R</v>
      </c>
      <c r="G740">
        <v>25</v>
      </c>
      <c r="H740">
        <v>0</v>
      </c>
      <c r="I740">
        <f>0</f>
        <v>0</v>
      </c>
      <c r="J740">
        <v>425</v>
      </c>
      <c r="K740">
        <f>100</f>
        <v>100</v>
      </c>
    </row>
    <row r="741" spans="1:11" x14ac:dyDescent="0.25">
      <c r="A741" t="s">
        <v>33</v>
      </c>
      <c r="B741" t="str">
        <f>"""TorlysDynamics"",""Torlys Inc."",""111"",""3"",""SHA0250422"",""4"",""20000"""</f>
        <v>"TorlysDynamics","Torlys Inc.","111","3","SHA0250422","4","20000"</v>
      </c>
      <c r="C741" s="2">
        <v>45939</v>
      </c>
      <c r="D741" s="2" t="str">
        <f>"SHA0250422"</f>
        <v>SHA0250422</v>
      </c>
      <c r="E741" s="2" t="str">
        <f>"P1112"</f>
        <v>P1112</v>
      </c>
      <c r="F741" t="str">
        <f>"JASON-R"</f>
        <v>JASON-R</v>
      </c>
      <c r="G741">
        <v>0</v>
      </c>
      <c r="H741">
        <v>0</v>
      </c>
      <c r="I741">
        <f>0</f>
        <v>0</v>
      </c>
      <c r="J741">
        <v>1</v>
      </c>
      <c r="K741">
        <f>100</f>
        <v>100</v>
      </c>
    </row>
    <row r="742" spans="1:11" x14ac:dyDescent="0.25">
      <c r="A742" t="s">
        <v>33</v>
      </c>
      <c r="B742" t="str">
        <f>"""TorlysDynamics"",""Torlys Inc."",""111"",""3"",""SHA0250423"",""4"",""10000"""</f>
        <v>"TorlysDynamics","Torlys Inc.","111","3","SHA0250423","4","10000"</v>
      </c>
      <c r="C742" s="2">
        <v>45939</v>
      </c>
      <c r="D742" s="2" t="str">
        <f>"SHA0250423"</f>
        <v>SHA0250423</v>
      </c>
      <c r="E742" s="2" t="str">
        <f>"R230"</f>
        <v>R230</v>
      </c>
      <c r="F742" t="str">
        <f>"AQIYL"</f>
        <v>AQIYL</v>
      </c>
      <c r="G742">
        <v>7</v>
      </c>
      <c r="H742">
        <v>1</v>
      </c>
      <c r="I742">
        <f>0</f>
        <v>0</v>
      </c>
      <c r="J742">
        <v>1064.19</v>
      </c>
      <c r="K742">
        <f>100</f>
        <v>100</v>
      </c>
    </row>
    <row r="743" spans="1:11" x14ac:dyDescent="0.25">
      <c r="A743" t="s">
        <v>33</v>
      </c>
      <c r="B743" t="str">
        <f>"""TorlysDynamics"",""Torlys Inc."",""111"",""3"",""SHA0250424"",""4"",""10000"""</f>
        <v>"TorlysDynamics","Torlys Inc.","111","3","SHA0250424","4","10000"</v>
      </c>
      <c r="C743" s="2">
        <v>45939</v>
      </c>
      <c r="D743" s="2" t="str">
        <f>"SHA0250424"</f>
        <v>SHA0250424</v>
      </c>
      <c r="E743" s="2" t="str">
        <f>"F148"</f>
        <v>F148</v>
      </c>
      <c r="F743" t="str">
        <f>"CHICO"</f>
        <v>CHICO</v>
      </c>
      <c r="G743">
        <v>25</v>
      </c>
      <c r="H743">
        <v>0</v>
      </c>
      <c r="I743">
        <f>0</f>
        <v>0</v>
      </c>
      <c r="J743">
        <v>391</v>
      </c>
      <c r="K743">
        <f>100</f>
        <v>100</v>
      </c>
    </row>
    <row r="744" spans="1:11" x14ac:dyDescent="0.25">
      <c r="A744" t="s">
        <v>33</v>
      </c>
      <c r="B744" t="str">
        <f>"""TorlysDynamics"",""Torlys Inc."",""111"",""3"",""SHA0250424"",""4"",""30000"""</f>
        <v>"TorlysDynamics","Torlys Inc.","111","3","SHA0250424","4","30000"</v>
      </c>
      <c r="C744" s="2">
        <v>45939</v>
      </c>
      <c r="D744" s="2" t="str">
        <f>"SHA0250424"</f>
        <v>SHA0250424</v>
      </c>
      <c r="E744" s="2" t="str">
        <f>"F148"</f>
        <v>F148</v>
      </c>
      <c r="F744" t="str">
        <f>"CHICO"</f>
        <v>CHICO</v>
      </c>
      <c r="G744">
        <v>0</v>
      </c>
      <c r="H744">
        <v>0</v>
      </c>
      <c r="I744">
        <f>0</f>
        <v>0</v>
      </c>
      <c r="J744">
        <v>1</v>
      </c>
      <c r="K744">
        <f>100</f>
        <v>100</v>
      </c>
    </row>
    <row r="745" spans="1:11" x14ac:dyDescent="0.25">
      <c r="A745" t="s">
        <v>33</v>
      </c>
      <c r="B745" t="str">
        <f>"""TorlysDynamics"",""Torlys Inc."",""111"",""3"",""SHA0250425"",""4"",""10000"""</f>
        <v>"TorlysDynamics","Torlys Inc.","111","3","SHA0250425","4","10000"</v>
      </c>
      <c r="C745" s="2">
        <v>45939</v>
      </c>
      <c r="D745" s="2" t="str">
        <f>"SHA0250425"</f>
        <v>SHA0250425</v>
      </c>
      <c r="E745" s="2" t="str">
        <f>"P1119"</f>
        <v>P1119</v>
      </c>
      <c r="F745" t="str">
        <f>"JASON-R"</f>
        <v>JASON-R</v>
      </c>
      <c r="G745">
        <v>19</v>
      </c>
      <c r="H745">
        <v>0</v>
      </c>
      <c r="I745">
        <f>0</f>
        <v>0</v>
      </c>
      <c r="J745">
        <v>342</v>
      </c>
      <c r="K745">
        <f>100</f>
        <v>100</v>
      </c>
    </row>
    <row r="746" spans="1:11" x14ac:dyDescent="0.25">
      <c r="A746" t="s">
        <v>33</v>
      </c>
      <c r="B746" t="str">
        <f>"""TorlysDynamics"",""Torlys Inc."",""111"",""3"",""SHA0250426"",""4"",""10000"""</f>
        <v>"TorlysDynamics","Torlys Inc.","111","3","SHA0250426","4","10000"</v>
      </c>
      <c r="C746" s="2">
        <v>45939</v>
      </c>
      <c r="D746" s="2" t="str">
        <f>"SHA0250426"</f>
        <v>SHA0250426</v>
      </c>
      <c r="E746" s="2" t="str">
        <f>"A433"</f>
        <v>A433</v>
      </c>
      <c r="F746" t="str">
        <f>"AQIYL"</f>
        <v>AQIYL</v>
      </c>
      <c r="G746">
        <v>16</v>
      </c>
      <c r="H746">
        <v>0</v>
      </c>
      <c r="I746">
        <f>0</f>
        <v>0</v>
      </c>
      <c r="J746">
        <v>259.52</v>
      </c>
      <c r="K746">
        <f>100</f>
        <v>100</v>
      </c>
    </row>
    <row r="747" spans="1:11" x14ac:dyDescent="0.25">
      <c r="A747" t="s">
        <v>33</v>
      </c>
      <c r="B747" t="str">
        <f>"""TorlysDynamics"",""Torlys Inc."",""111"",""3"",""SHA0250426"",""4"",""20000"""</f>
        <v>"TorlysDynamics","Torlys Inc.","111","3","SHA0250426","4","20000"</v>
      </c>
      <c r="C747" s="2">
        <v>45939</v>
      </c>
      <c r="D747" s="2" t="str">
        <f>"SHA0250426"</f>
        <v>SHA0250426</v>
      </c>
      <c r="E747" s="2" t="str">
        <f>"A433"</f>
        <v>A433</v>
      </c>
      <c r="F747" t="str">
        <f>"AQIYL"</f>
        <v>AQIYL</v>
      </c>
      <c r="G747">
        <v>0</v>
      </c>
      <c r="H747">
        <v>0</v>
      </c>
      <c r="I747">
        <f>0</f>
        <v>0</v>
      </c>
      <c r="J747">
        <v>1</v>
      </c>
      <c r="K747">
        <f>100</f>
        <v>100</v>
      </c>
    </row>
    <row r="748" spans="1:11" x14ac:dyDescent="0.25">
      <c r="A748" t="s">
        <v>33</v>
      </c>
      <c r="B748" t="str">
        <f>"""TorlysDynamics"",""Torlys Inc."",""111"",""3"",""SHA0250427"",""4"",""10000"""</f>
        <v>"TorlysDynamics","Torlys Inc.","111","3","SHA0250427","4","10000"</v>
      </c>
      <c r="C748" s="2">
        <v>45939</v>
      </c>
      <c r="D748" s="2" t="str">
        <f>"SHA0250427"</f>
        <v>SHA0250427</v>
      </c>
      <c r="E748" s="2" t="str">
        <f>"A433"</f>
        <v>A433</v>
      </c>
      <c r="F748" t="str">
        <f>"AQIYL"</f>
        <v>AQIYL</v>
      </c>
      <c r="G748">
        <v>1</v>
      </c>
      <c r="H748">
        <v>0</v>
      </c>
      <c r="I748">
        <f>0</f>
        <v>0</v>
      </c>
      <c r="J748">
        <v>27.93</v>
      </c>
      <c r="K748">
        <f>100</f>
        <v>100</v>
      </c>
    </row>
    <row r="749" spans="1:11" x14ac:dyDescent="0.25">
      <c r="A749" t="s">
        <v>33</v>
      </c>
      <c r="B749" t="str">
        <f>"""TorlysDynamics"",""Torlys Inc."",""111"",""3"",""SHA0250431"",""4"",""10000"""</f>
        <v>"TorlysDynamics","Torlys Inc.","111","3","SHA0250431","4","10000"</v>
      </c>
      <c r="C749" s="2">
        <v>45939</v>
      </c>
      <c r="D749" s="2" t="str">
        <f>"SHA0250431"</f>
        <v>SHA0250431</v>
      </c>
      <c r="E749" s="2" t="str">
        <f>"D1045"</f>
        <v>D1045</v>
      </c>
      <c r="F749" t="str">
        <f>"CHICO"</f>
        <v>CHICO</v>
      </c>
      <c r="G749">
        <v>5</v>
      </c>
      <c r="H749">
        <v>0</v>
      </c>
      <c r="I749">
        <f>0</f>
        <v>0</v>
      </c>
      <c r="J749">
        <v>134.75</v>
      </c>
      <c r="K749">
        <f>100</f>
        <v>100</v>
      </c>
    </row>
    <row r="750" spans="1:11" x14ac:dyDescent="0.25">
      <c r="A750" t="s">
        <v>33</v>
      </c>
      <c r="B750" t="str">
        <f>"""TorlysDynamics"",""Torlys Inc."",""111"",""3"",""SHA0250432"",""4"",""10000"""</f>
        <v>"TorlysDynamics","Torlys Inc.","111","3","SHA0250432","4","10000"</v>
      </c>
      <c r="C750" s="2">
        <v>45939</v>
      </c>
      <c r="D750" s="2" t="str">
        <f>"SHA0250432"</f>
        <v>SHA0250432</v>
      </c>
      <c r="E750" s="2" t="str">
        <f>"S146"</f>
        <v>S146</v>
      </c>
      <c r="F750" t="str">
        <f>"MANUEL"</f>
        <v>MANUEL</v>
      </c>
      <c r="G750">
        <v>2</v>
      </c>
      <c r="H750">
        <v>0</v>
      </c>
      <c r="I750">
        <f>0</f>
        <v>0</v>
      </c>
      <c r="J750">
        <v>2</v>
      </c>
      <c r="K750">
        <f>100</f>
        <v>100</v>
      </c>
    </row>
    <row r="751" spans="1:11" x14ac:dyDescent="0.25">
      <c r="A751" t="s">
        <v>33</v>
      </c>
      <c r="B751" t="str">
        <f>"""TorlysDynamics"",""Torlys Inc."",""111"",""3"",""SHA0250433"",""4"",""10000"""</f>
        <v>"TorlysDynamics","Torlys Inc.","111","3","SHA0250433","4","10000"</v>
      </c>
      <c r="C751" s="2">
        <v>45939</v>
      </c>
      <c r="D751" s="2" t="str">
        <f>"SHA0250433"</f>
        <v>SHA0250433</v>
      </c>
      <c r="E751" s="2" t="str">
        <f>"S146"</f>
        <v>S146</v>
      </c>
      <c r="F751" t="str">
        <f>"MANUEL"</f>
        <v>MANUEL</v>
      </c>
      <c r="G751">
        <v>46</v>
      </c>
      <c r="H751">
        <v>0</v>
      </c>
      <c r="I751">
        <f>0</f>
        <v>0</v>
      </c>
      <c r="J751">
        <v>1078.7</v>
      </c>
      <c r="K751">
        <f>100</f>
        <v>100</v>
      </c>
    </row>
    <row r="752" spans="1:11" x14ac:dyDescent="0.25">
      <c r="A752" t="s">
        <v>33</v>
      </c>
      <c r="B752" t="str">
        <f>"""TorlysDynamics"",""Torlys Inc."",""111"",""3"",""SHA0250433"",""4"",""20000"""</f>
        <v>"TorlysDynamics","Torlys Inc.","111","3","SHA0250433","4","20000"</v>
      </c>
      <c r="C752" s="2">
        <v>45939</v>
      </c>
      <c r="D752" s="2" t="str">
        <f>"SHA0250433"</f>
        <v>SHA0250433</v>
      </c>
      <c r="E752" s="2" t="str">
        <f>"S146"</f>
        <v>S146</v>
      </c>
      <c r="F752" t="str">
        <f>"MANUEL"</f>
        <v>MANUEL</v>
      </c>
      <c r="G752">
        <v>0</v>
      </c>
      <c r="H752">
        <v>0</v>
      </c>
      <c r="I752">
        <f>0</f>
        <v>0</v>
      </c>
      <c r="J752">
        <v>2</v>
      </c>
      <c r="K752">
        <f>100</f>
        <v>100</v>
      </c>
    </row>
    <row r="753" spans="1:11" x14ac:dyDescent="0.25">
      <c r="A753" t="s">
        <v>33</v>
      </c>
      <c r="B753" t="str">
        <f>"""TorlysDynamics"",""Torlys Inc."",""111"",""3"",""SHA0250434"",""4"",""10000"""</f>
        <v>"TorlysDynamics","Torlys Inc.","111","3","SHA0250434","4","10000"</v>
      </c>
      <c r="C753" s="2">
        <v>45939</v>
      </c>
      <c r="D753" s="2" t="str">
        <f>"SHA0250434"</f>
        <v>SHA0250434</v>
      </c>
      <c r="E753" s="2" t="str">
        <f>"S146"</f>
        <v>S146</v>
      </c>
      <c r="F753" t="str">
        <f>"MANUEL"</f>
        <v>MANUEL</v>
      </c>
      <c r="G753">
        <v>46</v>
      </c>
      <c r="H753">
        <v>0</v>
      </c>
      <c r="I753">
        <f>0</f>
        <v>0</v>
      </c>
      <c r="J753">
        <v>1078.7</v>
      </c>
      <c r="K753">
        <f>100</f>
        <v>100</v>
      </c>
    </row>
    <row r="754" spans="1:11" x14ac:dyDescent="0.25">
      <c r="A754" t="s">
        <v>33</v>
      </c>
      <c r="B754" t="str">
        <f>"""TorlysDynamics"",""Torlys Inc."",""111"",""3"",""SHA0250434"",""4"",""20000"""</f>
        <v>"TorlysDynamics","Torlys Inc.","111","3","SHA0250434","4","20000"</v>
      </c>
      <c r="C754" s="2">
        <v>45939</v>
      </c>
      <c r="D754" s="2" t="str">
        <f>"SHA0250434"</f>
        <v>SHA0250434</v>
      </c>
      <c r="E754" s="2" t="str">
        <f>"S146"</f>
        <v>S146</v>
      </c>
      <c r="F754" t="str">
        <f>"MANUEL"</f>
        <v>MANUEL</v>
      </c>
      <c r="G754">
        <v>0</v>
      </c>
      <c r="H754">
        <v>0</v>
      </c>
      <c r="I754">
        <f>0</f>
        <v>0</v>
      </c>
      <c r="J754">
        <v>2</v>
      </c>
      <c r="K754">
        <f>100</f>
        <v>100</v>
      </c>
    </row>
    <row r="755" spans="1:11" x14ac:dyDescent="0.25">
      <c r="A755" t="s">
        <v>33</v>
      </c>
      <c r="B755" t="str">
        <f>"""TorlysDynamics"",""Torlys Inc."",""111"",""3"",""SHA0250435"",""4"",""10000"""</f>
        <v>"TorlysDynamics","Torlys Inc.","111","3","SHA0250435","4","10000"</v>
      </c>
      <c r="C755" s="2">
        <v>45939</v>
      </c>
      <c r="D755" s="2" t="str">
        <f>"SHA0250435"</f>
        <v>SHA0250435</v>
      </c>
      <c r="E755" s="2" t="str">
        <f>"S146"</f>
        <v>S146</v>
      </c>
      <c r="F755" t="str">
        <f>"MANUEL"</f>
        <v>MANUEL</v>
      </c>
      <c r="G755">
        <v>29</v>
      </c>
      <c r="H755">
        <v>0</v>
      </c>
      <c r="I755">
        <f>0</f>
        <v>0</v>
      </c>
      <c r="J755">
        <v>470.38</v>
      </c>
      <c r="K755">
        <f>100</f>
        <v>100</v>
      </c>
    </row>
    <row r="756" spans="1:11" x14ac:dyDescent="0.25">
      <c r="A756" t="s">
        <v>33</v>
      </c>
      <c r="B756" t="str">
        <f>"""TorlysDynamics"",""Torlys Inc."",""111"",""3"",""SHA0250435"",""4"",""40000"""</f>
        <v>"TorlysDynamics","Torlys Inc.","111","3","SHA0250435","4","40000"</v>
      </c>
      <c r="C756" s="2">
        <v>45939</v>
      </c>
      <c r="D756" s="2" t="str">
        <f>"SHA0250435"</f>
        <v>SHA0250435</v>
      </c>
      <c r="E756" s="2" t="str">
        <f>"S146"</f>
        <v>S146</v>
      </c>
      <c r="F756" t="str">
        <f>"MANUEL"</f>
        <v>MANUEL</v>
      </c>
      <c r="G756">
        <v>0</v>
      </c>
      <c r="H756">
        <v>0</v>
      </c>
      <c r="I756">
        <f>0</f>
        <v>0</v>
      </c>
      <c r="J756">
        <v>4</v>
      </c>
      <c r="K756">
        <f>100</f>
        <v>100</v>
      </c>
    </row>
    <row r="757" spans="1:11" x14ac:dyDescent="0.25">
      <c r="A757" t="s">
        <v>33</v>
      </c>
      <c r="B757" t="str">
        <f>"""TorlysDynamics"",""Torlys Inc."",""111"",""3"",""SHA0250437"",""4"",""10000"""</f>
        <v>"TorlysDynamics","Torlys Inc.","111","3","SHA0250437","4","10000"</v>
      </c>
      <c r="C757" s="2">
        <v>45939</v>
      </c>
      <c r="D757" s="2" t="str">
        <f>"SHA0250437"</f>
        <v>SHA0250437</v>
      </c>
      <c r="E757" s="2" t="str">
        <f>"S146"</f>
        <v>S146</v>
      </c>
      <c r="F757" t="str">
        <f>"MANUEL"</f>
        <v>MANUEL</v>
      </c>
      <c r="G757">
        <v>22</v>
      </c>
      <c r="H757">
        <v>0</v>
      </c>
      <c r="I757">
        <f>0</f>
        <v>0</v>
      </c>
      <c r="J757">
        <v>515.9</v>
      </c>
      <c r="K757">
        <f>100</f>
        <v>100</v>
      </c>
    </row>
    <row r="758" spans="1:11" x14ac:dyDescent="0.25">
      <c r="A758" t="s">
        <v>33</v>
      </c>
      <c r="B758" t="str">
        <f>"""TorlysDynamics"",""Torlys Inc."",""111"",""3"",""SHA0250439"",""4"",""10000"""</f>
        <v>"TorlysDynamics","Torlys Inc.","111","3","SHA0250439","4","10000"</v>
      </c>
      <c r="C758" s="2">
        <v>45939</v>
      </c>
      <c r="D758" s="2" t="str">
        <f>"SHA0250439"</f>
        <v>SHA0250439</v>
      </c>
      <c r="E758" s="2" t="str">
        <f>"S146"</f>
        <v>S146</v>
      </c>
      <c r="F758" t="str">
        <f>"JASON-R"</f>
        <v>JASON-R</v>
      </c>
      <c r="G758">
        <v>0</v>
      </c>
      <c r="H758">
        <v>2</v>
      </c>
      <c r="I758">
        <f>0</f>
        <v>0</v>
      </c>
      <c r="J758">
        <v>2554.1999999999998</v>
      </c>
      <c r="K758">
        <f>100</f>
        <v>100</v>
      </c>
    </row>
    <row r="759" spans="1:11" x14ac:dyDescent="0.25">
      <c r="A759" t="s">
        <v>33</v>
      </c>
      <c r="B759" t="str">
        <f>"""TorlysDynamics"",""Torlys Inc."",""111"",""3"",""SHA0250442"",""4"",""10000"""</f>
        <v>"TorlysDynamics","Torlys Inc.","111","3","SHA0250442","4","10000"</v>
      </c>
      <c r="C759" s="2">
        <v>45939</v>
      </c>
      <c r="D759" s="2" t="str">
        <f>"SHA0250442"</f>
        <v>SHA0250442</v>
      </c>
      <c r="E759" s="2" t="str">
        <f>"F221"</f>
        <v>F221</v>
      </c>
      <c r="F759" t="str">
        <f>"JASON-R"</f>
        <v>JASON-R</v>
      </c>
      <c r="G759">
        <v>5</v>
      </c>
      <c r="H759">
        <v>0</v>
      </c>
      <c r="I759">
        <f>0</f>
        <v>0</v>
      </c>
      <c r="J759">
        <v>141.85</v>
      </c>
      <c r="K759">
        <f>100</f>
        <v>100</v>
      </c>
    </row>
    <row r="760" spans="1:11" x14ac:dyDescent="0.25">
      <c r="A760" t="s">
        <v>33</v>
      </c>
      <c r="B760" t="str">
        <f>"""TorlysDynamics"",""Torlys Inc."",""111"",""3"",""SHA0250443"",""4"",""10000"""</f>
        <v>"TorlysDynamics","Torlys Inc.","111","3","SHA0250443","4","10000"</v>
      </c>
      <c r="C760" s="2">
        <v>45939</v>
      </c>
      <c r="D760" s="2" t="str">
        <f>"SHA0250443"</f>
        <v>SHA0250443</v>
      </c>
      <c r="E760" s="2" t="str">
        <f>"D801"</f>
        <v>D801</v>
      </c>
      <c r="F760" t="str">
        <f>"CHICO"</f>
        <v>CHICO</v>
      </c>
      <c r="G760">
        <v>45</v>
      </c>
      <c r="H760">
        <v>1</v>
      </c>
      <c r="I760">
        <f>0</f>
        <v>0</v>
      </c>
      <c r="J760">
        <v>2171.5</v>
      </c>
      <c r="K760">
        <f>100</f>
        <v>100</v>
      </c>
    </row>
    <row r="761" spans="1:11" x14ac:dyDescent="0.25">
      <c r="A761" t="s">
        <v>33</v>
      </c>
      <c r="B761" t="str">
        <f>"""TorlysDynamics"",""Torlys Inc."",""111"",""3"",""SHA0250444"",""4"",""10000"""</f>
        <v>"TorlysDynamics","Torlys Inc.","111","3","SHA0250444","4","10000"</v>
      </c>
      <c r="C761" s="2">
        <v>45939</v>
      </c>
      <c r="D761" s="2" t="str">
        <f>"SHA0250444"</f>
        <v>SHA0250444</v>
      </c>
      <c r="E761" s="2" t="str">
        <f>"F816"</f>
        <v>F816</v>
      </c>
      <c r="F761" t="str">
        <f>"CHICO"</f>
        <v>CHICO</v>
      </c>
      <c r="G761">
        <v>0</v>
      </c>
      <c r="H761">
        <v>1</v>
      </c>
      <c r="I761">
        <f>0</f>
        <v>0</v>
      </c>
      <c r="J761">
        <v>813.28</v>
      </c>
      <c r="K761">
        <f>100</f>
        <v>100</v>
      </c>
    </row>
    <row r="762" spans="1:11" x14ac:dyDescent="0.25">
      <c r="A762" t="s">
        <v>33</v>
      </c>
      <c r="B762" t="str">
        <f>"""TorlysDynamics"",""Torlys Inc."",""111"",""3"",""SHA0250444"",""4"",""15000"""</f>
        <v>"TorlysDynamics","Torlys Inc.","111","3","SHA0250444","4","15000"</v>
      </c>
      <c r="C762" s="2">
        <v>45939</v>
      </c>
      <c r="D762" s="2" t="str">
        <f>"SHA0250444"</f>
        <v>SHA0250444</v>
      </c>
      <c r="E762" s="2" t="str">
        <f>"F816"</f>
        <v>F816</v>
      </c>
      <c r="F762" t="str">
        <f>"CHICO"</f>
        <v>CHICO</v>
      </c>
      <c r="G762">
        <v>0</v>
      </c>
      <c r="H762">
        <v>-1</v>
      </c>
      <c r="I762">
        <f>0</f>
        <v>0</v>
      </c>
      <c r="J762">
        <v>-813.28</v>
      </c>
      <c r="K762">
        <f>100</f>
        <v>100</v>
      </c>
    </row>
    <row r="763" spans="1:11" x14ac:dyDescent="0.25">
      <c r="A763" t="s">
        <v>33</v>
      </c>
      <c r="B763" t="str">
        <f>"""TorlysDynamics"",""Torlys Inc."",""111"",""3"",""SHA0250445"",""4"",""10000"""</f>
        <v>"TorlysDynamics","Torlys Inc.","111","3","SHA0250445","4","10000"</v>
      </c>
      <c r="C763" s="2">
        <v>45939</v>
      </c>
      <c r="D763" s="2" t="str">
        <f>"SHA0250445"</f>
        <v>SHA0250445</v>
      </c>
      <c r="E763" s="2" t="str">
        <f>"P1111"</f>
        <v>P1111</v>
      </c>
      <c r="F763" t="str">
        <f>"AQIYL"</f>
        <v>AQIYL</v>
      </c>
      <c r="G763">
        <v>15</v>
      </c>
      <c r="H763">
        <v>1</v>
      </c>
      <c r="I763">
        <f>0</f>
        <v>0</v>
      </c>
      <c r="J763">
        <v>1390.5</v>
      </c>
      <c r="K763">
        <f>100</f>
        <v>100</v>
      </c>
    </row>
    <row r="764" spans="1:11" x14ac:dyDescent="0.25">
      <c r="A764" t="s">
        <v>33</v>
      </c>
      <c r="B764" t="str">
        <f>"""TorlysDynamics"",""Torlys Inc."",""111"",""3"",""SHA0250447"",""4"",""10000"""</f>
        <v>"TorlysDynamics","Torlys Inc.","111","3","SHA0250447","4","10000"</v>
      </c>
      <c r="C764" s="2">
        <v>45939</v>
      </c>
      <c r="D764" s="2" t="str">
        <f>"SHA0250447"</f>
        <v>SHA0250447</v>
      </c>
      <c r="E764" s="2" t="str">
        <f>"D801"</f>
        <v>D801</v>
      </c>
      <c r="F764" t="str">
        <f>"JASON-R"</f>
        <v>JASON-R</v>
      </c>
      <c r="G764">
        <v>31</v>
      </c>
      <c r="H764">
        <v>0</v>
      </c>
      <c r="I764">
        <f>0</f>
        <v>0</v>
      </c>
      <c r="J764">
        <v>454.46</v>
      </c>
      <c r="K764">
        <f>100</f>
        <v>100</v>
      </c>
    </row>
    <row r="765" spans="1:11" x14ac:dyDescent="0.25">
      <c r="A765" t="s">
        <v>33</v>
      </c>
      <c r="B765" t="str">
        <f>"""TorlysDynamics"",""Torlys Inc."",""111"",""3"",""SHA0250452"",""4"",""10000"""</f>
        <v>"TorlysDynamics","Torlys Inc.","111","3","SHA0250452","4","10000"</v>
      </c>
      <c r="C765" s="2">
        <v>45939</v>
      </c>
      <c r="D765" s="2" t="str">
        <f>"SHA0250452"</f>
        <v>SHA0250452</v>
      </c>
      <c r="E765" s="2" t="str">
        <f>"C430"</f>
        <v>C430</v>
      </c>
      <c r="F765" t="str">
        <f>"CHICO"</f>
        <v>CHICO</v>
      </c>
      <c r="G765">
        <v>41</v>
      </c>
      <c r="H765">
        <v>0</v>
      </c>
      <c r="I765">
        <f>0</f>
        <v>0</v>
      </c>
      <c r="J765">
        <v>665.02</v>
      </c>
      <c r="K765">
        <f>100</f>
        <v>100</v>
      </c>
    </row>
    <row r="766" spans="1:11" x14ac:dyDescent="0.25">
      <c r="A766" t="s">
        <v>33</v>
      </c>
      <c r="B766" t="str">
        <f>"""TorlysDynamics"",""Torlys Inc."",""111"",""3"",""SHA0250452"",""4"",""20000"""</f>
        <v>"TorlysDynamics","Torlys Inc.","111","3","SHA0250452","4","20000"</v>
      </c>
      <c r="C766" s="2">
        <v>45939</v>
      </c>
      <c r="D766" s="2" t="str">
        <f>"SHA0250452"</f>
        <v>SHA0250452</v>
      </c>
      <c r="E766" s="2" t="str">
        <f>"C430"</f>
        <v>C430</v>
      </c>
      <c r="F766" t="str">
        <f>"CHICO"</f>
        <v>CHICO</v>
      </c>
      <c r="G766">
        <v>0</v>
      </c>
      <c r="H766">
        <v>0</v>
      </c>
      <c r="I766">
        <f>0</f>
        <v>0</v>
      </c>
      <c r="J766">
        <v>1</v>
      </c>
      <c r="K766">
        <f>100</f>
        <v>100</v>
      </c>
    </row>
    <row r="767" spans="1:11" x14ac:dyDescent="0.25">
      <c r="A767" t="s">
        <v>33</v>
      </c>
      <c r="B767" t="str">
        <f>"""TorlysDynamics"",""Torlys Inc."",""111"",""3"",""SHA0250452"",""4"",""30000"""</f>
        <v>"TorlysDynamics","Torlys Inc.","111","3","SHA0250452","4","30000"</v>
      </c>
      <c r="C767" s="2">
        <v>45939</v>
      </c>
      <c r="D767" s="2" t="str">
        <f>"SHA0250452"</f>
        <v>SHA0250452</v>
      </c>
      <c r="E767" s="2" t="str">
        <f>"C430"</f>
        <v>C430</v>
      </c>
      <c r="F767" t="str">
        <f>"CHICO"</f>
        <v>CHICO</v>
      </c>
      <c r="G767">
        <v>0</v>
      </c>
      <c r="H767">
        <v>0</v>
      </c>
      <c r="I767">
        <f>0</f>
        <v>0</v>
      </c>
      <c r="J767">
        <v>1</v>
      </c>
      <c r="K767">
        <f>100</f>
        <v>100</v>
      </c>
    </row>
    <row r="768" spans="1:11" x14ac:dyDescent="0.25">
      <c r="A768" t="s">
        <v>33</v>
      </c>
      <c r="B768" t="str">
        <f>"""TorlysDynamics"",""Torlys Inc."",""111"",""3"",""SHA0250455"",""4"",""10000"""</f>
        <v>"TorlysDynamics","Torlys Inc.","111","3","SHA0250455","4","10000"</v>
      </c>
      <c r="C768" s="2">
        <v>45939</v>
      </c>
      <c r="D768" s="2" t="str">
        <f>"SHA0250455"</f>
        <v>SHA0250455</v>
      </c>
      <c r="E768" s="2" t="str">
        <f>"S221"</f>
        <v>S221</v>
      </c>
      <c r="F768" t="str">
        <f>"CLARENCE"</f>
        <v>CLARENCE</v>
      </c>
      <c r="G768">
        <v>2</v>
      </c>
      <c r="H768">
        <v>0</v>
      </c>
      <c r="I768">
        <f>0</f>
        <v>0</v>
      </c>
      <c r="J768">
        <v>52.58</v>
      </c>
      <c r="K768">
        <f>100</f>
        <v>100</v>
      </c>
    </row>
    <row r="769" spans="1:11" x14ac:dyDescent="0.25">
      <c r="A769" t="s">
        <v>33</v>
      </c>
      <c r="B769" t="str">
        <f>"""TorlysDynamics"",""Torlys Inc."",""111"",""3"",""SHA0250455"",""4"",""40000"""</f>
        <v>"TorlysDynamics","Torlys Inc.","111","3","SHA0250455","4","40000"</v>
      </c>
      <c r="C769" s="2">
        <v>45939</v>
      </c>
      <c r="D769" s="2" t="str">
        <f>"SHA0250455"</f>
        <v>SHA0250455</v>
      </c>
      <c r="E769" s="2" t="str">
        <f>"S221"</f>
        <v>S221</v>
      </c>
      <c r="F769" t="str">
        <f>"CLARENCE"</f>
        <v>CLARENCE</v>
      </c>
      <c r="G769">
        <v>0</v>
      </c>
      <c r="H769">
        <v>0</v>
      </c>
      <c r="I769">
        <f>0</f>
        <v>0</v>
      </c>
      <c r="J769">
        <v>1</v>
      </c>
      <c r="K769">
        <f>100</f>
        <v>100</v>
      </c>
    </row>
    <row r="770" spans="1:11" x14ac:dyDescent="0.25">
      <c r="A770" t="s">
        <v>33</v>
      </c>
      <c r="B770" t="str">
        <f>"""TorlysDynamics"",""Torlys Inc."",""111"",""3"",""SHA0250456"",""4"",""10000"""</f>
        <v>"TorlysDynamics","Torlys Inc.","111","3","SHA0250456","4","10000"</v>
      </c>
      <c r="C770" s="2">
        <v>45939</v>
      </c>
      <c r="D770" s="2" t="str">
        <f>"SHA0250456"</f>
        <v>SHA0250456</v>
      </c>
      <c r="E770" s="2" t="str">
        <f>"S140"</f>
        <v>S140</v>
      </c>
      <c r="F770" t="str">
        <f>"AQIYL"</f>
        <v>AQIYL</v>
      </c>
      <c r="G770">
        <v>11</v>
      </c>
      <c r="H770">
        <v>1</v>
      </c>
      <c r="I770">
        <f>0</f>
        <v>0</v>
      </c>
      <c r="J770">
        <v>1411</v>
      </c>
      <c r="K770">
        <f>100</f>
        <v>100</v>
      </c>
    </row>
    <row r="771" spans="1:11" x14ac:dyDescent="0.25">
      <c r="A771" t="s">
        <v>33</v>
      </c>
      <c r="B771" t="str">
        <f>"""TorlysDynamics"",""Torlys Inc."",""111"",""3"",""SHA0250457"",""4"",""30000"""</f>
        <v>"TorlysDynamics","Torlys Inc.","111","3","SHA0250457","4","30000"</v>
      </c>
      <c r="C771" s="2">
        <v>45939</v>
      </c>
      <c r="D771" s="2" t="str">
        <f>"SHA0250457"</f>
        <v>SHA0250457</v>
      </c>
      <c r="E771" s="2" t="str">
        <f>"S140"</f>
        <v>S140</v>
      </c>
      <c r="F771" t="str">
        <f>"AQIYL"</f>
        <v>AQIYL</v>
      </c>
      <c r="G771">
        <v>1</v>
      </c>
      <c r="H771">
        <v>0</v>
      </c>
      <c r="I771">
        <f>0</f>
        <v>0</v>
      </c>
      <c r="J771">
        <v>1</v>
      </c>
      <c r="K771">
        <f>100</f>
        <v>100</v>
      </c>
    </row>
    <row r="772" spans="1:11" x14ac:dyDescent="0.25">
      <c r="A772" t="s">
        <v>33</v>
      </c>
      <c r="B772" t="str">
        <f>"""TorlysDynamics"",""Torlys Inc."",""111"",""3"",""SHA0250462"",""4"",""10000"""</f>
        <v>"TorlysDynamics","Torlys Inc.","111","3","SHA0250462","4","10000"</v>
      </c>
      <c r="C772" s="2">
        <v>45939</v>
      </c>
      <c r="D772" s="2" t="str">
        <f>"SHA0250462"</f>
        <v>SHA0250462</v>
      </c>
      <c r="E772" s="2" t="str">
        <f>"A524"</f>
        <v>A524</v>
      </c>
      <c r="F772" t="str">
        <f>"AQIYL"</f>
        <v>AQIYL</v>
      </c>
      <c r="G772">
        <v>3</v>
      </c>
      <c r="H772">
        <v>0</v>
      </c>
      <c r="I772">
        <f>0</f>
        <v>0</v>
      </c>
      <c r="J772">
        <v>46.92</v>
      </c>
      <c r="K772">
        <f>100</f>
        <v>100</v>
      </c>
    </row>
    <row r="773" spans="1:11" x14ac:dyDescent="0.25">
      <c r="A773" t="s">
        <v>33</v>
      </c>
      <c r="B773" t="str">
        <f>"""TorlysDynamics"",""Torlys Inc."",""111"",""3"",""SHA0250462"",""4"",""30000"""</f>
        <v>"TorlysDynamics","Torlys Inc.","111","3","SHA0250462","4","30000"</v>
      </c>
      <c r="C773" s="2">
        <v>45939</v>
      </c>
      <c r="D773" s="2" t="str">
        <f>"SHA0250462"</f>
        <v>SHA0250462</v>
      </c>
      <c r="E773" s="2" t="str">
        <f>"A524"</f>
        <v>A524</v>
      </c>
      <c r="F773" t="str">
        <f>"AQIYL"</f>
        <v>AQIYL</v>
      </c>
      <c r="G773">
        <v>0</v>
      </c>
      <c r="H773">
        <v>0</v>
      </c>
      <c r="I773">
        <f>0</f>
        <v>0</v>
      </c>
      <c r="J773">
        <v>1</v>
      </c>
      <c r="K773">
        <f>100</f>
        <v>100</v>
      </c>
    </row>
    <row r="774" spans="1:11" x14ac:dyDescent="0.25">
      <c r="A774" t="s">
        <v>33</v>
      </c>
      <c r="B774" t="str">
        <f>"""TorlysDynamics"",""Torlys Inc."",""111"",""3"",""SHA0250463"",""4"",""10000"""</f>
        <v>"TorlysDynamics","Torlys Inc.","111","3","SHA0250463","4","10000"</v>
      </c>
      <c r="C774" s="2">
        <v>45939</v>
      </c>
      <c r="D774" s="2" t="str">
        <f>"SHA0250463"</f>
        <v>SHA0250463</v>
      </c>
      <c r="E774" s="2" t="str">
        <f>"D1120"</f>
        <v>D1120</v>
      </c>
      <c r="F774" t="str">
        <f>"BRANDON"</f>
        <v>BRANDON</v>
      </c>
      <c r="G774">
        <v>4</v>
      </c>
      <c r="H774">
        <v>1</v>
      </c>
      <c r="I774">
        <f>0</f>
        <v>0</v>
      </c>
      <c r="J774">
        <v>875.84</v>
      </c>
      <c r="K774">
        <f>100</f>
        <v>100</v>
      </c>
    </row>
    <row r="775" spans="1:11" x14ac:dyDescent="0.25">
      <c r="A775" t="s">
        <v>33</v>
      </c>
      <c r="B775" t="str">
        <f>"""TorlysDynamics"",""Torlys Inc."",""111"",""3"",""SHA0250466"",""4"",""10000"""</f>
        <v>"TorlysDynamics","Torlys Inc.","111","3","SHA0250466","4","10000"</v>
      </c>
      <c r="C775" s="2">
        <v>45939</v>
      </c>
      <c r="D775" s="2" t="str">
        <f>"SHA0250466"</f>
        <v>SHA0250466</v>
      </c>
      <c r="E775" s="2" t="str">
        <f>"L1068"</f>
        <v>L1068</v>
      </c>
      <c r="F775" t="str">
        <f>"BRANDON"</f>
        <v>BRANDON</v>
      </c>
      <c r="G775">
        <v>29</v>
      </c>
      <c r="H775">
        <v>0</v>
      </c>
      <c r="I775">
        <f>0</f>
        <v>0</v>
      </c>
      <c r="J775">
        <v>680.63</v>
      </c>
      <c r="K775">
        <f>100</f>
        <v>100</v>
      </c>
    </row>
    <row r="776" spans="1:11" x14ac:dyDescent="0.25">
      <c r="A776" t="s">
        <v>33</v>
      </c>
      <c r="B776" t="str">
        <f>"""TorlysDynamics"",""Torlys Inc."",""111"",""3"",""SHA0250466"",""4"",""20000"""</f>
        <v>"TorlysDynamics","Torlys Inc.","111","3","SHA0250466","4","20000"</v>
      </c>
      <c r="C776" s="2">
        <v>45939</v>
      </c>
      <c r="D776" s="2" t="str">
        <f>"SHA0250466"</f>
        <v>SHA0250466</v>
      </c>
      <c r="E776" s="2" t="str">
        <f>"L1068"</f>
        <v>L1068</v>
      </c>
      <c r="F776" t="str">
        <f>"BRANDON"</f>
        <v>BRANDON</v>
      </c>
      <c r="G776">
        <v>0</v>
      </c>
      <c r="H776">
        <v>0</v>
      </c>
      <c r="I776">
        <f>0</f>
        <v>0</v>
      </c>
      <c r="J776">
        <v>2</v>
      </c>
      <c r="K776">
        <f>100</f>
        <v>100</v>
      </c>
    </row>
    <row r="777" spans="1:11" x14ac:dyDescent="0.25">
      <c r="A777" t="s">
        <v>33</v>
      </c>
      <c r="B777" t="str">
        <f>"""TorlysDynamics"",""Torlys Inc."",""111"",""3"",""SHA0250467"",""4"",""10000"""</f>
        <v>"TorlysDynamics","Torlys Inc.","111","3","SHA0250467","4","10000"</v>
      </c>
      <c r="C777" s="2">
        <v>45939</v>
      </c>
      <c r="D777" s="2" t="str">
        <f>"SHA0250467"</f>
        <v>SHA0250467</v>
      </c>
      <c r="E777" s="2" t="str">
        <f>"L1068"</f>
        <v>L1068</v>
      </c>
      <c r="F777" t="str">
        <f>"BRANDON"</f>
        <v>BRANDON</v>
      </c>
      <c r="G777">
        <v>8</v>
      </c>
      <c r="H777">
        <v>0</v>
      </c>
      <c r="I777">
        <f>0</f>
        <v>0</v>
      </c>
      <c r="J777">
        <v>187.6</v>
      </c>
      <c r="K777">
        <f>100</f>
        <v>100</v>
      </c>
    </row>
    <row r="778" spans="1:11" x14ac:dyDescent="0.25">
      <c r="A778" t="s">
        <v>33</v>
      </c>
      <c r="B778" t="str">
        <f>"""TorlysDynamics"",""Torlys Inc."",""111"",""3"",""SHA0250468"",""4"",""10000"""</f>
        <v>"TorlysDynamics","Torlys Inc.","111","3","SHA0250468","4","10000"</v>
      </c>
      <c r="C778" s="2">
        <v>45939</v>
      </c>
      <c r="D778" s="2" t="str">
        <f>"SHA0250468"</f>
        <v>SHA0250468</v>
      </c>
      <c r="E778" s="2" t="str">
        <f>"L1068"</f>
        <v>L1068</v>
      </c>
      <c r="F778" t="str">
        <f>"BRANDON"</f>
        <v>BRANDON</v>
      </c>
      <c r="G778">
        <v>18</v>
      </c>
      <c r="H778">
        <v>0</v>
      </c>
      <c r="I778">
        <f>0</f>
        <v>0</v>
      </c>
      <c r="J778">
        <v>422.1</v>
      </c>
      <c r="K778">
        <f>100</f>
        <v>100</v>
      </c>
    </row>
    <row r="779" spans="1:11" x14ac:dyDescent="0.25">
      <c r="A779" t="s">
        <v>33</v>
      </c>
      <c r="B779" t="str">
        <f>"""TorlysDynamics"",""Torlys Inc."",""111"",""3"",""SHA0250469"",""4"",""10000"""</f>
        <v>"TorlysDynamics","Torlys Inc.","111","3","SHA0250469","4","10000"</v>
      </c>
      <c r="C779" s="2">
        <v>45939</v>
      </c>
      <c r="D779" s="2" t="str">
        <f>"SHA0250469"</f>
        <v>SHA0250469</v>
      </c>
      <c r="E779" s="2" t="str">
        <f>"L1068"</f>
        <v>L1068</v>
      </c>
      <c r="F779" t="str">
        <f>"BRANDON"</f>
        <v>BRANDON</v>
      </c>
      <c r="G779">
        <v>6</v>
      </c>
      <c r="H779">
        <v>0</v>
      </c>
      <c r="I779">
        <f>0</f>
        <v>0</v>
      </c>
      <c r="J779">
        <v>102</v>
      </c>
      <c r="K779">
        <f>100</f>
        <v>100</v>
      </c>
    </row>
    <row r="780" spans="1:11" x14ac:dyDescent="0.25">
      <c r="A780" t="s">
        <v>33</v>
      </c>
      <c r="B780" t="str">
        <f>"""TorlysDynamics"",""Torlys Inc."",""111"",""3"",""SHA0250470"",""4"",""10000"""</f>
        <v>"TorlysDynamics","Torlys Inc.","111","3","SHA0250470","4","10000"</v>
      </c>
      <c r="C780" s="2">
        <v>45939</v>
      </c>
      <c r="D780" s="2" t="str">
        <f>"SHA0250470"</f>
        <v>SHA0250470</v>
      </c>
      <c r="E780" s="2" t="str">
        <f>"L1068"</f>
        <v>L1068</v>
      </c>
      <c r="F780" t="str">
        <f>"BRANDON"</f>
        <v>BRANDON</v>
      </c>
      <c r="G780">
        <v>3</v>
      </c>
      <c r="H780">
        <v>0</v>
      </c>
      <c r="I780">
        <f>0</f>
        <v>0</v>
      </c>
      <c r="J780">
        <v>85.11</v>
      </c>
      <c r="K780">
        <f>100</f>
        <v>100</v>
      </c>
    </row>
    <row r="781" spans="1:11" x14ac:dyDescent="0.25">
      <c r="A781" t="s">
        <v>33</v>
      </c>
      <c r="B781" t="str">
        <f>"""TorlysDynamics"",""Torlys Inc."",""111"",""3"",""SHA0250471"",""4"",""10000"""</f>
        <v>"TorlysDynamics","Torlys Inc.","111","3","SHA0250471","4","10000"</v>
      </c>
      <c r="C781" s="2">
        <v>45939</v>
      </c>
      <c r="D781" s="2" t="str">
        <f>"SHA0250471"</f>
        <v>SHA0250471</v>
      </c>
      <c r="E781" s="2" t="str">
        <f>"L1068"</f>
        <v>L1068</v>
      </c>
      <c r="F781" t="str">
        <f>"BRANDON"</f>
        <v>BRANDON</v>
      </c>
      <c r="G781">
        <v>18</v>
      </c>
      <c r="H781">
        <v>0</v>
      </c>
      <c r="I781">
        <f>0</f>
        <v>0</v>
      </c>
      <c r="J781">
        <v>422.1</v>
      </c>
      <c r="K781">
        <f>100</f>
        <v>100</v>
      </c>
    </row>
    <row r="782" spans="1:11" x14ac:dyDescent="0.25">
      <c r="A782" t="s">
        <v>33</v>
      </c>
      <c r="B782" t="str">
        <f>"""TorlysDynamics"",""Torlys Inc."",""111"",""3"",""SHA0250472"",""4"",""10000"""</f>
        <v>"TorlysDynamics","Torlys Inc.","111","3","SHA0250472","4","10000"</v>
      </c>
      <c r="C782" s="2">
        <v>45939</v>
      </c>
      <c r="D782" s="2" t="str">
        <f>"SHA0250472"</f>
        <v>SHA0250472</v>
      </c>
      <c r="E782" s="2" t="str">
        <f>"L1068"</f>
        <v>L1068</v>
      </c>
      <c r="F782" t="str">
        <f>"BRANDON"</f>
        <v>BRANDON</v>
      </c>
      <c r="G782">
        <v>39</v>
      </c>
      <c r="H782">
        <v>0</v>
      </c>
      <c r="I782">
        <f>0</f>
        <v>0</v>
      </c>
      <c r="J782">
        <v>914.55</v>
      </c>
      <c r="K782">
        <f>100</f>
        <v>100</v>
      </c>
    </row>
    <row r="783" spans="1:11" x14ac:dyDescent="0.25">
      <c r="A783" t="s">
        <v>33</v>
      </c>
      <c r="B783" t="str">
        <f>"""TorlysDynamics"",""Torlys Inc."",""111"",""3"",""SHA0250473"",""4"",""10000"""</f>
        <v>"TorlysDynamics","Torlys Inc.","111","3","SHA0250473","4","10000"</v>
      </c>
      <c r="C783" s="2">
        <v>45939</v>
      </c>
      <c r="D783" s="2" t="str">
        <f>"SHA0250473"</f>
        <v>SHA0250473</v>
      </c>
      <c r="E783" s="2" t="str">
        <f>"L1068"</f>
        <v>L1068</v>
      </c>
      <c r="F783" t="str">
        <f>"BRANDON"</f>
        <v>BRANDON</v>
      </c>
      <c r="G783">
        <v>15</v>
      </c>
      <c r="H783">
        <v>0</v>
      </c>
      <c r="I783">
        <f>0</f>
        <v>0</v>
      </c>
      <c r="J783">
        <v>297.14999999999998</v>
      </c>
      <c r="K783">
        <f>100</f>
        <v>100</v>
      </c>
    </row>
    <row r="784" spans="1:11" x14ac:dyDescent="0.25">
      <c r="A784" t="s">
        <v>33</v>
      </c>
      <c r="B784" t="str">
        <f>"""TorlysDynamics"",""Torlys Inc."",""111"",""3"",""SHA0250475"",""4"",""10000"""</f>
        <v>"TorlysDynamics","Torlys Inc.","111","3","SHA0250475","4","10000"</v>
      </c>
      <c r="C784" s="2">
        <v>45939</v>
      </c>
      <c r="D784" s="2" t="str">
        <f>"SHA0250475"</f>
        <v>SHA0250475</v>
      </c>
      <c r="E784" s="2" t="str">
        <f>"F220"</f>
        <v>F220</v>
      </c>
      <c r="F784" t="str">
        <f>"JASON-R"</f>
        <v>JASON-R</v>
      </c>
      <c r="G784">
        <v>5</v>
      </c>
      <c r="H784">
        <v>1</v>
      </c>
      <c r="I784">
        <f>0</f>
        <v>0</v>
      </c>
      <c r="J784">
        <v>1336.65</v>
      </c>
      <c r="K784">
        <f>100</f>
        <v>100</v>
      </c>
    </row>
    <row r="785" spans="1:11" x14ac:dyDescent="0.25">
      <c r="A785" t="s">
        <v>33</v>
      </c>
      <c r="B785" t="str">
        <f>"""TorlysDynamics"",""Torlys Inc."",""111"",""3"",""SHA0250475"",""4"",""30000"""</f>
        <v>"TorlysDynamics","Torlys Inc.","111","3","SHA0250475","4","30000"</v>
      </c>
      <c r="C785" s="2">
        <v>45939</v>
      </c>
      <c r="D785" s="2" t="str">
        <f>"SHA0250475"</f>
        <v>SHA0250475</v>
      </c>
      <c r="E785" s="2" t="str">
        <f>"F220"</f>
        <v>F220</v>
      </c>
      <c r="F785" t="str">
        <f>"JASON-R"</f>
        <v>JASON-R</v>
      </c>
      <c r="G785">
        <v>0</v>
      </c>
      <c r="H785">
        <v>0</v>
      </c>
      <c r="I785">
        <f>0</f>
        <v>0</v>
      </c>
      <c r="J785">
        <v>8</v>
      </c>
      <c r="K785">
        <f>100</f>
        <v>100</v>
      </c>
    </row>
    <row r="786" spans="1:11" x14ac:dyDescent="0.25">
      <c r="A786" t="s">
        <v>33</v>
      </c>
      <c r="B786" t="str">
        <f>"""TorlysDynamics"",""Torlys Inc."",""111"",""3"",""SHA0250476"",""4"",""10000"""</f>
        <v>"TorlysDynamics","Torlys Inc.","111","3","SHA0250476","4","10000"</v>
      </c>
      <c r="C786" s="2">
        <v>45939</v>
      </c>
      <c r="D786" s="2" t="str">
        <f>"SHA0250476"</f>
        <v>SHA0250476</v>
      </c>
      <c r="E786" s="2" t="str">
        <f>"F220"</f>
        <v>F220</v>
      </c>
      <c r="F786" t="str">
        <f>"JASON-R"</f>
        <v>JASON-R</v>
      </c>
      <c r="G786">
        <v>5</v>
      </c>
      <c r="H786">
        <v>1</v>
      </c>
      <c r="I786">
        <f>0</f>
        <v>0</v>
      </c>
      <c r="J786">
        <v>1336.65</v>
      </c>
      <c r="K786">
        <f>100</f>
        <v>100</v>
      </c>
    </row>
    <row r="787" spans="1:11" x14ac:dyDescent="0.25">
      <c r="A787" t="s">
        <v>33</v>
      </c>
      <c r="B787" t="str">
        <f>"""TorlysDynamics"",""Torlys Inc."",""111"",""3"",""SHA0250476"",""4"",""30000"""</f>
        <v>"TorlysDynamics","Torlys Inc.","111","3","SHA0250476","4","30000"</v>
      </c>
      <c r="C787" s="2">
        <v>45939</v>
      </c>
      <c r="D787" s="2" t="str">
        <f>"SHA0250476"</f>
        <v>SHA0250476</v>
      </c>
      <c r="E787" s="2" t="str">
        <f>"F220"</f>
        <v>F220</v>
      </c>
      <c r="F787" t="str">
        <f>"JASON-R"</f>
        <v>JASON-R</v>
      </c>
      <c r="G787">
        <v>0</v>
      </c>
      <c r="H787">
        <v>0</v>
      </c>
      <c r="I787">
        <f>0</f>
        <v>0</v>
      </c>
      <c r="J787">
        <v>8</v>
      </c>
      <c r="K787">
        <f>100</f>
        <v>100</v>
      </c>
    </row>
    <row r="788" spans="1:11" x14ac:dyDescent="0.25">
      <c r="A788" t="s">
        <v>33</v>
      </c>
      <c r="B788" t="str">
        <f>"""TorlysDynamics"",""Torlys Inc."",""111"",""3"",""SHA0250477"",""4"",""10000"""</f>
        <v>"TorlysDynamics","Torlys Inc.","111","3","SHA0250477","4","10000"</v>
      </c>
      <c r="C788" s="2">
        <v>45939</v>
      </c>
      <c r="D788" s="2" t="str">
        <f>"SHA0250477"</f>
        <v>SHA0250477</v>
      </c>
      <c r="E788" s="2" t="str">
        <f>"A524"</f>
        <v>A524</v>
      </c>
      <c r="F788" t="str">
        <f>"CHICO"</f>
        <v>CHICO</v>
      </c>
      <c r="G788">
        <v>5</v>
      </c>
      <c r="H788">
        <v>0</v>
      </c>
      <c r="I788">
        <f>0</f>
        <v>0</v>
      </c>
      <c r="J788">
        <v>73.3</v>
      </c>
      <c r="K788">
        <f>100</f>
        <v>100</v>
      </c>
    </row>
    <row r="789" spans="1:11" x14ac:dyDescent="0.25">
      <c r="A789" t="s">
        <v>33</v>
      </c>
      <c r="B789" t="str">
        <f>"""TorlysDynamics"",""Torlys Inc."",""111"",""3"",""SHA0250480"",""4"",""20000"""</f>
        <v>"TorlysDynamics","Torlys Inc.","111","3","SHA0250480","4","20000"</v>
      </c>
      <c r="C789" s="2">
        <v>45939</v>
      </c>
      <c r="D789" s="2" t="str">
        <f>"SHA0250480"</f>
        <v>SHA0250480</v>
      </c>
      <c r="E789" s="2" t="str">
        <f>"F741"</f>
        <v>F741</v>
      </c>
      <c r="F789" t="str">
        <f>"JESSICA"</f>
        <v>JESSICA</v>
      </c>
      <c r="G789">
        <v>0</v>
      </c>
      <c r="H789">
        <v>0</v>
      </c>
      <c r="I789">
        <f>0</f>
        <v>0</v>
      </c>
      <c r="J789">
        <v>2</v>
      </c>
      <c r="K789">
        <f>100</f>
        <v>100</v>
      </c>
    </row>
    <row r="790" spans="1:11" x14ac:dyDescent="0.25">
      <c r="A790" t="s">
        <v>33</v>
      </c>
      <c r="B790" t="str">
        <f>"""TorlysDynamics"",""Torlys Inc."",""111"",""3"",""SHA0250481"",""4"",""40000"""</f>
        <v>"TorlysDynamics","Torlys Inc.","111","3","SHA0250481","4","40000"</v>
      </c>
      <c r="C790" s="2">
        <v>45939</v>
      </c>
      <c r="D790" s="2" t="str">
        <f>"SHA0250481"</f>
        <v>SHA0250481</v>
      </c>
      <c r="E790" s="2" t="str">
        <f>"T135"</f>
        <v>T135</v>
      </c>
      <c r="F790" t="str">
        <f>"CHICO"</f>
        <v>CHICO</v>
      </c>
      <c r="G790">
        <v>0</v>
      </c>
      <c r="H790">
        <v>0</v>
      </c>
      <c r="I790">
        <f>0</f>
        <v>0</v>
      </c>
      <c r="J790">
        <v>1</v>
      </c>
      <c r="K790">
        <f>100</f>
        <v>100</v>
      </c>
    </row>
    <row r="791" spans="1:11" x14ac:dyDescent="0.25">
      <c r="A791" t="s">
        <v>33</v>
      </c>
      <c r="B791" t="str">
        <f>"""TorlysDynamics"",""Torlys Inc."",""111"",""3"",""SHA0250484"",""4"",""10000"""</f>
        <v>"TorlysDynamics","Torlys Inc.","111","3","SHA0250484","4","10000"</v>
      </c>
      <c r="C791" s="2">
        <v>45939</v>
      </c>
      <c r="D791" s="2" t="str">
        <f>"SHA0250484"</f>
        <v>SHA0250484</v>
      </c>
      <c r="E791" s="2" t="str">
        <f>"T135"</f>
        <v>T135</v>
      </c>
      <c r="F791" t="str">
        <f>"CHICO"</f>
        <v>CHICO</v>
      </c>
      <c r="G791">
        <v>0</v>
      </c>
      <c r="H791">
        <v>1</v>
      </c>
      <c r="I791">
        <f>0</f>
        <v>0</v>
      </c>
      <c r="J791">
        <v>969.5</v>
      </c>
      <c r="K791">
        <f>100</f>
        <v>100</v>
      </c>
    </row>
    <row r="792" spans="1:11" x14ac:dyDescent="0.25">
      <c r="A792" t="s">
        <v>33</v>
      </c>
      <c r="B792" t="str">
        <f>"""TorlysDynamics"",""Torlys Inc."",""111"",""3"",""SHA0250485"",""4"",""10000"""</f>
        <v>"TorlysDynamics","Torlys Inc.","111","3","SHA0250485","4","10000"</v>
      </c>
      <c r="C792" s="2">
        <v>45939</v>
      </c>
      <c r="D792" s="2" t="str">
        <f>"SHA0250485"</f>
        <v>SHA0250485</v>
      </c>
      <c r="E792" s="2" t="str">
        <f>"T135"</f>
        <v>T135</v>
      </c>
      <c r="F792" t="str">
        <f>"CHICO"</f>
        <v>CHICO</v>
      </c>
      <c r="G792">
        <v>23</v>
      </c>
      <c r="H792">
        <v>0</v>
      </c>
      <c r="I792">
        <f>0</f>
        <v>0</v>
      </c>
      <c r="J792">
        <v>520.72</v>
      </c>
      <c r="K792">
        <f>100</f>
        <v>100</v>
      </c>
    </row>
    <row r="793" spans="1:11" x14ac:dyDescent="0.25">
      <c r="A793" t="s">
        <v>33</v>
      </c>
      <c r="B793" t="str">
        <f>"""TorlysDynamics"",""Torlys Inc."",""111"",""3"",""SHA0250485"",""4"",""20000"""</f>
        <v>"TorlysDynamics","Torlys Inc.","111","3","SHA0250485","4","20000"</v>
      </c>
      <c r="C793" s="2">
        <v>45939</v>
      </c>
      <c r="D793" s="2" t="str">
        <f>"SHA0250485"</f>
        <v>SHA0250485</v>
      </c>
      <c r="E793" s="2" t="str">
        <f>"T135"</f>
        <v>T135</v>
      </c>
      <c r="F793" t="str">
        <f>"CHICO"</f>
        <v>CHICO</v>
      </c>
      <c r="G793">
        <v>0</v>
      </c>
      <c r="H793">
        <v>0</v>
      </c>
      <c r="I793">
        <f>0</f>
        <v>0</v>
      </c>
      <c r="J793">
        <v>2</v>
      </c>
      <c r="K793">
        <f>100</f>
        <v>100</v>
      </c>
    </row>
    <row r="794" spans="1:11" x14ac:dyDescent="0.25">
      <c r="A794" t="s">
        <v>33</v>
      </c>
      <c r="B794" t="str">
        <f>"""TorlysDynamics"",""Torlys Inc."",""111"",""3"",""SHA0250486"",""4"",""10000"""</f>
        <v>"TorlysDynamics","Torlys Inc.","111","3","SHA0250486","4","10000"</v>
      </c>
      <c r="C794" s="2">
        <v>45939</v>
      </c>
      <c r="D794" s="2" t="str">
        <f>"SHA0250486"</f>
        <v>SHA0250486</v>
      </c>
      <c r="E794" s="2" t="str">
        <f>"M130"</f>
        <v>M130</v>
      </c>
      <c r="F794" t="str">
        <f>"CHICO"</f>
        <v>CHICO</v>
      </c>
      <c r="G794">
        <v>5</v>
      </c>
      <c r="H794">
        <v>0</v>
      </c>
      <c r="I794">
        <f>0</f>
        <v>0</v>
      </c>
      <c r="J794">
        <v>117.25</v>
      </c>
      <c r="K794">
        <f>100</f>
        <v>100</v>
      </c>
    </row>
    <row r="795" spans="1:11" x14ac:dyDescent="0.25">
      <c r="A795" t="s">
        <v>33</v>
      </c>
      <c r="B795" t="str">
        <f>"""TorlysDynamics"",""Torlys Inc."",""111"",""3"",""SHA0250494"",""4"",""10000"""</f>
        <v>"TorlysDynamics","Torlys Inc.","111","3","SHA0250494","4","10000"</v>
      </c>
      <c r="C795" s="2">
        <v>45939</v>
      </c>
      <c r="D795" s="2" t="str">
        <f>"SHA0250494"</f>
        <v>SHA0250494</v>
      </c>
      <c r="E795" s="2" t="str">
        <f>"T2300"</f>
        <v>T2300</v>
      </c>
      <c r="F795" t="str">
        <f>"CHICO"</f>
        <v>CHICO</v>
      </c>
      <c r="G795">
        <v>32</v>
      </c>
      <c r="H795">
        <v>0</v>
      </c>
      <c r="I795">
        <f>0</f>
        <v>0</v>
      </c>
      <c r="J795">
        <v>547.52</v>
      </c>
      <c r="K795">
        <f>100</f>
        <v>100</v>
      </c>
    </row>
    <row r="796" spans="1:11" x14ac:dyDescent="0.25">
      <c r="A796" t="s">
        <v>33</v>
      </c>
      <c r="B796" t="str">
        <f>"""TorlysDynamics"",""Torlys Inc."",""111"",""3"",""SHA0250494"",""4"",""30000"""</f>
        <v>"TorlysDynamics","Torlys Inc.","111","3","SHA0250494","4","30000"</v>
      </c>
      <c r="C796" s="2">
        <v>45939</v>
      </c>
      <c r="D796" s="2" t="str">
        <f>"SHA0250494"</f>
        <v>SHA0250494</v>
      </c>
      <c r="E796" s="2" t="str">
        <f>"T2300"</f>
        <v>T2300</v>
      </c>
      <c r="F796" t="str">
        <f>"CHICO"</f>
        <v>CHICO</v>
      </c>
      <c r="G796">
        <v>0</v>
      </c>
      <c r="H796">
        <v>0</v>
      </c>
      <c r="I796">
        <f>0</f>
        <v>0</v>
      </c>
      <c r="J796">
        <v>3</v>
      </c>
      <c r="K796">
        <f>100</f>
        <v>100</v>
      </c>
    </row>
    <row r="797" spans="1:11" x14ac:dyDescent="0.25">
      <c r="A797" t="s">
        <v>33</v>
      </c>
      <c r="B797" t="str">
        <f>"""TorlysDynamics"",""Torlys Inc."",""111"",""3"",""SHA0250505"",""4"",""10000"""</f>
        <v>"TorlysDynamics","Torlys Inc.","111","3","SHA0250505","4","10000"</v>
      </c>
      <c r="C797" s="2">
        <v>45939</v>
      </c>
      <c r="D797" s="2" t="str">
        <f>"SHA0250505"</f>
        <v>SHA0250505</v>
      </c>
      <c r="E797" s="2" t="str">
        <f>"B1011"</f>
        <v>B1011</v>
      </c>
      <c r="F797" t="str">
        <f>"JASON-R"</f>
        <v>JASON-R</v>
      </c>
      <c r="G797">
        <v>20</v>
      </c>
      <c r="H797">
        <v>4</v>
      </c>
      <c r="I797">
        <f>0</f>
        <v>0</v>
      </c>
      <c r="J797">
        <v>6309.6</v>
      </c>
      <c r="K797">
        <f>100</f>
        <v>100</v>
      </c>
    </row>
    <row r="798" spans="1:11" x14ac:dyDescent="0.25">
      <c r="A798" t="s">
        <v>33</v>
      </c>
      <c r="B798" t="str">
        <f>"""TorlysDynamics"",""Torlys Inc."",""111"",""3"",""SHA0250507"",""4"",""30000"""</f>
        <v>"TorlysDynamics","Torlys Inc.","111","3","SHA0250507","4","30000"</v>
      </c>
      <c r="C798" s="2">
        <v>45939</v>
      </c>
      <c r="D798" s="2" t="str">
        <f>"SHA0250507"</f>
        <v>SHA0250507</v>
      </c>
      <c r="E798" s="2" t="str">
        <f>"A333"</f>
        <v>A333</v>
      </c>
      <c r="F798" t="str">
        <f>"BRANDON"</f>
        <v>BRANDON</v>
      </c>
      <c r="G798">
        <v>0</v>
      </c>
      <c r="H798">
        <v>0</v>
      </c>
      <c r="I798">
        <f>0</f>
        <v>0</v>
      </c>
      <c r="J798">
        <v>2</v>
      </c>
      <c r="K798">
        <f>100</f>
        <v>100</v>
      </c>
    </row>
    <row r="799" spans="1:11" x14ac:dyDescent="0.25">
      <c r="A799" t="s">
        <v>33</v>
      </c>
      <c r="B799" t="str">
        <f>"""TorlysDynamics"",""Torlys Inc."",""111"",""3"",""SHA0250508"",""4"",""10000"""</f>
        <v>"TorlysDynamics","Torlys Inc.","111","3","SHA0250508","4","10000"</v>
      </c>
      <c r="C799" s="2">
        <v>45939</v>
      </c>
      <c r="D799" s="2" t="str">
        <f>"SHA0250508"</f>
        <v>SHA0250508</v>
      </c>
      <c r="E799" s="2" t="str">
        <f>"M475"</f>
        <v>M475</v>
      </c>
      <c r="F799" t="str">
        <f>"CHICO"</f>
        <v>CHICO</v>
      </c>
      <c r="G799">
        <v>53</v>
      </c>
      <c r="H799">
        <v>0</v>
      </c>
      <c r="I799">
        <f>0</f>
        <v>0</v>
      </c>
      <c r="J799">
        <v>1230.6600000000001</v>
      </c>
      <c r="K799">
        <f>100</f>
        <v>100</v>
      </c>
    </row>
    <row r="800" spans="1:11" x14ac:dyDescent="0.25">
      <c r="A800" t="s">
        <v>33</v>
      </c>
      <c r="B800" t="str">
        <f>"""TorlysDynamics"",""Torlys Inc."",""111"",""3"",""SHA0250508"",""4"",""20000"""</f>
        <v>"TorlysDynamics","Torlys Inc.","111","3","SHA0250508","4","20000"</v>
      </c>
      <c r="C800" s="2">
        <v>45939</v>
      </c>
      <c r="D800" s="2" t="str">
        <f>"SHA0250508"</f>
        <v>SHA0250508</v>
      </c>
      <c r="E800" s="2" t="str">
        <f>"M475"</f>
        <v>M475</v>
      </c>
      <c r="F800" t="str">
        <f>"CHICO"</f>
        <v>CHICO</v>
      </c>
      <c r="G800">
        <v>0</v>
      </c>
      <c r="H800">
        <v>0</v>
      </c>
      <c r="I800">
        <f>0</f>
        <v>0</v>
      </c>
      <c r="J800">
        <v>12</v>
      </c>
      <c r="K800">
        <f>100</f>
        <v>100</v>
      </c>
    </row>
    <row r="801" spans="1:11" x14ac:dyDescent="0.25">
      <c r="A801" t="s">
        <v>33</v>
      </c>
      <c r="B801" t="str">
        <f>"""TorlysDynamics"",""Torlys Inc."",""111"",""3"",""SHA0250511"",""4"",""10000"""</f>
        <v>"TorlysDynamics","Torlys Inc.","111","3","SHA0250511","4","10000"</v>
      </c>
      <c r="C801" s="2">
        <v>45939</v>
      </c>
      <c r="D801" s="2" t="str">
        <f>"SHA0250511"</f>
        <v>SHA0250511</v>
      </c>
      <c r="E801" s="2" t="str">
        <f>"C917"</f>
        <v>C917</v>
      </c>
      <c r="F801" t="str">
        <f>"JESSICA"</f>
        <v>JESSICA</v>
      </c>
      <c r="G801">
        <v>0</v>
      </c>
      <c r="H801">
        <v>0</v>
      </c>
      <c r="I801">
        <f>0</f>
        <v>0</v>
      </c>
      <c r="J801">
        <v>1</v>
      </c>
      <c r="K801">
        <f>100</f>
        <v>100</v>
      </c>
    </row>
    <row r="802" spans="1:11" x14ac:dyDescent="0.25">
      <c r="A802" t="s">
        <v>33</v>
      </c>
      <c r="B802" t="str">
        <f>"""TorlysDynamics"",""Torlys Inc."",""111"",""3"",""SHA0250517"",""4"",""10000"""</f>
        <v>"TorlysDynamics","Torlys Inc.","111","3","SHA0250517","4","10000"</v>
      </c>
      <c r="C802" s="2">
        <v>45939</v>
      </c>
      <c r="D802" s="2" t="str">
        <f>"SHA0250517"</f>
        <v>SHA0250517</v>
      </c>
      <c r="E802" s="2" t="str">
        <f>"F440"</f>
        <v>F440</v>
      </c>
      <c r="F802" t="str">
        <f>"CHICO"</f>
        <v>CHICO</v>
      </c>
      <c r="G802">
        <v>3</v>
      </c>
      <c r="H802">
        <v>1</v>
      </c>
      <c r="I802">
        <f>0</f>
        <v>0</v>
      </c>
      <c r="J802">
        <v>1617.09</v>
      </c>
      <c r="K802">
        <f>100</f>
        <v>100</v>
      </c>
    </row>
    <row r="803" spans="1:11" x14ac:dyDescent="0.25">
      <c r="A803" t="s">
        <v>33</v>
      </c>
      <c r="B803" t="str">
        <f>"""TorlysDynamics"",""Torlys Inc."",""111"",""3"",""SHA0250518"",""4"",""10000"""</f>
        <v>"TorlysDynamics","Torlys Inc.","111","3","SHA0250518","4","10000"</v>
      </c>
      <c r="C803" s="2">
        <v>45939</v>
      </c>
      <c r="D803" s="2" t="str">
        <f>"SHA0250518"</f>
        <v>SHA0250518</v>
      </c>
      <c r="E803" s="2" t="str">
        <f>"D801"</f>
        <v>D801</v>
      </c>
      <c r="F803" t="str">
        <f>"BRANDON"</f>
        <v>BRANDON</v>
      </c>
      <c r="G803">
        <v>9</v>
      </c>
      <c r="H803">
        <v>0</v>
      </c>
      <c r="I803">
        <f>0</f>
        <v>0</v>
      </c>
      <c r="J803">
        <v>153</v>
      </c>
      <c r="K803">
        <f>100</f>
        <v>100</v>
      </c>
    </row>
    <row r="804" spans="1:11" x14ac:dyDescent="0.25">
      <c r="A804" t="s">
        <v>33</v>
      </c>
      <c r="B804" t="str">
        <f>"""TorlysDynamics"",""Torlys Inc."",""111"",""3"",""SHA0250518"",""4"",""20000"""</f>
        <v>"TorlysDynamics","Torlys Inc.","111","3","SHA0250518","4","20000"</v>
      </c>
      <c r="C804" s="2">
        <v>45939</v>
      </c>
      <c r="D804" s="2" t="str">
        <f>"SHA0250518"</f>
        <v>SHA0250518</v>
      </c>
      <c r="E804" s="2" t="str">
        <f>"D801"</f>
        <v>D801</v>
      </c>
      <c r="F804" t="str">
        <f>"BRANDON"</f>
        <v>BRANDON</v>
      </c>
      <c r="G804">
        <v>3</v>
      </c>
      <c r="H804">
        <v>0</v>
      </c>
      <c r="I804">
        <f>0</f>
        <v>0</v>
      </c>
      <c r="J804">
        <v>3</v>
      </c>
      <c r="K804">
        <f>100</f>
        <v>100</v>
      </c>
    </row>
    <row r="805" spans="1:11" x14ac:dyDescent="0.25">
      <c r="A805" t="s">
        <v>33</v>
      </c>
      <c r="B805" t="str">
        <f>"""TorlysDynamics"",""Torlys Inc."",""111"",""3"",""SHA0250518"",""4"",""30000"""</f>
        <v>"TorlysDynamics","Torlys Inc.","111","3","SHA0250518","4","30000"</v>
      </c>
      <c r="C805" s="2">
        <v>45939</v>
      </c>
      <c r="D805" s="2" t="str">
        <f>"SHA0250518"</f>
        <v>SHA0250518</v>
      </c>
      <c r="E805" s="2" t="str">
        <f>"D801"</f>
        <v>D801</v>
      </c>
      <c r="F805" t="str">
        <f>"BRANDON"</f>
        <v>BRANDON</v>
      </c>
      <c r="G805">
        <v>0</v>
      </c>
      <c r="H805">
        <v>0</v>
      </c>
      <c r="I805">
        <f>0</f>
        <v>0</v>
      </c>
      <c r="J805">
        <v>2</v>
      </c>
      <c r="K805">
        <f>100</f>
        <v>100</v>
      </c>
    </row>
    <row r="806" spans="1:11" x14ac:dyDescent="0.25">
      <c r="A806" t="s">
        <v>33</v>
      </c>
      <c r="B806" t="str">
        <f>"""TorlysDynamics"",""Torlys Inc."",""111"",""3"",""SHA0250519"",""4"",""10000"""</f>
        <v>"TorlysDynamics","Torlys Inc.","111","3","SHA0250519","4","10000"</v>
      </c>
      <c r="C806" s="2">
        <v>45939</v>
      </c>
      <c r="D806" s="2" t="str">
        <f>"SHA0250519"</f>
        <v>SHA0250519</v>
      </c>
      <c r="E806" s="2" t="str">
        <f>"C185"</f>
        <v>C185</v>
      </c>
      <c r="F806" t="str">
        <f>"CHICO"</f>
        <v>CHICO</v>
      </c>
      <c r="G806">
        <v>36</v>
      </c>
      <c r="H806">
        <v>0</v>
      </c>
      <c r="I806">
        <f>0</f>
        <v>0</v>
      </c>
      <c r="J806">
        <v>462.6</v>
      </c>
      <c r="K806">
        <f>100</f>
        <v>100</v>
      </c>
    </row>
    <row r="807" spans="1:11" x14ac:dyDescent="0.25">
      <c r="A807" t="s">
        <v>33</v>
      </c>
      <c r="B807" t="str">
        <f>"""TorlysDynamics"",""Torlys Inc."",""111"",""3"",""SHA0250522"",""4"",""10000"""</f>
        <v>"TorlysDynamics","Torlys Inc.","111","3","SHA0250522","4","10000"</v>
      </c>
      <c r="C807" s="2">
        <v>45939</v>
      </c>
      <c r="D807" s="2" t="str">
        <f>"SHA0250522"</f>
        <v>SHA0250522</v>
      </c>
      <c r="E807" s="2" t="str">
        <f>"M130"</f>
        <v>M130</v>
      </c>
      <c r="F807" t="str">
        <f>"JASON-R"</f>
        <v>JASON-R</v>
      </c>
      <c r="G807">
        <v>5</v>
      </c>
      <c r="H807">
        <v>0</v>
      </c>
      <c r="I807">
        <f>0</f>
        <v>0</v>
      </c>
      <c r="J807">
        <v>81.400000000000006</v>
      </c>
      <c r="K807">
        <f>100</f>
        <v>100</v>
      </c>
    </row>
    <row r="808" spans="1:11" x14ac:dyDescent="0.25">
      <c r="A808" t="s">
        <v>33</v>
      </c>
      <c r="B808" t="str">
        <f>"""TorlysDynamics"",""Torlys Inc."",""111"",""3"",""SHA0250523"",""4"",""10000"""</f>
        <v>"TorlysDynamics","Torlys Inc.","111","3","SHA0250523","4","10000"</v>
      </c>
      <c r="C808" s="2">
        <v>45939</v>
      </c>
      <c r="D808" s="2" t="str">
        <f>"SHA0250523"</f>
        <v>SHA0250523</v>
      </c>
      <c r="E808" s="2" t="str">
        <f>"B415"</f>
        <v>B415</v>
      </c>
      <c r="F808" t="str">
        <f>"BRANDON"</f>
        <v>BRANDON</v>
      </c>
      <c r="G808">
        <v>25</v>
      </c>
      <c r="H808">
        <v>0</v>
      </c>
      <c r="I808">
        <f>0</f>
        <v>0</v>
      </c>
      <c r="J808">
        <v>366.5</v>
      </c>
      <c r="K808">
        <f>100</f>
        <v>100</v>
      </c>
    </row>
    <row r="809" spans="1:11" x14ac:dyDescent="0.25">
      <c r="A809" t="s">
        <v>33</v>
      </c>
      <c r="B809" t="str">
        <f>"""TorlysDynamics"",""Torlys Inc."",""111"",""3"",""SHA0250523"",""4"",""20000"""</f>
        <v>"TorlysDynamics","Torlys Inc.","111","3","SHA0250523","4","20000"</v>
      </c>
      <c r="C809" s="2">
        <v>45939</v>
      </c>
      <c r="D809" s="2" t="str">
        <f>"SHA0250523"</f>
        <v>SHA0250523</v>
      </c>
      <c r="E809" s="2" t="str">
        <f>"B415"</f>
        <v>B415</v>
      </c>
      <c r="F809" t="str">
        <f>"BRANDON"</f>
        <v>BRANDON</v>
      </c>
      <c r="G809">
        <v>0</v>
      </c>
      <c r="H809">
        <v>0</v>
      </c>
      <c r="I809">
        <f>0</f>
        <v>0</v>
      </c>
      <c r="J809">
        <v>2</v>
      </c>
      <c r="K809">
        <f>100</f>
        <v>100</v>
      </c>
    </row>
    <row r="810" spans="1:11" x14ac:dyDescent="0.25">
      <c r="A810" t="s">
        <v>33</v>
      </c>
      <c r="B810" t="str">
        <f>"""TorlysDynamics"",""Torlys Inc."",""111"",""3"",""SHA0250524"",""4"",""10000"""</f>
        <v>"TorlysDynamics","Torlys Inc.","111","3","SHA0250524","4","10000"</v>
      </c>
      <c r="C810" s="2">
        <v>45939</v>
      </c>
      <c r="D810" s="2" t="str">
        <f>"SHA0250524"</f>
        <v>SHA0250524</v>
      </c>
      <c r="E810" s="2" t="str">
        <f>"J805"</f>
        <v>J805</v>
      </c>
      <c r="F810" t="str">
        <f>"CHICO"</f>
        <v>CHICO</v>
      </c>
      <c r="G810">
        <v>13</v>
      </c>
      <c r="H810">
        <v>0</v>
      </c>
      <c r="I810">
        <f>0</f>
        <v>0</v>
      </c>
      <c r="J810">
        <v>284.05</v>
      </c>
      <c r="K810">
        <f>100</f>
        <v>100</v>
      </c>
    </row>
    <row r="811" spans="1:11" x14ac:dyDescent="0.25">
      <c r="A811" t="s">
        <v>33</v>
      </c>
      <c r="B811" t="str">
        <f>"""TorlysDynamics"",""Torlys Inc."",""111"",""3"",""SHA0250525"",""4"",""10000"""</f>
        <v>"TorlysDynamics","Torlys Inc.","111","3","SHA0250525","4","10000"</v>
      </c>
      <c r="C811" s="2">
        <v>45939</v>
      </c>
      <c r="D811" s="2" t="str">
        <f>"SHA0250525"</f>
        <v>SHA0250525</v>
      </c>
      <c r="E811" s="2" t="str">
        <f>"A415"</f>
        <v>A415</v>
      </c>
      <c r="F811" t="str">
        <f>"JASON-R"</f>
        <v>JASON-R</v>
      </c>
      <c r="G811">
        <v>49</v>
      </c>
      <c r="H811">
        <v>0</v>
      </c>
      <c r="I811">
        <f>0</f>
        <v>0</v>
      </c>
      <c r="J811">
        <v>1288.21</v>
      </c>
      <c r="K811">
        <f>100</f>
        <v>100</v>
      </c>
    </row>
    <row r="812" spans="1:11" x14ac:dyDescent="0.25">
      <c r="A812" t="s">
        <v>33</v>
      </c>
      <c r="B812" t="str">
        <f>"""TorlysDynamics"",""Torlys Inc."",""111"",""3"",""SHA0250525"",""4"",""40000"""</f>
        <v>"TorlysDynamics","Torlys Inc.","111","3","SHA0250525","4","40000"</v>
      </c>
      <c r="C812" s="2">
        <v>45939</v>
      </c>
      <c r="D812" s="2" t="str">
        <f>"SHA0250525"</f>
        <v>SHA0250525</v>
      </c>
      <c r="E812" s="2" t="str">
        <f>"A415"</f>
        <v>A415</v>
      </c>
      <c r="F812" t="str">
        <f>"JASON-R"</f>
        <v>JASON-R</v>
      </c>
      <c r="G812">
        <v>0</v>
      </c>
      <c r="H812">
        <v>0</v>
      </c>
      <c r="I812">
        <f>0</f>
        <v>0</v>
      </c>
      <c r="J812">
        <v>7</v>
      </c>
      <c r="K812">
        <f>100</f>
        <v>100</v>
      </c>
    </row>
    <row r="813" spans="1:11" x14ac:dyDescent="0.25">
      <c r="A813" t="s">
        <v>33</v>
      </c>
      <c r="B813" t="str">
        <f>"""TorlysDynamics"",""Torlys Inc."",""111"",""3"",""SHA0250526"",""4"",""10000"""</f>
        <v>"TorlysDynamics","Torlys Inc.","111","3","SHA0250526","4","10000"</v>
      </c>
      <c r="C813" s="2">
        <v>45939</v>
      </c>
      <c r="D813" s="2" t="str">
        <f>"SHA0250526"</f>
        <v>SHA0250526</v>
      </c>
      <c r="E813" s="2" t="str">
        <f>"A415"</f>
        <v>A415</v>
      </c>
      <c r="F813" t="str">
        <f>"JASON-R"</f>
        <v>JASON-R</v>
      </c>
      <c r="G813">
        <v>7</v>
      </c>
      <c r="H813">
        <v>1</v>
      </c>
      <c r="I813">
        <f>0</f>
        <v>0</v>
      </c>
      <c r="J813">
        <v>1629.98</v>
      </c>
      <c r="K813">
        <f>100</f>
        <v>100</v>
      </c>
    </row>
    <row r="814" spans="1:11" x14ac:dyDescent="0.25">
      <c r="A814" t="s">
        <v>33</v>
      </c>
      <c r="B814" t="str">
        <f>"""TorlysDynamics"",""Torlys Inc."",""111"",""3"",""SHA0250526"",""4"",""40000"""</f>
        <v>"TorlysDynamics","Torlys Inc.","111","3","SHA0250526","4","40000"</v>
      </c>
      <c r="C814" s="2">
        <v>45939</v>
      </c>
      <c r="D814" s="2" t="str">
        <f>"SHA0250526"</f>
        <v>SHA0250526</v>
      </c>
      <c r="E814" s="2" t="str">
        <f>"A415"</f>
        <v>A415</v>
      </c>
      <c r="F814" t="str">
        <f>"JASON-R"</f>
        <v>JASON-R</v>
      </c>
      <c r="G814">
        <v>0</v>
      </c>
      <c r="H814">
        <v>0</v>
      </c>
      <c r="I814">
        <f>0</f>
        <v>0</v>
      </c>
      <c r="J814">
        <v>8</v>
      </c>
      <c r="K814">
        <f>100</f>
        <v>100</v>
      </c>
    </row>
    <row r="815" spans="1:11" x14ac:dyDescent="0.25">
      <c r="A815" t="s">
        <v>33</v>
      </c>
      <c r="B815" t="str">
        <f>"""TorlysDynamics"",""Torlys Inc."",""111"",""3"",""SHA0250527"",""4"",""10000"""</f>
        <v>"TorlysDynamics","Torlys Inc.","111","3","SHA0250527","4","10000"</v>
      </c>
      <c r="C815" s="2">
        <v>45939</v>
      </c>
      <c r="D815" s="2" t="str">
        <f>"SHA0250527"</f>
        <v>SHA0250527</v>
      </c>
      <c r="E815" s="2" t="str">
        <f>"A415"</f>
        <v>A415</v>
      </c>
      <c r="F815" t="str">
        <f>"JASON-R"</f>
        <v>JASON-R</v>
      </c>
      <c r="G815">
        <v>5</v>
      </c>
      <c r="H815">
        <v>1</v>
      </c>
      <c r="I815">
        <f>0</f>
        <v>0</v>
      </c>
      <c r="J815">
        <v>1393.2</v>
      </c>
      <c r="K815">
        <f>100</f>
        <v>100</v>
      </c>
    </row>
    <row r="816" spans="1:11" x14ac:dyDescent="0.25">
      <c r="A816" t="s">
        <v>33</v>
      </c>
      <c r="B816" t="str">
        <f>"""TorlysDynamics"",""Torlys Inc."",""111"",""3"",""SHA0250527"",""4"",""20000"""</f>
        <v>"TorlysDynamics","Torlys Inc.","111","3","SHA0250527","4","20000"</v>
      </c>
      <c r="C816" s="2">
        <v>45939</v>
      </c>
      <c r="D816" s="2" t="str">
        <f>"SHA0250527"</f>
        <v>SHA0250527</v>
      </c>
      <c r="E816" s="2" t="str">
        <f>"A415"</f>
        <v>A415</v>
      </c>
      <c r="F816" t="str">
        <f>"JASON-R"</f>
        <v>JASON-R</v>
      </c>
      <c r="G816">
        <v>0</v>
      </c>
      <c r="H816">
        <v>0</v>
      </c>
      <c r="I816">
        <f>0</f>
        <v>0</v>
      </c>
      <c r="J816">
        <v>8</v>
      </c>
      <c r="K816">
        <f>100</f>
        <v>100</v>
      </c>
    </row>
    <row r="817" spans="1:11" x14ac:dyDescent="0.25">
      <c r="A817" t="s">
        <v>33</v>
      </c>
      <c r="B817" t="str">
        <f>"""TorlysDynamics"",""Torlys Inc."",""111"",""3"",""SHA0250528"",""4"",""10000"""</f>
        <v>"TorlysDynamics","Torlys Inc.","111","3","SHA0250528","4","10000"</v>
      </c>
      <c r="C817" s="2">
        <v>45939</v>
      </c>
      <c r="D817" s="2" t="str">
        <f>"SHA0250528"</f>
        <v>SHA0250528</v>
      </c>
      <c r="E817" s="2" t="str">
        <f>"A415"</f>
        <v>A415</v>
      </c>
      <c r="F817" t="str">
        <f>"JASON-R"</f>
        <v>JASON-R</v>
      </c>
      <c r="G817">
        <v>1</v>
      </c>
      <c r="H817">
        <v>1</v>
      </c>
      <c r="I817">
        <f>0</f>
        <v>0</v>
      </c>
      <c r="J817">
        <v>1300.32</v>
      </c>
      <c r="K817">
        <f>100</f>
        <v>100</v>
      </c>
    </row>
    <row r="818" spans="1:11" x14ac:dyDescent="0.25">
      <c r="A818" t="s">
        <v>33</v>
      </c>
      <c r="B818" t="str">
        <f>"""TorlysDynamics"",""Torlys Inc."",""111"",""3"",""SHA0250528"",""4"",""20000"""</f>
        <v>"TorlysDynamics","Torlys Inc.","111","3","SHA0250528","4","20000"</v>
      </c>
      <c r="C818" s="2">
        <v>45939</v>
      </c>
      <c r="D818" s="2" t="str">
        <f>"SHA0250528"</f>
        <v>SHA0250528</v>
      </c>
      <c r="E818" s="2" t="str">
        <f>"A415"</f>
        <v>A415</v>
      </c>
      <c r="F818" t="str">
        <f>"JASON-R"</f>
        <v>JASON-R</v>
      </c>
      <c r="G818">
        <v>0</v>
      </c>
      <c r="H818">
        <v>0</v>
      </c>
      <c r="I818">
        <f>0</f>
        <v>0</v>
      </c>
      <c r="J818">
        <v>8</v>
      </c>
      <c r="K818">
        <f>100</f>
        <v>100</v>
      </c>
    </row>
    <row r="819" spans="1:11" x14ac:dyDescent="0.25">
      <c r="A819" t="s">
        <v>33</v>
      </c>
      <c r="B819" t="str">
        <f>"""TorlysDynamics"",""Torlys Inc."",""111"",""3"",""SHA0250529"",""4"",""10000"""</f>
        <v>"TorlysDynamics","Torlys Inc.","111","3","SHA0250529","4","10000"</v>
      </c>
      <c r="C819" s="2">
        <v>45939</v>
      </c>
      <c r="D819" s="2" t="str">
        <f>"SHA0250529"</f>
        <v>SHA0250529</v>
      </c>
      <c r="E819" s="2" t="str">
        <f>"A415"</f>
        <v>A415</v>
      </c>
      <c r="F819" t="str">
        <f>"JASON-R"</f>
        <v>JASON-R</v>
      </c>
      <c r="G819">
        <v>39</v>
      </c>
      <c r="H819">
        <v>1</v>
      </c>
      <c r="I819">
        <f>0</f>
        <v>0</v>
      </c>
      <c r="J819">
        <v>1506.77</v>
      </c>
      <c r="K819">
        <f>100</f>
        <v>100</v>
      </c>
    </row>
    <row r="820" spans="1:11" x14ac:dyDescent="0.25">
      <c r="A820" t="s">
        <v>33</v>
      </c>
      <c r="B820" t="str">
        <f>"""TorlysDynamics"",""Torlys Inc."",""111"",""3"",""SHA0250529"",""4"",""20000"""</f>
        <v>"TorlysDynamics","Torlys Inc.","111","3","SHA0250529","4","20000"</v>
      </c>
      <c r="C820" s="2">
        <v>45939</v>
      </c>
      <c r="D820" s="2" t="str">
        <f>"SHA0250529"</f>
        <v>SHA0250529</v>
      </c>
      <c r="E820" s="2" t="str">
        <f>"A415"</f>
        <v>A415</v>
      </c>
      <c r="F820" t="str">
        <f>"JASON-R"</f>
        <v>JASON-R</v>
      </c>
      <c r="G820">
        <v>0</v>
      </c>
      <c r="H820">
        <v>0</v>
      </c>
      <c r="I820">
        <f>0</f>
        <v>0</v>
      </c>
      <c r="J820">
        <v>6</v>
      </c>
      <c r="K820">
        <f>100</f>
        <v>100</v>
      </c>
    </row>
    <row r="821" spans="1:11" x14ac:dyDescent="0.25">
      <c r="A821" t="s">
        <v>33</v>
      </c>
      <c r="B821" t="str">
        <f>"""TorlysDynamics"",""Torlys Inc."",""111"",""3"",""SHA0250530"",""4"",""10000"""</f>
        <v>"TorlysDynamics","Torlys Inc.","111","3","SHA0250530","4","10000"</v>
      </c>
      <c r="C821" s="2">
        <v>45939</v>
      </c>
      <c r="D821" s="2" t="str">
        <f>"SHA0250530"</f>
        <v>SHA0250530</v>
      </c>
      <c r="E821" s="2" t="str">
        <f>"B420"</f>
        <v>B420</v>
      </c>
      <c r="F821" t="str">
        <f>"CHICO"</f>
        <v>CHICO</v>
      </c>
      <c r="G821">
        <v>47</v>
      </c>
      <c r="H821">
        <v>0</v>
      </c>
      <c r="I821">
        <f>0</f>
        <v>0</v>
      </c>
      <c r="J821">
        <v>1016.14</v>
      </c>
      <c r="K821">
        <f>100</f>
        <v>100</v>
      </c>
    </row>
    <row r="822" spans="1:11" x14ac:dyDescent="0.25">
      <c r="A822" t="s">
        <v>33</v>
      </c>
      <c r="B822" t="str">
        <f>"""TorlysDynamics"",""Torlys Inc."",""111"",""3"",""SHA0250545"",""4"",""10000"""</f>
        <v>"TorlysDynamics","Torlys Inc.","111","3","SHA0250545","4","10000"</v>
      </c>
      <c r="C822" s="2">
        <v>45939</v>
      </c>
      <c r="D822" s="2" t="str">
        <f>"SHA0250545"</f>
        <v>SHA0250545</v>
      </c>
      <c r="E822" s="2" t="str">
        <f>"B1011"</f>
        <v>B1011</v>
      </c>
      <c r="F822" t="str">
        <f>"BRANDON"</f>
        <v>BRANDON</v>
      </c>
      <c r="G822">
        <v>35</v>
      </c>
      <c r="H822">
        <v>0</v>
      </c>
      <c r="I822">
        <f>0</f>
        <v>0</v>
      </c>
      <c r="J822">
        <v>943.25</v>
      </c>
      <c r="K822">
        <f>100</f>
        <v>100</v>
      </c>
    </row>
    <row r="823" spans="1:11" x14ac:dyDescent="0.25">
      <c r="A823" t="s">
        <v>33</v>
      </c>
      <c r="B823" t="str">
        <f>"""TorlysDynamics"",""Torlys Inc."",""111"",""3"",""SHA0250545"",""4"",""20000"""</f>
        <v>"TorlysDynamics","Torlys Inc.","111","3","SHA0250545","4","20000"</v>
      </c>
      <c r="C823" s="2">
        <v>45939</v>
      </c>
      <c r="D823" s="2" t="str">
        <f>"SHA0250545"</f>
        <v>SHA0250545</v>
      </c>
      <c r="E823" s="2" t="str">
        <f>"B1011"</f>
        <v>B1011</v>
      </c>
      <c r="F823" t="str">
        <f>"BRANDON"</f>
        <v>BRANDON</v>
      </c>
      <c r="G823">
        <v>0</v>
      </c>
      <c r="H823">
        <v>0</v>
      </c>
      <c r="I823">
        <f>0</f>
        <v>0</v>
      </c>
      <c r="J823">
        <v>10</v>
      </c>
      <c r="K823">
        <f>100</f>
        <v>100</v>
      </c>
    </row>
    <row r="824" spans="1:11" x14ac:dyDescent="0.25">
      <c r="A824" t="s">
        <v>33</v>
      </c>
      <c r="B824" t="str">
        <f>"""TorlysDynamics"",""Torlys Inc."",""111"",""3"",""SHA0250546"",""4"",""10000"""</f>
        <v>"TorlysDynamics","Torlys Inc.","111","3","SHA0250546","4","10000"</v>
      </c>
      <c r="C824" s="2">
        <v>45939</v>
      </c>
      <c r="D824" s="2" t="str">
        <f>"SHA0250546"</f>
        <v>SHA0250546</v>
      </c>
      <c r="E824" s="2" t="str">
        <f>"D801"</f>
        <v>D801</v>
      </c>
      <c r="F824" t="str">
        <f>"JASON-R"</f>
        <v>JASON-R</v>
      </c>
      <c r="G824">
        <v>7</v>
      </c>
      <c r="H824">
        <v>0</v>
      </c>
      <c r="I824">
        <f>0</f>
        <v>0</v>
      </c>
      <c r="J824">
        <v>119</v>
      </c>
      <c r="K824">
        <f>100</f>
        <v>100</v>
      </c>
    </row>
    <row r="825" spans="1:11" x14ac:dyDescent="0.25">
      <c r="A825" t="s">
        <v>33</v>
      </c>
      <c r="B825" t="str">
        <f>"""TorlysDynamics"",""Torlys Inc."",""111"",""3"",""SHA0250551"",""4"",""10000"""</f>
        <v>"TorlysDynamics","Torlys Inc.","111","3","SHA0250551","4","10000"</v>
      </c>
      <c r="C825" s="2">
        <v>45939</v>
      </c>
      <c r="D825" s="2" t="str">
        <f>"SHA0250551"</f>
        <v>SHA0250551</v>
      </c>
      <c r="E825" s="2" t="str">
        <f>"T680"</f>
        <v>T680</v>
      </c>
      <c r="F825" t="str">
        <f>"CLARENCE"</f>
        <v>CLARENCE</v>
      </c>
      <c r="G825">
        <v>10</v>
      </c>
      <c r="H825">
        <v>0</v>
      </c>
      <c r="I825">
        <f>0</f>
        <v>0</v>
      </c>
      <c r="J825">
        <v>156.4</v>
      </c>
      <c r="K825">
        <f>100</f>
        <v>100</v>
      </c>
    </row>
    <row r="826" spans="1:11" x14ac:dyDescent="0.25">
      <c r="A826" t="s">
        <v>33</v>
      </c>
      <c r="B826" t="str">
        <f>"""TorlysDynamics"",""Torlys Inc."",""111"",""3"",""SHA0250553"",""4"",""10000"""</f>
        <v>"TorlysDynamics","Torlys Inc.","111","3","SHA0250553","4","10000"</v>
      </c>
      <c r="C826" s="2">
        <v>45939</v>
      </c>
      <c r="D826" s="2" t="str">
        <f>"SHA0250553"</f>
        <v>SHA0250553</v>
      </c>
      <c r="E826" s="2" t="str">
        <f>"F242"</f>
        <v>F242</v>
      </c>
      <c r="F826" t="str">
        <f>"CHICO"</f>
        <v>CHICO</v>
      </c>
      <c r="G826">
        <v>15</v>
      </c>
      <c r="H826">
        <v>0</v>
      </c>
      <c r="I826">
        <f>0</f>
        <v>0</v>
      </c>
      <c r="J826">
        <v>348.3</v>
      </c>
      <c r="K826">
        <f>100</f>
        <v>100</v>
      </c>
    </row>
    <row r="827" spans="1:11" x14ac:dyDescent="0.25">
      <c r="A827" t="s">
        <v>33</v>
      </c>
      <c r="B827" t="str">
        <f>"""TorlysDynamics"",""Torlys Inc."",""111"",""3"",""SHA0250556"",""4"",""20000"""</f>
        <v>"TorlysDynamics","Torlys Inc.","111","3","SHA0250556","4","20000"</v>
      </c>
      <c r="C827" s="2">
        <v>45939</v>
      </c>
      <c r="D827" s="2" t="str">
        <f>"SHA0250556"</f>
        <v>SHA0250556</v>
      </c>
      <c r="E827" s="2" t="str">
        <f>"K153"</f>
        <v>K153</v>
      </c>
      <c r="F827" t="str">
        <f>"CLARENCE"</f>
        <v>CLARENCE</v>
      </c>
      <c r="G827">
        <v>21</v>
      </c>
      <c r="H827">
        <v>1</v>
      </c>
      <c r="I827">
        <f>0</f>
        <v>0</v>
      </c>
      <c r="J827">
        <v>1163.6199999999999</v>
      </c>
      <c r="K827">
        <f>100</f>
        <v>100</v>
      </c>
    </row>
    <row r="828" spans="1:11" x14ac:dyDescent="0.25">
      <c r="A828" t="s">
        <v>33</v>
      </c>
      <c r="B828" t="str">
        <f>"""TorlysDynamics"",""Torlys Inc."",""111"",""3"",""SHA0250556"",""4"",""30000"""</f>
        <v>"TorlysDynamics","Torlys Inc.","111","3","SHA0250556","4","30000"</v>
      </c>
      <c r="C828" s="2">
        <v>45939</v>
      </c>
      <c r="D828" s="2" t="str">
        <f>"SHA0250556"</f>
        <v>SHA0250556</v>
      </c>
      <c r="E828" s="2" t="str">
        <f>"K153"</f>
        <v>K153</v>
      </c>
      <c r="F828" t="str">
        <f>"CLARENCE"</f>
        <v>CLARENCE</v>
      </c>
      <c r="G828">
        <v>2</v>
      </c>
      <c r="H828">
        <v>1</v>
      </c>
      <c r="I828">
        <f>0</f>
        <v>0</v>
      </c>
      <c r="J828">
        <v>1302</v>
      </c>
      <c r="K828">
        <f>100</f>
        <v>100</v>
      </c>
    </row>
    <row r="829" spans="1:11" x14ac:dyDescent="0.25">
      <c r="A829" t="s">
        <v>33</v>
      </c>
      <c r="B829" t="str">
        <f>"""TorlysDynamics"",""Torlys Inc."",""111"",""3"",""SHA0250556"",""4"",""40000"""</f>
        <v>"TorlysDynamics","Torlys Inc.","111","3","SHA0250556","4","40000"</v>
      </c>
      <c r="C829" s="2">
        <v>45939</v>
      </c>
      <c r="D829" s="2" t="str">
        <f>"SHA0250556"</f>
        <v>SHA0250556</v>
      </c>
      <c r="E829" s="2" t="str">
        <f>"K153"</f>
        <v>K153</v>
      </c>
      <c r="F829" t="str">
        <f>"CLARENCE"</f>
        <v>CLARENCE</v>
      </c>
      <c r="G829">
        <v>44</v>
      </c>
      <c r="H829">
        <v>0</v>
      </c>
      <c r="I829">
        <f>0</f>
        <v>0</v>
      </c>
      <c r="J829">
        <v>818.4</v>
      </c>
      <c r="K829">
        <f>100</f>
        <v>100</v>
      </c>
    </row>
    <row r="830" spans="1:11" x14ac:dyDescent="0.25">
      <c r="A830" t="s">
        <v>33</v>
      </c>
      <c r="B830" t="str">
        <f>"""TorlysDynamics"",""Torlys Inc."",""111"",""3"",""SHA0250556"",""4"",""50000"""</f>
        <v>"TorlysDynamics","Torlys Inc.","111","3","SHA0250556","4","50000"</v>
      </c>
      <c r="C830" s="2">
        <v>45939</v>
      </c>
      <c r="D830" s="2" t="str">
        <f>"SHA0250556"</f>
        <v>SHA0250556</v>
      </c>
      <c r="E830" s="2" t="str">
        <f>"K153"</f>
        <v>K153</v>
      </c>
      <c r="F830" t="str">
        <f>"CLARENCE"</f>
        <v>CLARENCE</v>
      </c>
      <c r="G830">
        <v>44</v>
      </c>
      <c r="H830">
        <v>0</v>
      </c>
      <c r="I830">
        <f>0</f>
        <v>0</v>
      </c>
      <c r="J830">
        <v>818.4</v>
      </c>
      <c r="K830">
        <f>100</f>
        <v>100</v>
      </c>
    </row>
    <row r="831" spans="1:11" x14ac:dyDescent="0.25">
      <c r="A831" t="s">
        <v>33</v>
      </c>
      <c r="B831" t="str">
        <f>"""TorlysDynamics"",""Torlys Inc."",""111"",""3"",""SHA0250556"",""4"",""60000"""</f>
        <v>"TorlysDynamics","Torlys Inc.","111","3","SHA0250556","4","60000"</v>
      </c>
      <c r="C831" s="2">
        <v>45939</v>
      </c>
      <c r="D831" s="2" t="str">
        <f>"SHA0250556"</f>
        <v>SHA0250556</v>
      </c>
      <c r="E831" s="2" t="str">
        <f>"K153"</f>
        <v>K153</v>
      </c>
      <c r="F831" t="str">
        <f>"CLARENCE"</f>
        <v>CLARENCE</v>
      </c>
      <c r="G831">
        <v>47</v>
      </c>
      <c r="H831">
        <v>0</v>
      </c>
      <c r="I831">
        <f>0</f>
        <v>0</v>
      </c>
      <c r="J831">
        <v>874.2</v>
      </c>
      <c r="K831">
        <f>100</f>
        <v>100</v>
      </c>
    </row>
    <row r="832" spans="1:11" x14ac:dyDescent="0.25">
      <c r="A832" t="s">
        <v>33</v>
      </c>
      <c r="B832" t="str">
        <f>"""TorlysDynamics"",""Torlys Inc."",""111"",""3"",""SHA0250556"",""4"",""70000"""</f>
        <v>"TorlysDynamics","Torlys Inc.","111","3","SHA0250556","4","70000"</v>
      </c>
      <c r="C832" s="2">
        <v>45939</v>
      </c>
      <c r="D832" s="2" t="str">
        <f>"SHA0250556"</f>
        <v>SHA0250556</v>
      </c>
      <c r="E832" s="2" t="str">
        <f>"K153"</f>
        <v>K153</v>
      </c>
      <c r="F832" t="str">
        <f>"CLARENCE"</f>
        <v>CLARENCE</v>
      </c>
      <c r="G832">
        <v>46</v>
      </c>
      <c r="H832">
        <v>0</v>
      </c>
      <c r="I832">
        <f>0</f>
        <v>0</v>
      </c>
      <c r="J832">
        <v>855.6</v>
      </c>
      <c r="K832">
        <f>100</f>
        <v>100</v>
      </c>
    </row>
    <row r="833" spans="1:11" x14ac:dyDescent="0.25">
      <c r="A833" t="s">
        <v>33</v>
      </c>
      <c r="B833" t="str">
        <f>"""TorlysDynamics"",""Torlys Inc."",""111"",""3"",""SHA0250556"",""4"",""80000"""</f>
        <v>"TorlysDynamics","Torlys Inc.","111","3","SHA0250556","4","80000"</v>
      </c>
      <c r="C833" s="2">
        <v>45939</v>
      </c>
      <c r="D833" s="2" t="str">
        <f>"SHA0250556"</f>
        <v>SHA0250556</v>
      </c>
      <c r="E833" s="2" t="str">
        <f>"K153"</f>
        <v>K153</v>
      </c>
      <c r="F833" t="str">
        <f>"CLARENCE"</f>
        <v>CLARENCE</v>
      </c>
      <c r="G833">
        <v>5</v>
      </c>
      <c r="H833">
        <v>0</v>
      </c>
      <c r="I833">
        <f>0</f>
        <v>0</v>
      </c>
      <c r="J833">
        <v>79.7</v>
      </c>
      <c r="K833">
        <f>100</f>
        <v>100</v>
      </c>
    </row>
    <row r="834" spans="1:11" x14ac:dyDescent="0.25">
      <c r="A834" t="s">
        <v>33</v>
      </c>
      <c r="B834" t="str">
        <f>"""TorlysDynamics"",""Torlys Inc."",""111"",""3"",""SHA0250556"",""4"",""90000"""</f>
        <v>"TorlysDynamics","Torlys Inc.","111","3","SHA0250556","4","90000"</v>
      </c>
      <c r="C834" s="2">
        <v>45939</v>
      </c>
      <c r="D834" s="2" t="str">
        <f>"SHA0250556"</f>
        <v>SHA0250556</v>
      </c>
      <c r="E834" s="2" t="str">
        <f>"K153"</f>
        <v>K153</v>
      </c>
      <c r="F834" t="str">
        <f>"CLARENCE"</f>
        <v>CLARENCE</v>
      </c>
      <c r="G834">
        <v>22</v>
      </c>
      <c r="H834">
        <v>0</v>
      </c>
      <c r="I834">
        <f>0</f>
        <v>0</v>
      </c>
      <c r="J834">
        <v>350.68</v>
      </c>
      <c r="K834">
        <f>100</f>
        <v>100</v>
      </c>
    </row>
    <row r="835" spans="1:11" x14ac:dyDescent="0.25">
      <c r="A835" t="s">
        <v>33</v>
      </c>
      <c r="B835" t="str">
        <f>"""TorlysDynamics"",""Torlys Inc."",""111"",""3"",""SHA0250556"",""4"",""100000"""</f>
        <v>"TorlysDynamics","Torlys Inc.","111","3","SHA0250556","4","100000"</v>
      </c>
      <c r="C835" s="2">
        <v>45939</v>
      </c>
      <c r="D835" s="2" t="str">
        <f>"SHA0250556"</f>
        <v>SHA0250556</v>
      </c>
      <c r="E835" s="2" t="str">
        <f>"K153"</f>
        <v>K153</v>
      </c>
      <c r="F835" t="str">
        <f>"CLARENCE"</f>
        <v>CLARENCE</v>
      </c>
      <c r="G835">
        <v>5</v>
      </c>
      <c r="H835">
        <v>0</v>
      </c>
      <c r="I835">
        <f>0</f>
        <v>0</v>
      </c>
      <c r="J835">
        <v>79.7</v>
      </c>
      <c r="K835">
        <f>100</f>
        <v>100</v>
      </c>
    </row>
    <row r="836" spans="1:11" x14ac:dyDescent="0.25">
      <c r="A836" t="s">
        <v>33</v>
      </c>
      <c r="B836" t="str">
        <f>"""TorlysDynamics"",""Torlys Inc."",""111"",""3"",""SHA0250556"",""4"",""120000"""</f>
        <v>"TorlysDynamics","Torlys Inc.","111","3","SHA0250556","4","120000"</v>
      </c>
      <c r="C836" s="2">
        <v>45939</v>
      </c>
      <c r="D836" s="2" t="str">
        <f>"SHA0250556"</f>
        <v>SHA0250556</v>
      </c>
      <c r="E836" s="2" t="str">
        <f>"K153"</f>
        <v>K153</v>
      </c>
      <c r="F836" t="str">
        <f>"CLARENCE"</f>
        <v>CLARENCE</v>
      </c>
      <c r="G836">
        <v>4</v>
      </c>
      <c r="H836">
        <v>0</v>
      </c>
      <c r="I836">
        <f>0</f>
        <v>0</v>
      </c>
      <c r="J836">
        <v>63.76</v>
      </c>
      <c r="K836">
        <f>100</f>
        <v>100</v>
      </c>
    </row>
    <row r="837" spans="1:11" x14ac:dyDescent="0.25">
      <c r="A837" t="s">
        <v>33</v>
      </c>
      <c r="B837" t="str">
        <f>"""TorlysDynamics"",""Torlys Inc."",""111"",""3"",""SHA0250556"",""4"",""130000"""</f>
        <v>"TorlysDynamics","Torlys Inc.","111","3","SHA0250556","4","130000"</v>
      </c>
      <c r="C837" s="2">
        <v>45939</v>
      </c>
      <c r="D837" s="2" t="str">
        <f>"SHA0250556"</f>
        <v>SHA0250556</v>
      </c>
      <c r="E837" s="2" t="str">
        <f>"K153"</f>
        <v>K153</v>
      </c>
      <c r="F837" t="str">
        <f>"CLARENCE"</f>
        <v>CLARENCE</v>
      </c>
      <c r="G837">
        <v>36</v>
      </c>
      <c r="H837">
        <v>1</v>
      </c>
      <c r="I837">
        <f>0</f>
        <v>0</v>
      </c>
      <c r="J837">
        <v>1269.8399999999999</v>
      </c>
      <c r="K837">
        <f>100</f>
        <v>100</v>
      </c>
    </row>
    <row r="838" spans="1:11" x14ac:dyDescent="0.25">
      <c r="A838" t="s">
        <v>33</v>
      </c>
      <c r="B838" t="str">
        <f>"""TorlysDynamics"",""Torlys Inc."",""111"",""3"",""SHA0250556"",""4"",""140000"""</f>
        <v>"TorlysDynamics","Torlys Inc.","111","3","SHA0250556","4","140000"</v>
      </c>
      <c r="C838" s="2">
        <v>45939</v>
      </c>
      <c r="D838" s="2" t="str">
        <f>"SHA0250556"</f>
        <v>SHA0250556</v>
      </c>
      <c r="E838" s="2" t="str">
        <f>"K153"</f>
        <v>K153</v>
      </c>
      <c r="F838" t="str">
        <f>"CLARENCE"</f>
        <v>CLARENCE</v>
      </c>
      <c r="G838">
        <v>0</v>
      </c>
      <c r="H838">
        <v>1</v>
      </c>
      <c r="I838">
        <f>0</f>
        <v>0</v>
      </c>
      <c r="J838">
        <v>901.74</v>
      </c>
      <c r="K838">
        <f>100</f>
        <v>100</v>
      </c>
    </row>
    <row r="839" spans="1:11" x14ac:dyDescent="0.25">
      <c r="A839" t="s">
        <v>33</v>
      </c>
      <c r="B839" t="str">
        <f>"""TorlysDynamics"",""Torlys Inc."",""111"",""3"",""SHA0250556"",""4"",""150000"""</f>
        <v>"TorlysDynamics","Torlys Inc.","111","3","SHA0250556","4","150000"</v>
      </c>
      <c r="C839" s="2">
        <v>45939</v>
      </c>
      <c r="D839" s="2" t="str">
        <f>"SHA0250556"</f>
        <v>SHA0250556</v>
      </c>
      <c r="E839" s="2" t="str">
        <f>"K153"</f>
        <v>K153</v>
      </c>
      <c r="F839" t="str">
        <f>"CLARENCE"</f>
        <v>CLARENCE</v>
      </c>
      <c r="G839">
        <v>15</v>
      </c>
      <c r="H839">
        <v>10</v>
      </c>
      <c r="I839">
        <f>0</f>
        <v>0</v>
      </c>
      <c r="J839">
        <v>8527.9</v>
      </c>
      <c r="K839">
        <f>100</f>
        <v>100</v>
      </c>
    </row>
    <row r="840" spans="1:11" x14ac:dyDescent="0.25">
      <c r="A840" t="s">
        <v>33</v>
      </c>
      <c r="B840" t="str">
        <f>"""TorlysDynamics"",""Torlys Inc."",""111"",""3"",""SHA0250556"",""4"",""180000"""</f>
        <v>"TorlysDynamics","Torlys Inc.","111","3","SHA0250556","4","180000"</v>
      </c>
      <c r="C840" s="2">
        <v>45939</v>
      </c>
      <c r="D840" s="2" t="str">
        <f>"SHA0250556"</f>
        <v>SHA0250556</v>
      </c>
      <c r="E840" s="2" t="str">
        <f>"K153"</f>
        <v>K153</v>
      </c>
      <c r="F840" t="str">
        <f>"CLARENCE"</f>
        <v>CLARENCE</v>
      </c>
      <c r="G840">
        <v>6</v>
      </c>
      <c r="H840">
        <v>0</v>
      </c>
      <c r="I840">
        <f>0</f>
        <v>0</v>
      </c>
      <c r="J840">
        <v>95.64</v>
      </c>
      <c r="K840">
        <f>100</f>
        <v>100</v>
      </c>
    </row>
    <row r="841" spans="1:11" x14ac:dyDescent="0.25">
      <c r="A841" t="s">
        <v>33</v>
      </c>
      <c r="B841" t="str">
        <f>"""TorlysDynamics"",""Torlys Inc."",""111"",""3"",""SHA0250556"",""4"",""200000"""</f>
        <v>"TorlysDynamics","Torlys Inc.","111","3","SHA0250556","4","200000"</v>
      </c>
      <c r="C841" s="2">
        <v>45939</v>
      </c>
      <c r="D841" s="2" t="str">
        <f>"SHA0250556"</f>
        <v>SHA0250556</v>
      </c>
      <c r="E841" s="2" t="str">
        <f>"K153"</f>
        <v>K153</v>
      </c>
      <c r="F841" t="str">
        <f>"CLARENCE"</f>
        <v>CLARENCE</v>
      </c>
      <c r="G841">
        <v>2</v>
      </c>
      <c r="H841">
        <v>0</v>
      </c>
      <c r="I841">
        <f>0</f>
        <v>0</v>
      </c>
      <c r="J841">
        <v>31.88</v>
      </c>
      <c r="K841">
        <f>100</f>
        <v>100</v>
      </c>
    </row>
    <row r="842" spans="1:11" x14ac:dyDescent="0.25">
      <c r="A842" t="s">
        <v>33</v>
      </c>
      <c r="B842" t="str">
        <f>"""TorlysDynamics"",""Torlys Inc."",""111"",""3"",""SHA0250556"",""4"",""210000"""</f>
        <v>"TorlysDynamics","Torlys Inc.","111","3","SHA0250556","4","210000"</v>
      </c>
      <c r="C842" s="2">
        <v>45939</v>
      </c>
      <c r="D842" s="2" t="str">
        <f>"SHA0250556"</f>
        <v>SHA0250556</v>
      </c>
      <c r="E842" s="2" t="str">
        <f>"K153"</f>
        <v>K153</v>
      </c>
      <c r="F842" t="str">
        <f>"CLARENCE"</f>
        <v>CLARENCE</v>
      </c>
      <c r="G842">
        <v>0</v>
      </c>
      <c r="H842">
        <v>16</v>
      </c>
      <c r="I842">
        <f>0</f>
        <v>0</v>
      </c>
      <c r="J842">
        <v>12504</v>
      </c>
      <c r="K842">
        <f>100</f>
        <v>100</v>
      </c>
    </row>
    <row r="843" spans="1:11" x14ac:dyDescent="0.25">
      <c r="A843" t="s">
        <v>33</v>
      </c>
      <c r="B843" t="str">
        <f>"""TorlysDynamics"",""Torlys Inc."",""111"",""3"",""SHA0250556"",""4"",""218750"""</f>
        <v>"TorlysDynamics","Torlys Inc.","111","3","SHA0250556","4","218750"</v>
      </c>
      <c r="C843" s="2">
        <v>45939</v>
      </c>
      <c r="D843" s="2" t="str">
        <f>"SHA0250556"</f>
        <v>SHA0250556</v>
      </c>
      <c r="E843" s="2" t="str">
        <f>"K153"</f>
        <v>K153</v>
      </c>
      <c r="F843" t="str">
        <f>"CLARENCE"</f>
        <v>CLARENCE</v>
      </c>
      <c r="G843">
        <v>0</v>
      </c>
      <c r="H843">
        <v>1</v>
      </c>
      <c r="I843">
        <f>0</f>
        <v>0</v>
      </c>
      <c r="J843">
        <v>874.35</v>
      </c>
      <c r="K843">
        <f>100</f>
        <v>100</v>
      </c>
    </row>
    <row r="844" spans="1:11" x14ac:dyDescent="0.25">
      <c r="A844" t="s">
        <v>33</v>
      </c>
      <c r="B844" t="str">
        <f>"""TorlysDynamics"",""Torlys Inc."",""111"",""3"",""SHA0250556"",""4"",""227500"""</f>
        <v>"TorlysDynamics","Torlys Inc.","111","3","SHA0250556","4","227500"</v>
      </c>
      <c r="C844" s="2">
        <v>45939</v>
      </c>
      <c r="D844" s="2" t="str">
        <f>"SHA0250556"</f>
        <v>SHA0250556</v>
      </c>
      <c r="E844" s="2" t="str">
        <f>"K153"</f>
        <v>K153</v>
      </c>
      <c r="F844" t="str">
        <f>"CLARENCE"</f>
        <v>CLARENCE</v>
      </c>
      <c r="G844">
        <v>52</v>
      </c>
      <c r="H844">
        <v>2</v>
      </c>
      <c r="I844">
        <f>0</f>
        <v>0</v>
      </c>
      <c r="J844">
        <v>1875.6</v>
      </c>
      <c r="K844">
        <f>100</f>
        <v>100</v>
      </c>
    </row>
    <row r="845" spans="1:11" x14ac:dyDescent="0.25">
      <c r="A845" t="s">
        <v>33</v>
      </c>
      <c r="B845" t="str">
        <f>"""TorlysDynamics"",""Torlys Inc."",""111"",""3"",""SHA0250557"",""4"",""10000"""</f>
        <v>"TorlysDynamics","Torlys Inc.","111","3","SHA0250557","4","10000"</v>
      </c>
      <c r="C845" s="2">
        <v>45939</v>
      </c>
      <c r="D845" s="2" t="str">
        <f>"SHA0250557"</f>
        <v>SHA0250557</v>
      </c>
      <c r="E845" s="2" t="str">
        <f>"M830"</f>
        <v>M830</v>
      </c>
      <c r="F845" t="str">
        <f>"BRANDON"</f>
        <v>BRANDON</v>
      </c>
      <c r="G845">
        <v>22</v>
      </c>
      <c r="H845">
        <v>0</v>
      </c>
      <c r="I845">
        <f>0</f>
        <v>0</v>
      </c>
      <c r="J845">
        <v>344.08</v>
      </c>
      <c r="K845">
        <f>100</f>
        <v>100</v>
      </c>
    </row>
    <row r="846" spans="1:11" x14ac:dyDescent="0.25">
      <c r="A846" t="s">
        <v>33</v>
      </c>
      <c r="B846" t="str">
        <f>"""TorlysDynamics"",""Torlys Inc."",""111"",""3"",""SHA0250558"",""4"",""10000"""</f>
        <v>"TorlysDynamics","Torlys Inc.","111","3","SHA0250558","4","10000"</v>
      </c>
      <c r="C846" s="2">
        <v>45939</v>
      </c>
      <c r="D846" s="2" t="str">
        <f>"SHA0250558"</f>
        <v>SHA0250558</v>
      </c>
      <c r="E846" s="2" t="str">
        <f>"R912"</f>
        <v>R912</v>
      </c>
      <c r="F846" t="str">
        <f>"AQIYL"</f>
        <v>AQIYL</v>
      </c>
      <c r="G846">
        <v>39</v>
      </c>
      <c r="H846">
        <v>15</v>
      </c>
      <c r="I846">
        <f>0</f>
        <v>0</v>
      </c>
      <c r="J846">
        <v>24086.13</v>
      </c>
      <c r="K846">
        <f>100</f>
        <v>100</v>
      </c>
    </row>
    <row r="847" spans="1:11" x14ac:dyDescent="0.25">
      <c r="A847" t="s">
        <v>33</v>
      </c>
      <c r="B847" t="str">
        <f>"""TorlysDynamics"",""Torlys Inc."",""111"",""3"",""SHA0250559"",""4"",""10000"""</f>
        <v>"TorlysDynamics","Torlys Inc.","111","3","SHA0250559","4","10000"</v>
      </c>
      <c r="C847" s="2">
        <v>45939</v>
      </c>
      <c r="D847" s="2" t="str">
        <f>"SHA0250559"</f>
        <v>SHA0250559</v>
      </c>
      <c r="E847" s="2" t="str">
        <f>"B110"</f>
        <v>B110</v>
      </c>
      <c r="F847" t="str">
        <f>"BRANDON"</f>
        <v>BRANDON</v>
      </c>
      <c r="G847">
        <v>1</v>
      </c>
      <c r="H847">
        <v>0</v>
      </c>
      <c r="I847">
        <f>0</f>
        <v>0</v>
      </c>
      <c r="J847">
        <v>28.37</v>
      </c>
      <c r="K847">
        <f>100</f>
        <v>100</v>
      </c>
    </row>
    <row r="848" spans="1:11" x14ac:dyDescent="0.25">
      <c r="A848" t="s">
        <v>33</v>
      </c>
      <c r="B848" t="str">
        <f>"""TorlysDynamics"",""Torlys Inc."",""111"",""3"",""SHA0250561"",""4"",""10000"""</f>
        <v>"TorlysDynamics","Torlys Inc.","111","3","SHA0250561","4","10000"</v>
      </c>
      <c r="C848" s="2">
        <v>45939</v>
      </c>
      <c r="D848" s="2" t="str">
        <f>"SHA0250561"</f>
        <v>SHA0250561</v>
      </c>
      <c r="E848" s="2" t="str">
        <f>"D594"</f>
        <v>D594</v>
      </c>
      <c r="F848" t="str">
        <f>"CLARENCE"</f>
        <v>CLARENCE</v>
      </c>
      <c r="G848">
        <v>29</v>
      </c>
      <c r="H848">
        <v>0</v>
      </c>
      <c r="I848">
        <f>0</f>
        <v>0</v>
      </c>
      <c r="J848">
        <v>680.63</v>
      </c>
      <c r="K848">
        <f>100</f>
        <v>100</v>
      </c>
    </row>
    <row r="849" spans="1:11" x14ac:dyDescent="0.25">
      <c r="A849" t="s">
        <v>33</v>
      </c>
      <c r="B849" t="str">
        <f>"""TorlysDynamics"",""Torlys Inc."",""111"",""3"",""SHA0250563"",""4"",""10000"""</f>
        <v>"TorlysDynamics","Torlys Inc.","111","3","SHA0250563","4","10000"</v>
      </c>
      <c r="C849" s="2">
        <v>45939</v>
      </c>
      <c r="D849" s="2" t="str">
        <f>"SHA0250563"</f>
        <v>SHA0250563</v>
      </c>
      <c r="E849" s="2" t="str">
        <f>"C302"</f>
        <v>C302</v>
      </c>
      <c r="F849" t="str">
        <f>"CHICO"</f>
        <v>CHICO</v>
      </c>
      <c r="G849">
        <v>28</v>
      </c>
      <c r="H849">
        <v>0</v>
      </c>
      <c r="I849">
        <f>0</f>
        <v>0</v>
      </c>
      <c r="J849">
        <v>410.48</v>
      </c>
      <c r="K849">
        <f>100</f>
        <v>100</v>
      </c>
    </row>
    <row r="850" spans="1:11" x14ac:dyDescent="0.25">
      <c r="A850" t="s">
        <v>33</v>
      </c>
      <c r="B850" t="str">
        <f>"""TorlysDynamics"",""Torlys Inc."",""111"",""3"",""SHA0250565"",""4"",""10000"""</f>
        <v>"TorlysDynamics","Torlys Inc.","111","3","SHA0250565","4","10000"</v>
      </c>
      <c r="C850" s="2">
        <v>45939</v>
      </c>
      <c r="D850" s="2" t="str">
        <f>"SHA0250565"</f>
        <v>SHA0250565</v>
      </c>
      <c r="E850" s="2" t="str">
        <f>"O329"</f>
        <v>O329</v>
      </c>
      <c r="F850" t="str">
        <f>"JASON-R"</f>
        <v>JASON-R</v>
      </c>
      <c r="G850">
        <v>8</v>
      </c>
      <c r="H850">
        <v>0</v>
      </c>
      <c r="I850">
        <f>0</f>
        <v>0</v>
      </c>
      <c r="J850">
        <v>187.76</v>
      </c>
      <c r="K850">
        <f>100</f>
        <v>100</v>
      </c>
    </row>
    <row r="851" spans="1:11" x14ac:dyDescent="0.25">
      <c r="A851" t="s">
        <v>33</v>
      </c>
      <c r="B851" t="str">
        <f>"""TorlysDynamics"",""Torlys Inc."",""111"",""3"",""SHA0250565"",""4"",""20000"""</f>
        <v>"TorlysDynamics","Torlys Inc.","111","3","SHA0250565","4","20000"</v>
      </c>
      <c r="C851" s="2">
        <v>45939</v>
      </c>
      <c r="D851" s="2" t="str">
        <f>"SHA0250565"</f>
        <v>SHA0250565</v>
      </c>
      <c r="E851" s="2" t="str">
        <f>"O329"</f>
        <v>O329</v>
      </c>
      <c r="F851" t="str">
        <f>"JASON-R"</f>
        <v>JASON-R</v>
      </c>
      <c r="G851">
        <v>0</v>
      </c>
      <c r="H851">
        <v>0</v>
      </c>
      <c r="I851">
        <f>0</f>
        <v>0</v>
      </c>
      <c r="J851">
        <v>1</v>
      </c>
      <c r="K851">
        <f>100</f>
        <v>100</v>
      </c>
    </row>
    <row r="852" spans="1:11" x14ac:dyDescent="0.25">
      <c r="A852" t="s">
        <v>33</v>
      </c>
      <c r="B852" t="str">
        <f>"""TorlysDynamics"",""Torlys Inc."",""111"",""3"",""SHA0250572"",""4"",""10000"""</f>
        <v>"TorlysDynamics","Torlys Inc.","111","3","SHA0250572","4","10000"</v>
      </c>
      <c r="C852" s="2">
        <v>45940</v>
      </c>
      <c r="D852" s="2" t="str">
        <f>"SHA0250572"</f>
        <v>SHA0250572</v>
      </c>
      <c r="E852" s="2" t="str">
        <f>"D801"</f>
        <v>D801</v>
      </c>
      <c r="F852" t="str">
        <f>"JASON-R"</f>
        <v>JASON-R</v>
      </c>
      <c r="G852">
        <v>0</v>
      </c>
      <c r="H852">
        <v>0</v>
      </c>
      <c r="I852">
        <f>0</f>
        <v>0</v>
      </c>
      <c r="J852">
        <v>1</v>
      </c>
      <c r="K852">
        <f>100</f>
        <v>100</v>
      </c>
    </row>
    <row r="853" spans="1:11" x14ac:dyDescent="0.25">
      <c r="A853" t="s">
        <v>33</v>
      </c>
      <c r="B853" t="str">
        <f>"""TorlysDynamics"",""Torlys Inc."",""111"",""3"",""SHA0250572"",""4"",""20000"""</f>
        <v>"TorlysDynamics","Torlys Inc.","111","3","SHA0250572","4","20000"</v>
      </c>
      <c r="C853" s="2">
        <v>45940</v>
      </c>
      <c r="D853" s="2" t="str">
        <f>"SHA0250572"</f>
        <v>SHA0250572</v>
      </c>
      <c r="E853" s="2" t="str">
        <f>"D801"</f>
        <v>D801</v>
      </c>
      <c r="F853" t="str">
        <f>"JASON-R"</f>
        <v>JASON-R</v>
      </c>
      <c r="G853">
        <v>17</v>
      </c>
      <c r="H853">
        <v>0</v>
      </c>
      <c r="I853">
        <f>0</f>
        <v>0</v>
      </c>
      <c r="J853">
        <v>249.22</v>
      </c>
      <c r="K853">
        <f>100</f>
        <v>100</v>
      </c>
    </row>
    <row r="854" spans="1:11" x14ac:dyDescent="0.25">
      <c r="A854" t="s">
        <v>33</v>
      </c>
      <c r="B854" t="str">
        <f>"""TorlysDynamics"",""Torlys Inc."",""111"",""3"",""SHA0250573"",""4"",""10000"""</f>
        <v>"TorlysDynamics","Torlys Inc.","111","3","SHA0250573","4","10000"</v>
      </c>
      <c r="C854" s="2">
        <v>45940</v>
      </c>
      <c r="D854" s="2" t="str">
        <f>"SHA0250573"</f>
        <v>SHA0250573</v>
      </c>
      <c r="E854" s="2" t="str">
        <f>"M475"</f>
        <v>M475</v>
      </c>
      <c r="F854" t="str">
        <f>"CLARENCE"</f>
        <v>CLARENCE</v>
      </c>
      <c r="G854">
        <v>46</v>
      </c>
      <c r="H854">
        <v>0</v>
      </c>
      <c r="I854">
        <f>0</f>
        <v>0</v>
      </c>
      <c r="J854">
        <v>1209.3399999999999</v>
      </c>
      <c r="K854">
        <f>100</f>
        <v>100</v>
      </c>
    </row>
    <row r="855" spans="1:11" x14ac:dyDescent="0.25">
      <c r="A855" t="s">
        <v>33</v>
      </c>
      <c r="B855" t="str">
        <f>"""TorlysDynamics"",""Torlys Inc."",""111"",""3"",""SHA0250573"",""4"",""40000"""</f>
        <v>"TorlysDynamics","Torlys Inc.","111","3","SHA0250573","4","40000"</v>
      </c>
      <c r="C855" s="2">
        <v>45940</v>
      </c>
      <c r="D855" s="2" t="str">
        <f>"SHA0250573"</f>
        <v>SHA0250573</v>
      </c>
      <c r="E855" s="2" t="str">
        <f>"M475"</f>
        <v>M475</v>
      </c>
      <c r="F855" t="str">
        <f>"CLARENCE"</f>
        <v>CLARENCE</v>
      </c>
      <c r="G855">
        <v>0</v>
      </c>
      <c r="H855">
        <v>0</v>
      </c>
      <c r="I855">
        <f>0</f>
        <v>0</v>
      </c>
      <c r="J855">
        <v>11</v>
      </c>
      <c r="K855">
        <f>100</f>
        <v>100</v>
      </c>
    </row>
    <row r="856" spans="1:11" x14ac:dyDescent="0.25">
      <c r="A856" t="s">
        <v>33</v>
      </c>
      <c r="B856" t="str">
        <f>"""TorlysDynamics"",""Torlys Inc."",""111"",""3"",""SHA0250574"",""4"",""10000"""</f>
        <v>"TorlysDynamics","Torlys Inc.","111","3","SHA0250574","4","10000"</v>
      </c>
      <c r="C856" s="2">
        <v>45940</v>
      </c>
      <c r="D856" s="2" t="str">
        <f>"SHA0250574"</f>
        <v>SHA0250574</v>
      </c>
      <c r="E856" s="2" t="str">
        <f>"F221"</f>
        <v>F221</v>
      </c>
      <c r="F856" t="str">
        <f>"CLARENCE"</f>
        <v>CLARENCE</v>
      </c>
      <c r="G856">
        <v>9</v>
      </c>
      <c r="H856">
        <v>0</v>
      </c>
      <c r="I856">
        <f>0</f>
        <v>0</v>
      </c>
      <c r="J856">
        <v>255.33</v>
      </c>
      <c r="K856">
        <f>100</f>
        <v>100</v>
      </c>
    </row>
    <row r="857" spans="1:11" x14ac:dyDescent="0.25">
      <c r="A857" t="s">
        <v>33</v>
      </c>
      <c r="B857" t="str">
        <f>"""TorlysDynamics"",""Torlys Inc."",""111"",""3"",""SHA0250575"",""4"",""10000"""</f>
        <v>"TorlysDynamics","Torlys Inc.","111","3","SHA0250575","4","10000"</v>
      </c>
      <c r="C857" s="2">
        <v>45940</v>
      </c>
      <c r="D857" s="2" t="str">
        <f>"SHA0250575"</f>
        <v>SHA0250575</v>
      </c>
      <c r="E857" s="2" t="str">
        <f>"G200"</f>
        <v>G200</v>
      </c>
      <c r="F857" t="str">
        <f>"MANUEL"</f>
        <v>MANUEL</v>
      </c>
      <c r="G857">
        <v>1</v>
      </c>
      <c r="H857">
        <v>1</v>
      </c>
      <c r="I857">
        <f>0</f>
        <v>0</v>
      </c>
      <c r="J857">
        <v>1125.72</v>
      </c>
      <c r="K857">
        <f>100</f>
        <v>100</v>
      </c>
    </row>
    <row r="858" spans="1:11" x14ac:dyDescent="0.25">
      <c r="A858" t="s">
        <v>33</v>
      </c>
      <c r="B858" t="str">
        <f>"""TorlysDynamics"",""Torlys Inc."",""111"",""3"",""SHA0250575"",""4"",""20000"""</f>
        <v>"TorlysDynamics","Torlys Inc.","111","3","SHA0250575","4","20000"</v>
      </c>
      <c r="C858" s="2">
        <v>45940</v>
      </c>
      <c r="D858" s="2" t="str">
        <f>"SHA0250575"</f>
        <v>SHA0250575</v>
      </c>
      <c r="E858" s="2" t="str">
        <f>"G200"</f>
        <v>G200</v>
      </c>
      <c r="F858" t="str">
        <f>"MANUEL"</f>
        <v>MANUEL</v>
      </c>
      <c r="G858">
        <v>4</v>
      </c>
      <c r="H858">
        <v>3</v>
      </c>
      <c r="I858">
        <f>0</f>
        <v>0</v>
      </c>
      <c r="J858">
        <v>3459.2</v>
      </c>
      <c r="K858">
        <f>100</f>
        <v>100</v>
      </c>
    </row>
    <row r="859" spans="1:11" x14ac:dyDescent="0.25">
      <c r="A859" t="s">
        <v>33</v>
      </c>
      <c r="B859" t="str">
        <f>"""TorlysDynamics"",""Torlys Inc."",""111"",""3"",""SHA0250576"",""4"",""10000"""</f>
        <v>"TorlysDynamics","Torlys Inc.","111","3","SHA0250576","4","10000"</v>
      </c>
      <c r="C859" s="2">
        <v>45940</v>
      </c>
      <c r="D859" s="2" t="str">
        <f>"SHA0250576"</f>
        <v>SHA0250576</v>
      </c>
      <c r="E859" s="2" t="str">
        <f>"G200"</f>
        <v>G200</v>
      </c>
      <c r="F859" t="str">
        <f>"MANUEL"</f>
        <v>MANUEL</v>
      </c>
      <c r="G859">
        <v>27</v>
      </c>
      <c r="H859">
        <v>3</v>
      </c>
      <c r="I859">
        <f>0</f>
        <v>0</v>
      </c>
      <c r="J859">
        <v>3956.46</v>
      </c>
      <c r="K859">
        <f>100</f>
        <v>100</v>
      </c>
    </row>
    <row r="860" spans="1:11" x14ac:dyDescent="0.25">
      <c r="A860" t="s">
        <v>33</v>
      </c>
      <c r="B860" t="str">
        <f>"""TorlysDynamics"",""Torlys Inc."",""111"",""3"",""SHA0250576"",""4"",""20000"""</f>
        <v>"TorlysDynamics","Torlys Inc.","111","3","SHA0250576","4","20000"</v>
      </c>
      <c r="C860" s="2">
        <v>45940</v>
      </c>
      <c r="D860" s="2" t="str">
        <f>"SHA0250576"</f>
        <v>SHA0250576</v>
      </c>
      <c r="E860" s="2" t="str">
        <f>"G200"</f>
        <v>G200</v>
      </c>
      <c r="F860" t="str">
        <f>"MANUEL"</f>
        <v>MANUEL</v>
      </c>
      <c r="G860">
        <v>14</v>
      </c>
      <c r="H860">
        <v>1</v>
      </c>
      <c r="I860">
        <f>0</f>
        <v>0</v>
      </c>
      <c r="J860">
        <v>1401.84</v>
      </c>
      <c r="K860">
        <f>100</f>
        <v>100</v>
      </c>
    </row>
    <row r="861" spans="1:11" x14ac:dyDescent="0.25">
      <c r="A861" t="s">
        <v>33</v>
      </c>
      <c r="B861" t="str">
        <f>"""TorlysDynamics"",""Torlys Inc."",""111"",""3"",""SHA0250577"",""4"",""10000"""</f>
        <v>"TorlysDynamics","Torlys Inc.","111","3","SHA0250577","4","10000"</v>
      </c>
      <c r="C861" s="2">
        <v>45940</v>
      </c>
      <c r="D861" s="2" t="str">
        <f>"SHA0250577"</f>
        <v>SHA0250577</v>
      </c>
      <c r="E861" s="2" t="str">
        <f>"T169"</f>
        <v>T169</v>
      </c>
      <c r="F861" t="str">
        <f>"CLARENCE"</f>
        <v>CLARENCE</v>
      </c>
      <c r="G861">
        <v>6</v>
      </c>
      <c r="H861">
        <v>0</v>
      </c>
      <c r="I861">
        <f>0</f>
        <v>0</v>
      </c>
      <c r="J861">
        <v>77.099999999999994</v>
      </c>
      <c r="K861">
        <f>100</f>
        <v>100</v>
      </c>
    </row>
    <row r="862" spans="1:11" x14ac:dyDescent="0.25">
      <c r="A862" t="s">
        <v>33</v>
      </c>
      <c r="B862" t="str">
        <f>"""TorlysDynamics"",""Torlys Inc."",""111"",""3"",""SHA0250577"",""4"",""20000"""</f>
        <v>"TorlysDynamics","Torlys Inc.","111","3","SHA0250577","4","20000"</v>
      </c>
      <c r="C862" s="2">
        <v>45940</v>
      </c>
      <c r="D862" s="2" t="str">
        <f>"SHA0250577"</f>
        <v>SHA0250577</v>
      </c>
      <c r="E862" s="2" t="str">
        <f>"T169"</f>
        <v>T169</v>
      </c>
      <c r="F862" t="str">
        <f>"CLARENCE"</f>
        <v>CLARENCE</v>
      </c>
      <c r="G862">
        <v>0</v>
      </c>
      <c r="H862">
        <v>0</v>
      </c>
      <c r="I862">
        <f>0</f>
        <v>0</v>
      </c>
      <c r="J862">
        <v>1</v>
      </c>
      <c r="K862">
        <f>100</f>
        <v>100</v>
      </c>
    </row>
    <row r="863" spans="1:11" x14ac:dyDescent="0.25">
      <c r="A863" t="s">
        <v>33</v>
      </c>
      <c r="B863" t="str">
        <f>"""TorlysDynamics"",""Torlys Inc."",""111"",""3"",""SHA0250578"",""4"",""10000"""</f>
        <v>"TorlysDynamics","Torlys Inc.","111","3","SHA0250578","4","10000"</v>
      </c>
      <c r="C863" s="2">
        <v>45940</v>
      </c>
      <c r="D863" s="2" t="str">
        <f>"SHA0250578"</f>
        <v>SHA0250578</v>
      </c>
      <c r="E863" s="2" t="str">
        <f>"T169"</f>
        <v>T169</v>
      </c>
      <c r="F863" t="str">
        <f>"CLARENCE"</f>
        <v>CLARENCE</v>
      </c>
      <c r="G863">
        <v>1</v>
      </c>
      <c r="H863">
        <v>0</v>
      </c>
      <c r="I863">
        <f>0</f>
        <v>0</v>
      </c>
      <c r="J863">
        <v>12.85</v>
      </c>
      <c r="K863">
        <f>100</f>
        <v>100</v>
      </c>
    </row>
    <row r="864" spans="1:11" x14ac:dyDescent="0.25">
      <c r="A864" t="s">
        <v>33</v>
      </c>
      <c r="B864" t="str">
        <f>"""TorlysDynamics"",""Torlys Inc."",""111"",""3"",""SHA0250579"",""4"",""10000"""</f>
        <v>"TorlysDynamics","Torlys Inc.","111","3","SHA0250579","4","10000"</v>
      </c>
      <c r="C864" s="2">
        <v>45940</v>
      </c>
      <c r="D864" s="2" t="str">
        <f>"SHA0250579"</f>
        <v>SHA0250579</v>
      </c>
      <c r="E864" s="2" t="str">
        <f>"F221"</f>
        <v>F221</v>
      </c>
      <c r="F864" t="str">
        <f>"MANUEL"</f>
        <v>MANUEL</v>
      </c>
      <c r="G864">
        <v>24</v>
      </c>
      <c r="H864">
        <v>0</v>
      </c>
      <c r="I864">
        <f>0</f>
        <v>0</v>
      </c>
      <c r="J864">
        <v>510.24</v>
      </c>
      <c r="K864">
        <f>100</f>
        <v>100</v>
      </c>
    </row>
    <row r="865" spans="1:11" x14ac:dyDescent="0.25">
      <c r="A865" t="s">
        <v>33</v>
      </c>
      <c r="B865" t="str">
        <f>"""TorlysDynamics"",""Torlys Inc."",""111"",""3"",""SHA0250579"",""4"",""20000"""</f>
        <v>"TorlysDynamics","Torlys Inc.","111","3","SHA0250579","4","20000"</v>
      </c>
      <c r="C865" s="2">
        <v>45940</v>
      </c>
      <c r="D865" s="2" t="str">
        <f>"SHA0250579"</f>
        <v>SHA0250579</v>
      </c>
      <c r="E865" s="2" t="str">
        <f>"F221"</f>
        <v>F221</v>
      </c>
      <c r="F865" t="str">
        <f>"MANUEL"</f>
        <v>MANUEL</v>
      </c>
      <c r="G865">
        <v>0</v>
      </c>
      <c r="H865">
        <v>0</v>
      </c>
      <c r="I865">
        <f>0</f>
        <v>0</v>
      </c>
      <c r="J865">
        <v>4</v>
      </c>
      <c r="K865">
        <f>100</f>
        <v>100</v>
      </c>
    </row>
    <row r="866" spans="1:11" x14ac:dyDescent="0.25">
      <c r="A866" t="s">
        <v>33</v>
      </c>
      <c r="B866" t="str">
        <f>"""TorlysDynamics"",""Torlys Inc."",""111"",""3"",""SHA0250580"",""4"",""10000"""</f>
        <v>"TorlysDynamics","Torlys Inc.","111","3","SHA0250580","4","10000"</v>
      </c>
      <c r="C866" s="2">
        <v>45940</v>
      </c>
      <c r="D866" s="2" t="str">
        <f>"SHA0250580"</f>
        <v>SHA0250580</v>
      </c>
      <c r="E866" s="2" t="str">
        <f>"D123"</f>
        <v>D123</v>
      </c>
      <c r="F866" t="str">
        <f>"CLARENCE"</f>
        <v>CLARENCE</v>
      </c>
      <c r="G866">
        <v>18</v>
      </c>
      <c r="H866">
        <v>0</v>
      </c>
      <c r="I866">
        <f>0</f>
        <v>0</v>
      </c>
      <c r="J866">
        <v>333.72</v>
      </c>
      <c r="K866">
        <f>100</f>
        <v>100</v>
      </c>
    </row>
    <row r="867" spans="1:11" x14ac:dyDescent="0.25">
      <c r="A867" t="s">
        <v>33</v>
      </c>
      <c r="B867" t="str">
        <f>"""TorlysDynamics"",""Torlys Inc."",""111"",""3"",""SHA0250580"",""4"",""20000"""</f>
        <v>"TorlysDynamics","Torlys Inc.","111","3","SHA0250580","4","20000"</v>
      </c>
      <c r="C867" s="2">
        <v>45940</v>
      </c>
      <c r="D867" s="2" t="str">
        <f>"SHA0250580"</f>
        <v>SHA0250580</v>
      </c>
      <c r="E867" s="2" t="str">
        <f>"D123"</f>
        <v>D123</v>
      </c>
      <c r="F867" t="str">
        <f>"CLARENCE"</f>
        <v>CLARENCE</v>
      </c>
      <c r="G867">
        <v>0</v>
      </c>
      <c r="H867">
        <v>0</v>
      </c>
      <c r="I867">
        <f>0</f>
        <v>0</v>
      </c>
      <c r="J867">
        <v>2</v>
      </c>
      <c r="K867">
        <f>100</f>
        <v>100</v>
      </c>
    </row>
    <row r="868" spans="1:11" x14ac:dyDescent="0.25">
      <c r="A868" t="s">
        <v>33</v>
      </c>
      <c r="B868" t="str">
        <f>"""TorlysDynamics"",""Torlys Inc."",""111"",""3"",""SHA0250581"",""4"",""10000"""</f>
        <v>"TorlysDynamics","Torlys Inc.","111","3","SHA0250581","4","10000"</v>
      </c>
      <c r="C868" s="2">
        <v>45940</v>
      </c>
      <c r="D868" s="2" t="str">
        <f>"SHA0250581"</f>
        <v>SHA0250581</v>
      </c>
      <c r="E868" s="2" t="str">
        <f>"C185"</f>
        <v>C185</v>
      </c>
      <c r="F868" t="str">
        <f>"CLARENCE"</f>
        <v>CLARENCE</v>
      </c>
      <c r="G868">
        <v>2</v>
      </c>
      <c r="H868">
        <v>0</v>
      </c>
      <c r="I868">
        <f>0</f>
        <v>0</v>
      </c>
      <c r="J868">
        <v>29.32</v>
      </c>
      <c r="K868">
        <f>100</f>
        <v>100</v>
      </c>
    </row>
    <row r="869" spans="1:11" x14ac:dyDescent="0.25">
      <c r="A869" t="s">
        <v>33</v>
      </c>
      <c r="B869" t="str">
        <f>"""TorlysDynamics"",""Torlys Inc."",""111"",""3"",""SHA0250583"",""4"",""10000"""</f>
        <v>"TorlysDynamics","Torlys Inc.","111","3","SHA0250583","4","10000"</v>
      </c>
      <c r="C869" s="2">
        <v>45940</v>
      </c>
      <c r="D869" s="2" t="str">
        <f>"SHA0250583"</f>
        <v>SHA0250583</v>
      </c>
      <c r="E869" s="2" t="str">
        <f>"P405"</f>
        <v>P405</v>
      </c>
      <c r="F869" t="str">
        <f>"CLARENCE"</f>
        <v>CLARENCE</v>
      </c>
      <c r="G869">
        <v>27</v>
      </c>
      <c r="H869">
        <v>0</v>
      </c>
      <c r="I869">
        <f>0</f>
        <v>0</v>
      </c>
      <c r="J869">
        <v>504.09</v>
      </c>
      <c r="K869">
        <f>100</f>
        <v>100</v>
      </c>
    </row>
    <row r="870" spans="1:11" x14ac:dyDescent="0.25">
      <c r="A870" t="s">
        <v>33</v>
      </c>
      <c r="B870" t="str">
        <f>"""TorlysDynamics"",""Torlys Inc."",""111"",""3"",""SHA0250583"",""4"",""30000"""</f>
        <v>"TorlysDynamics","Torlys Inc.","111","3","SHA0250583","4","30000"</v>
      </c>
      <c r="C870" s="2">
        <v>45940</v>
      </c>
      <c r="D870" s="2" t="str">
        <f>"SHA0250583"</f>
        <v>SHA0250583</v>
      </c>
      <c r="E870" s="2" t="str">
        <f>"P405"</f>
        <v>P405</v>
      </c>
      <c r="F870" t="str">
        <f>"CLARENCE"</f>
        <v>CLARENCE</v>
      </c>
      <c r="G870">
        <v>1</v>
      </c>
      <c r="H870">
        <v>0</v>
      </c>
      <c r="I870">
        <f>0</f>
        <v>0</v>
      </c>
      <c r="J870">
        <v>1</v>
      </c>
      <c r="K870">
        <f>100</f>
        <v>100</v>
      </c>
    </row>
    <row r="871" spans="1:11" x14ac:dyDescent="0.25">
      <c r="A871" t="s">
        <v>33</v>
      </c>
      <c r="B871" t="str">
        <f>"""TorlysDynamics"",""Torlys Inc."",""111"",""3"",""SHA0250583"",""4"",""50000"""</f>
        <v>"TorlysDynamics","Torlys Inc.","111","3","SHA0250583","4","50000"</v>
      </c>
      <c r="C871" s="2">
        <v>45940</v>
      </c>
      <c r="D871" s="2" t="str">
        <f>"SHA0250583"</f>
        <v>SHA0250583</v>
      </c>
      <c r="E871" s="2" t="str">
        <f>"P405"</f>
        <v>P405</v>
      </c>
      <c r="F871" t="str">
        <f>"CLARENCE"</f>
        <v>CLARENCE</v>
      </c>
      <c r="G871">
        <v>0</v>
      </c>
      <c r="H871">
        <v>0</v>
      </c>
      <c r="I871">
        <f>0</f>
        <v>0</v>
      </c>
      <c r="J871">
        <v>3</v>
      </c>
      <c r="K871">
        <f>100</f>
        <v>100</v>
      </c>
    </row>
    <row r="872" spans="1:11" x14ac:dyDescent="0.25">
      <c r="A872" t="s">
        <v>33</v>
      </c>
      <c r="B872" t="str">
        <f>"""TorlysDynamics"",""Torlys Inc."",""111"",""3"",""SHA0250585"",""4"",""10000"""</f>
        <v>"TorlysDynamics","Torlys Inc.","111","3","SHA0250585","4","10000"</v>
      </c>
      <c r="C872" s="2">
        <v>45940</v>
      </c>
      <c r="D872" s="2" t="str">
        <f>"SHA0250585"</f>
        <v>SHA0250585</v>
      </c>
      <c r="E872" s="2" t="str">
        <f>"M830"</f>
        <v>M830</v>
      </c>
      <c r="F872" t="str">
        <f>"BRANDON"</f>
        <v>BRANDON</v>
      </c>
      <c r="G872">
        <v>9</v>
      </c>
      <c r="H872">
        <v>0</v>
      </c>
      <c r="I872">
        <f>0</f>
        <v>0</v>
      </c>
      <c r="J872">
        <v>140.76</v>
      </c>
      <c r="K872">
        <f>100</f>
        <v>100</v>
      </c>
    </row>
    <row r="873" spans="1:11" x14ac:dyDescent="0.25">
      <c r="A873" t="s">
        <v>33</v>
      </c>
      <c r="B873" t="str">
        <f>"""TorlysDynamics"",""Torlys Inc."",""111"",""3"",""SHA0250589"",""4"",""10000"""</f>
        <v>"TorlysDynamics","Torlys Inc.","111","3","SHA0250589","4","10000"</v>
      </c>
      <c r="C873" s="2">
        <v>45940</v>
      </c>
      <c r="D873" s="2" t="str">
        <f>"SHA0250589"</f>
        <v>SHA0250589</v>
      </c>
      <c r="E873" s="2" t="str">
        <f>"F220"</f>
        <v>F220</v>
      </c>
      <c r="F873" t="str">
        <f>"JASON-R"</f>
        <v>JASON-R</v>
      </c>
      <c r="G873">
        <v>29</v>
      </c>
      <c r="H873">
        <v>0</v>
      </c>
      <c r="I873">
        <f>0</f>
        <v>0</v>
      </c>
      <c r="J873">
        <v>207.93</v>
      </c>
      <c r="K873">
        <f>100</f>
        <v>100</v>
      </c>
    </row>
    <row r="874" spans="1:11" x14ac:dyDescent="0.25">
      <c r="A874" t="s">
        <v>33</v>
      </c>
      <c r="B874" t="str">
        <f>"""TorlysDynamics"",""Torlys Inc."",""111"",""3"",""SHA0250589"",""4"",""20000"""</f>
        <v>"TorlysDynamics","Torlys Inc.","111","3","SHA0250589","4","20000"</v>
      </c>
      <c r="C874" s="2">
        <v>45940</v>
      </c>
      <c r="D874" s="2" t="str">
        <f>"SHA0250589"</f>
        <v>SHA0250589</v>
      </c>
      <c r="E874" s="2" t="str">
        <f>"F220"</f>
        <v>F220</v>
      </c>
      <c r="F874" t="str">
        <f>"JASON-R"</f>
        <v>JASON-R</v>
      </c>
      <c r="G874">
        <v>62</v>
      </c>
      <c r="H874">
        <v>0</v>
      </c>
      <c r="I874">
        <f>0</f>
        <v>0</v>
      </c>
      <c r="J874">
        <v>444.54</v>
      </c>
      <c r="K874">
        <f>100</f>
        <v>100</v>
      </c>
    </row>
    <row r="875" spans="1:11" x14ac:dyDescent="0.25">
      <c r="A875" t="s">
        <v>33</v>
      </c>
      <c r="B875" t="str">
        <f>"""TorlysDynamics"",""Torlys Inc."",""111"",""3"",""SHA0250589"",""4"",""30000"""</f>
        <v>"TorlysDynamics","Torlys Inc.","111","3","SHA0250589","4","30000"</v>
      </c>
      <c r="C875" s="2">
        <v>45940</v>
      </c>
      <c r="D875" s="2" t="str">
        <f>"SHA0250589"</f>
        <v>SHA0250589</v>
      </c>
      <c r="E875" s="2" t="str">
        <f>"F220"</f>
        <v>F220</v>
      </c>
      <c r="F875" t="str">
        <f>"JASON-R"</f>
        <v>JASON-R</v>
      </c>
      <c r="G875">
        <v>34</v>
      </c>
      <c r="H875">
        <v>0</v>
      </c>
      <c r="I875">
        <f>0</f>
        <v>0</v>
      </c>
      <c r="J875">
        <v>498.44</v>
      </c>
      <c r="K875">
        <f>100</f>
        <v>100</v>
      </c>
    </row>
    <row r="876" spans="1:11" x14ac:dyDescent="0.25">
      <c r="A876" t="s">
        <v>33</v>
      </c>
      <c r="B876" t="str">
        <f>"""TorlysDynamics"",""Torlys Inc."",""111"",""3"",""SHA0250589"",""4"",""40000"""</f>
        <v>"TorlysDynamics","Torlys Inc.","111","3","SHA0250589","4","40000"</v>
      </c>
      <c r="C876" s="2">
        <v>45940</v>
      </c>
      <c r="D876" s="2" t="str">
        <f>"SHA0250589"</f>
        <v>SHA0250589</v>
      </c>
      <c r="E876" s="2" t="str">
        <f>"F220"</f>
        <v>F220</v>
      </c>
      <c r="F876" t="str">
        <f>"JASON-R"</f>
        <v>JASON-R</v>
      </c>
      <c r="G876">
        <v>70</v>
      </c>
      <c r="H876">
        <v>0</v>
      </c>
      <c r="I876">
        <f>0</f>
        <v>0</v>
      </c>
      <c r="J876">
        <v>501.9</v>
      </c>
      <c r="K876">
        <f>100</f>
        <v>100</v>
      </c>
    </row>
    <row r="877" spans="1:11" x14ac:dyDescent="0.25">
      <c r="A877" t="s">
        <v>33</v>
      </c>
      <c r="B877" t="str">
        <f>"""TorlysDynamics"",""Torlys Inc."",""111"",""3"",""SHA0250590"",""4"",""10000"""</f>
        <v>"TorlysDynamics","Torlys Inc.","111","3","SHA0250590","4","10000"</v>
      </c>
      <c r="C877" s="2">
        <v>45940</v>
      </c>
      <c r="D877" s="2" t="str">
        <f>"SHA0250590"</f>
        <v>SHA0250590</v>
      </c>
      <c r="E877" s="2" t="str">
        <f>"A524"</f>
        <v>A524</v>
      </c>
      <c r="F877" t="str">
        <f>"CLARENCE"</f>
        <v>CLARENCE</v>
      </c>
      <c r="G877">
        <v>6</v>
      </c>
      <c r="H877">
        <v>0</v>
      </c>
      <c r="I877">
        <f>0</f>
        <v>0</v>
      </c>
      <c r="J877">
        <v>97.32</v>
      </c>
      <c r="K877">
        <f>100</f>
        <v>100</v>
      </c>
    </row>
    <row r="878" spans="1:11" x14ac:dyDescent="0.25">
      <c r="A878" t="s">
        <v>33</v>
      </c>
      <c r="B878" t="str">
        <f>"""TorlysDynamics"",""Torlys Inc."",""111"",""3"",""SHA0250591"",""4"",""10000"""</f>
        <v>"TorlysDynamics","Torlys Inc.","111","3","SHA0250591","4","10000"</v>
      </c>
      <c r="C878" s="2">
        <v>45940</v>
      </c>
      <c r="D878" s="2" t="str">
        <f>"SHA0250591"</f>
        <v>SHA0250591</v>
      </c>
      <c r="E878" s="2" t="str">
        <f>"A145"</f>
        <v>A145</v>
      </c>
      <c r="F878" t="str">
        <f>"BRANDON"</f>
        <v>BRANDON</v>
      </c>
      <c r="G878">
        <v>44</v>
      </c>
      <c r="H878">
        <v>0</v>
      </c>
      <c r="I878">
        <f>0</f>
        <v>0</v>
      </c>
      <c r="J878">
        <v>1004.08</v>
      </c>
      <c r="K878">
        <f>100</f>
        <v>100</v>
      </c>
    </row>
    <row r="879" spans="1:11" x14ac:dyDescent="0.25">
      <c r="A879" t="s">
        <v>33</v>
      </c>
      <c r="B879" t="str">
        <f>"""TorlysDynamics"",""Torlys Inc."",""111"",""3"",""SHA0250591"",""4"",""20000"""</f>
        <v>"TorlysDynamics","Torlys Inc.","111","3","SHA0250591","4","20000"</v>
      </c>
      <c r="C879" s="2">
        <v>45940</v>
      </c>
      <c r="D879" s="2" t="str">
        <f>"SHA0250591"</f>
        <v>SHA0250591</v>
      </c>
      <c r="E879" s="2" t="str">
        <f>"A145"</f>
        <v>A145</v>
      </c>
      <c r="F879" t="str">
        <f>"BRANDON"</f>
        <v>BRANDON</v>
      </c>
      <c r="G879">
        <v>0</v>
      </c>
      <c r="H879">
        <v>0</v>
      </c>
      <c r="I879">
        <f>0</f>
        <v>0</v>
      </c>
      <c r="J879">
        <v>1</v>
      </c>
      <c r="K879">
        <f>100</f>
        <v>100</v>
      </c>
    </row>
    <row r="880" spans="1:11" x14ac:dyDescent="0.25">
      <c r="A880" t="s">
        <v>33</v>
      </c>
      <c r="B880" t="str">
        <f>"""TorlysDynamics"",""Torlys Inc."",""111"",""3"",""SHA0250591"",""4"",""40000"""</f>
        <v>"TorlysDynamics","Torlys Inc.","111","3","SHA0250591","4","40000"</v>
      </c>
      <c r="C880" s="2">
        <v>45940</v>
      </c>
      <c r="D880" s="2" t="str">
        <f>"SHA0250591"</f>
        <v>SHA0250591</v>
      </c>
      <c r="E880" s="2" t="str">
        <f>"A145"</f>
        <v>A145</v>
      </c>
      <c r="F880" t="str">
        <f>"BRANDON"</f>
        <v>BRANDON</v>
      </c>
      <c r="G880">
        <v>0</v>
      </c>
      <c r="H880">
        <v>0</v>
      </c>
      <c r="I880">
        <f>0</f>
        <v>0</v>
      </c>
      <c r="J880">
        <v>1</v>
      </c>
      <c r="K880">
        <f>100</f>
        <v>100</v>
      </c>
    </row>
    <row r="881" spans="1:11" x14ac:dyDescent="0.25">
      <c r="A881" t="s">
        <v>33</v>
      </c>
      <c r="B881" t="str">
        <f>"""TorlysDynamics"",""Torlys Inc."",""111"",""3"",""SHA0250593"",""4"",""10000"""</f>
        <v>"TorlysDynamics","Torlys Inc.","111","3","SHA0250593","4","10000"</v>
      </c>
      <c r="C881" s="2">
        <v>45940</v>
      </c>
      <c r="D881" s="2" t="str">
        <f>"SHA0250593"</f>
        <v>SHA0250593</v>
      </c>
      <c r="E881" s="2" t="str">
        <f>"R799"</f>
        <v>R799</v>
      </c>
      <c r="F881" t="str">
        <f>"MANUEL"</f>
        <v>MANUEL</v>
      </c>
      <c r="G881">
        <v>27</v>
      </c>
      <c r="H881">
        <v>0</v>
      </c>
      <c r="I881">
        <f>0</f>
        <v>0</v>
      </c>
      <c r="J881">
        <v>633.15</v>
      </c>
      <c r="K881">
        <f>100</f>
        <v>100</v>
      </c>
    </row>
    <row r="882" spans="1:11" x14ac:dyDescent="0.25">
      <c r="A882" t="s">
        <v>33</v>
      </c>
      <c r="B882" t="str">
        <f>"""TorlysDynamics"",""Torlys Inc."",""111"",""3"",""SHA0250593"",""4"",""20000"""</f>
        <v>"TorlysDynamics","Torlys Inc.","111","3","SHA0250593","4","20000"</v>
      </c>
      <c r="C882" s="2">
        <v>45940</v>
      </c>
      <c r="D882" s="2" t="str">
        <f>"SHA0250593"</f>
        <v>SHA0250593</v>
      </c>
      <c r="E882" s="2" t="str">
        <f>"R799"</f>
        <v>R799</v>
      </c>
      <c r="F882" t="str">
        <f>"MANUEL"</f>
        <v>MANUEL</v>
      </c>
      <c r="G882">
        <v>1</v>
      </c>
      <c r="H882">
        <v>0</v>
      </c>
      <c r="I882">
        <f>0</f>
        <v>0</v>
      </c>
      <c r="J882">
        <v>1</v>
      </c>
      <c r="K882">
        <f>100</f>
        <v>100</v>
      </c>
    </row>
    <row r="883" spans="1:11" x14ac:dyDescent="0.25">
      <c r="A883" t="s">
        <v>33</v>
      </c>
      <c r="B883" t="str">
        <f>"""TorlysDynamics"",""Torlys Inc."",""111"",""3"",""SHA0250596"",""4"",""10000"""</f>
        <v>"TorlysDynamics","Torlys Inc.","111","3","SHA0250596","4","10000"</v>
      </c>
      <c r="C883" s="2">
        <v>45940</v>
      </c>
      <c r="D883" s="2" t="str">
        <f>"SHA0250596"</f>
        <v>SHA0250596</v>
      </c>
      <c r="E883" s="2" t="str">
        <f>"R799"</f>
        <v>R799</v>
      </c>
      <c r="F883" t="str">
        <f>"MANUEL"</f>
        <v>MANUEL</v>
      </c>
      <c r="G883">
        <v>17</v>
      </c>
      <c r="H883">
        <v>1</v>
      </c>
      <c r="I883">
        <f>0</f>
        <v>0</v>
      </c>
      <c r="J883">
        <v>1618.05</v>
      </c>
      <c r="K883">
        <f>100</f>
        <v>100</v>
      </c>
    </row>
    <row r="884" spans="1:11" x14ac:dyDescent="0.25">
      <c r="A884" t="s">
        <v>33</v>
      </c>
      <c r="B884" t="str">
        <f>"""TorlysDynamics"",""Torlys Inc."",""111"",""3"",""SHA0250597"",""4"",""10000"""</f>
        <v>"TorlysDynamics","Torlys Inc.","111","3","SHA0250597","4","10000"</v>
      </c>
      <c r="C884" s="2">
        <v>45940</v>
      </c>
      <c r="D884" s="2" t="str">
        <f>"SHA0250597"</f>
        <v>SHA0250597</v>
      </c>
      <c r="E884" s="2" t="str">
        <f>"R799"</f>
        <v>R799</v>
      </c>
      <c r="F884" t="str">
        <f>"MANUEL"</f>
        <v>MANUEL</v>
      </c>
      <c r="G884">
        <v>17</v>
      </c>
      <c r="H884">
        <v>0</v>
      </c>
      <c r="I884">
        <f>0</f>
        <v>0</v>
      </c>
      <c r="J884">
        <v>121.89</v>
      </c>
      <c r="K884">
        <f>100</f>
        <v>100</v>
      </c>
    </row>
    <row r="885" spans="1:11" x14ac:dyDescent="0.25">
      <c r="A885" t="s">
        <v>33</v>
      </c>
      <c r="B885" t="str">
        <f>"""TorlysDynamics"",""Torlys Inc."",""111"",""3"",""SHA0250598"",""4"",""20000"""</f>
        <v>"TorlysDynamics","Torlys Inc.","111","3","SHA0250598","4","20000"</v>
      </c>
      <c r="C885" s="2">
        <v>45940</v>
      </c>
      <c r="D885" s="2" t="str">
        <f>"SHA0250598"</f>
        <v>SHA0250598</v>
      </c>
      <c r="E885" s="2" t="str">
        <f>"R799"</f>
        <v>R799</v>
      </c>
      <c r="F885" t="str">
        <f>"MANUEL"</f>
        <v>MANUEL</v>
      </c>
      <c r="G885">
        <v>0</v>
      </c>
      <c r="H885">
        <v>0</v>
      </c>
      <c r="I885">
        <f>0</f>
        <v>0</v>
      </c>
      <c r="J885">
        <v>12</v>
      </c>
      <c r="K885">
        <f>100</f>
        <v>100</v>
      </c>
    </row>
    <row r="886" spans="1:11" x14ac:dyDescent="0.25">
      <c r="A886" t="s">
        <v>33</v>
      </c>
      <c r="B886" t="str">
        <f>"""TorlysDynamics"",""Torlys Inc."",""111"",""3"",""SHA0250599"",""4"",""10000"""</f>
        <v>"TorlysDynamics","Torlys Inc.","111","3","SHA0250599","4","10000"</v>
      </c>
      <c r="C886" s="2">
        <v>45940</v>
      </c>
      <c r="D886" s="2" t="str">
        <f>"SHA0250599"</f>
        <v>SHA0250599</v>
      </c>
      <c r="E886" s="2" t="str">
        <f>"R799"</f>
        <v>R799</v>
      </c>
      <c r="F886" t="str">
        <f>"MANUEL"</f>
        <v>MANUEL</v>
      </c>
      <c r="G886">
        <v>1</v>
      </c>
      <c r="H886">
        <v>0</v>
      </c>
      <c r="I886">
        <f>0</f>
        <v>0</v>
      </c>
      <c r="J886">
        <v>20</v>
      </c>
      <c r="K886">
        <f>100</f>
        <v>100</v>
      </c>
    </row>
    <row r="887" spans="1:11" x14ac:dyDescent="0.25">
      <c r="A887" t="s">
        <v>33</v>
      </c>
      <c r="B887" t="str">
        <f>"""TorlysDynamics"",""Torlys Inc."",""111"",""3"",""SHA0250602"",""4"",""10000"""</f>
        <v>"TorlysDynamics","Torlys Inc.","111","3","SHA0250602","4","10000"</v>
      </c>
      <c r="C887" s="2">
        <v>45940</v>
      </c>
      <c r="D887" s="2" t="str">
        <f>"SHA0250602"</f>
        <v>SHA0250602</v>
      </c>
      <c r="E887" s="2" t="str">
        <f>"W800"</f>
        <v>W800</v>
      </c>
      <c r="F887" t="str">
        <f>"CLARENCE"</f>
        <v>CLARENCE</v>
      </c>
      <c r="G887">
        <v>34</v>
      </c>
      <c r="H887">
        <v>0</v>
      </c>
      <c r="I887">
        <f>0</f>
        <v>0</v>
      </c>
      <c r="J887">
        <v>916.3</v>
      </c>
      <c r="K887">
        <f>100</f>
        <v>100</v>
      </c>
    </row>
    <row r="888" spans="1:11" x14ac:dyDescent="0.25">
      <c r="A888" t="s">
        <v>33</v>
      </c>
      <c r="B888" t="str">
        <f>"""TorlysDynamics"",""Torlys Inc."",""111"",""3"",""SHA0250602"",""4"",""60000"""</f>
        <v>"TorlysDynamics","Torlys Inc.","111","3","SHA0250602","4","60000"</v>
      </c>
      <c r="C888" s="2">
        <v>45940</v>
      </c>
      <c r="D888" s="2" t="str">
        <f>"SHA0250602"</f>
        <v>SHA0250602</v>
      </c>
      <c r="E888" s="2" t="str">
        <f>"W800"</f>
        <v>W800</v>
      </c>
      <c r="F888" t="str">
        <f>"CLARENCE"</f>
        <v>CLARENCE</v>
      </c>
      <c r="G888">
        <v>0</v>
      </c>
      <c r="H888">
        <v>0</v>
      </c>
      <c r="I888">
        <f>0</f>
        <v>0</v>
      </c>
      <c r="J888">
        <v>2</v>
      </c>
      <c r="K888">
        <f>100</f>
        <v>100</v>
      </c>
    </row>
    <row r="889" spans="1:11" x14ac:dyDescent="0.25">
      <c r="A889" t="s">
        <v>33</v>
      </c>
      <c r="B889" t="str">
        <f>"""TorlysDynamics"",""Torlys Inc."",""111"",""3"",""SHA0250603"",""4"",""10000"""</f>
        <v>"TorlysDynamics","Torlys Inc.","111","3","SHA0250603","4","10000"</v>
      </c>
      <c r="C889" s="2">
        <v>45940</v>
      </c>
      <c r="D889" s="2" t="str">
        <f>"SHA0250603"</f>
        <v>SHA0250603</v>
      </c>
      <c r="E889" s="2" t="str">
        <f>"W800"</f>
        <v>W800</v>
      </c>
      <c r="F889" t="str">
        <f>"CLARENCE"</f>
        <v>CLARENCE</v>
      </c>
      <c r="G889">
        <v>2</v>
      </c>
      <c r="H889">
        <v>0</v>
      </c>
      <c r="I889">
        <f>0</f>
        <v>0</v>
      </c>
      <c r="J889">
        <v>46.9</v>
      </c>
      <c r="K889">
        <f>100</f>
        <v>100</v>
      </c>
    </row>
    <row r="890" spans="1:11" x14ac:dyDescent="0.25">
      <c r="A890" t="s">
        <v>33</v>
      </c>
      <c r="B890" t="str">
        <f>"""TorlysDynamics"",""Torlys Inc."",""111"",""3"",""SHA0250604"",""4"",""10000"""</f>
        <v>"TorlysDynamics","Torlys Inc.","111","3","SHA0250604","4","10000"</v>
      </c>
      <c r="C890" s="2">
        <v>45940</v>
      </c>
      <c r="D890" s="2" t="str">
        <f>"SHA0250604"</f>
        <v>SHA0250604</v>
      </c>
      <c r="E890" s="2" t="str">
        <f>"W800"</f>
        <v>W800</v>
      </c>
      <c r="F890" t="str">
        <f>"CLARENCE"</f>
        <v>CLARENCE</v>
      </c>
      <c r="G890">
        <v>0</v>
      </c>
      <c r="H890">
        <v>0</v>
      </c>
      <c r="I890">
        <f>0</f>
        <v>0</v>
      </c>
      <c r="J890">
        <v>2</v>
      </c>
      <c r="K890">
        <f>100</f>
        <v>100</v>
      </c>
    </row>
    <row r="891" spans="1:11" x14ac:dyDescent="0.25">
      <c r="A891" t="s">
        <v>33</v>
      </c>
      <c r="B891" t="str">
        <f>"""TorlysDynamics"",""Torlys Inc."",""111"",""3"",""SHA0250605"",""4"",""10000"""</f>
        <v>"TorlysDynamics","Torlys Inc.","111","3","SHA0250605","4","10000"</v>
      </c>
      <c r="C891" s="2">
        <v>45940</v>
      </c>
      <c r="D891" s="2" t="str">
        <f>"SHA0250605"</f>
        <v>SHA0250605</v>
      </c>
      <c r="E891" s="2" t="str">
        <f>"W800"</f>
        <v>W800</v>
      </c>
      <c r="F891" t="str">
        <f>"CLARENCE"</f>
        <v>CLARENCE</v>
      </c>
      <c r="G891">
        <v>7</v>
      </c>
      <c r="H891">
        <v>0</v>
      </c>
      <c r="I891">
        <f>0</f>
        <v>0</v>
      </c>
      <c r="J891">
        <v>109.48</v>
      </c>
      <c r="K891">
        <f>100</f>
        <v>100</v>
      </c>
    </row>
    <row r="892" spans="1:11" x14ac:dyDescent="0.25">
      <c r="A892" t="s">
        <v>33</v>
      </c>
      <c r="B892" t="str">
        <f>"""TorlysDynamics"",""Torlys Inc."",""111"",""3"",""SHA0250605"",""4"",""80000"""</f>
        <v>"TorlysDynamics","Torlys Inc.","111","3","SHA0250605","4","80000"</v>
      </c>
      <c r="C892" s="2">
        <v>45940</v>
      </c>
      <c r="D892" s="2" t="str">
        <f>"SHA0250605"</f>
        <v>SHA0250605</v>
      </c>
      <c r="E892" s="2" t="str">
        <f>"W800"</f>
        <v>W800</v>
      </c>
      <c r="F892" t="str">
        <f>"CLARENCE"</f>
        <v>CLARENCE</v>
      </c>
      <c r="G892">
        <v>0</v>
      </c>
      <c r="H892">
        <v>0</v>
      </c>
      <c r="I892">
        <f>0</f>
        <v>0</v>
      </c>
      <c r="J892">
        <v>1</v>
      </c>
      <c r="K892">
        <f>100</f>
        <v>100</v>
      </c>
    </row>
    <row r="893" spans="1:11" x14ac:dyDescent="0.25">
      <c r="A893" t="s">
        <v>33</v>
      </c>
      <c r="B893" t="str">
        <f>"""TorlysDynamics"",""Torlys Inc."",""111"",""3"",""SHA0250606"",""4"",""30000"""</f>
        <v>"TorlysDynamics","Torlys Inc.","111","3","SHA0250606","4","30000"</v>
      </c>
      <c r="C893" s="2">
        <v>45940</v>
      </c>
      <c r="D893" s="2" t="str">
        <f>"SHA0250606"</f>
        <v>SHA0250606</v>
      </c>
      <c r="E893" s="2" t="str">
        <f>"W800"</f>
        <v>W800</v>
      </c>
      <c r="F893" t="str">
        <f>"CLARENCE"</f>
        <v>CLARENCE</v>
      </c>
      <c r="G893">
        <v>1</v>
      </c>
      <c r="H893">
        <v>0</v>
      </c>
      <c r="I893">
        <f>0</f>
        <v>0</v>
      </c>
      <c r="J893">
        <v>6</v>
      </c>
      <c r="K893">
        <f>100</f>
        <v>100</v>
      </c>
    </row>
    <row r="894" spans="1:11" x14ac:dyDescent="0.25">
      <c r="A894" t="s">
        <v>33</v>
      </c>
      <c r="B894" t="str">
        <f>"""TorlysDynamics"",""Torlys Inc."",""111"",""3"",""SHA0250607"",""4"",""20000"""</f>
        <v>"TorlysDynamics","Torlys Inc.","111","3","SHA0250607","4","20000"</v>
      </c>
      <c r="C894" s="2">
        <v>45940</v>
      </c>
      <c r="D894" s="2" t="str">
        <f>"SHA0250607"</f>
        <v>SHA0250607</v>
      </c>
      <c r="E894" s="2" t="str">
        <f>"W800"</f>
        <v>W800</v>
      </c>
      <c r="F894" t="str">
        <f>"CLARENCE"</f>
        <v>CLARENCE</v>
      </c>
      <c r="G894">
        <v>0</v>
      </c>
      <c r="H894">
        <v>0</v>
      </c>
      <c r="I894">
        <f>0</f>
        <v>0</v>
      </c>
      <c r="J894">
        <v>3</v>
      </c>
      <c r="K894">
        <f>100</f>
        <v>100</v>
      </c>
    </row>
    <row r="895" spans="1:11" x14ac:dyDescent="0.25">
      <c r="A895" t="s">
        <v>33</v>
      </c>
      <c r="B895" t="str">
        <f>"""TorlysDynamics"",""Torlys Inc."",""111"",""3"",""SHA0250609"",""4"",""10000"""</f>
        <v>"TorlysDynamics","Torlys Inc.","111","3","SHA0250609","4","10000"</v>
      </c>
      <c r="C895" s="2">
        <v>45939</v>
      </c>
      <c r="D895" s="2" t="str">
        <f>"SHA0250609"</f>
        <v>SHA0250609</v>
      </c>
      <c r="E895" s="2" t="str">
        <f>"M475"</f>
        <v>M475</v>
      </c>
      <c r="F895" t="str">
        <f>""</f>
        <v/>
      </c>
      <c r="G895">
        <v>1</v>
      </c>
      <c r="H895">
        <v>0</v>
      </c>
      <c r="I895">
        <f>0</f>
        <v>0</v>
      </c>
      <c r="J895">
        <v>23.47</v>
      </c>
      <c r="K895">
        <f>100</f>
        <v>100</v>
      </c>
    </row>
    <row r="896" spans="1:11" x14ac:dyDescent="0.25">
      <c r="A896" t="s">
        <v>33</v>
      </c>
      <c r="B896" t="str">
        <f>"""TorlysDynamics"",""Torlys Inc."",""111"",""3"",""SHA0250612"",""4"",""30000"""</f>
        <v>"TorlysDynamics","Torlys Inc.","111","3","SHA0250612","4","30000"</v>
      </c>
      <c r="C896" s="2">
        <v>45940</v>
      </c>
      <c r="D896" s="2" t="str">
        <f>"SHA0250612"</f>
        <v>SHA0250612</v>
      </c>
      <c r="E896" s="2" t="str">
        <f>"D801"</f>
        <v>D801</v>
      </c>
      <c r="F896" t="str">
        <f>"MANUEL"</f>
        <v>MANUEL</v>
      </c>
      <c r="G896">
        <v>0</v>
      </c>
      <c r="H896">
        <v>0</v>
      </c>
      <c r="I896">
        <f>0</f>
        <v>0</v>
      </c>
      <c r="J896">
        <v>1</v>
      </c>
      <c r="K896">
        <f>100</f>
        <v>100</v>
      </c>
    </row>
    <row r="897" spans="1:11" x14ac:dyDescent="0.25">
      <c r="A897" t="s">
        <v>33</v>
      </c>
      <c r="B897" t="str">
        <f>"""TorlysDynamics"",""Torlys Inc."",""111"",""3"",""SHA0250613"",""4"",""10000"""</f>
        <v>"TorlysDynamics","Torlys Inc.","111","3","SHA0250613","4","10000"</v>
      </c>
      <c r="C897" s="2">
        <v>45940</v>
      </c>
      <c r="D897" s="2" t="str">
        <f>"SHA0250613"</f>
        <v>SHA0250613</v>
      </c>
      <c r="E897" s="2" t="str">
        <f>"S341"</f>
        <v>S341</v>
      </c>
      <c r="F897" t="str">
        <f>"CLARENCE"</f>
        <v>CLARENCE</v>
      </c>
      <c r="G897">
        <v>0</v>
      </c>
      <c r="H897">
        <v>2</v>
      </c>
      <c r="I897">
        <f>0</f>
        <v>0</v>
      </c>
      <c r="J897">
        <v>1867</v>
      </c>
      <c r="K897">
        <f>100</f>
        <v>100</v>
      </c>
    </row>
    <row r="898" spans="1:11" x14ac:dyDescent="0.25">
      <c r="A898" t="s">
        <v>33</v>
      </c>
      <c r="B898" t="str">
        <f>"""TorlysDynamics"",""Torlys Inc."",""111"",""3"",""SHA0250616"",""4"",""50000"""</f>
        <v>"TorlysDynamics","Torlys Inc.","111","3","SHA0250616","4","50000"</v>
      </c>
      <c r="C898" s="2">
        <v>45940</v>
      </c>
      <c r="D898" s="2" t="str">
        <f>"SHA0250616"</f>
        <v>SHA0250616</v>
      </c>
      <c r="E898" s="2" t="str">
        <f>"R799"</f>
        <v>R799</v>
      </c>
      <c r="F898" t="str">
        <f>"BRANDON"</f>
        <v>BRANDON</v>
      </c>
      <c r="G898">
        <v>7</v>
      </c>
      <c r="H898">
        <v>0</v>
      </c>
      <c r="I898">
        <f>0</f>
        <v>0</v>
      </c>
      <c r="J898">
        <v>14</v>
      </c>
      <c r="K898">
        <f>100</f>
        <v>100</v>
      </c>
    </row>
    <row r="899" spans="1:11" x14ac:dyDescent="0.25">
      <c r="A899" t="s">
        <v>33</v>
      </c>
      <c r="B899" t="str">
        <f>"""TorlysDynamics"",""Torlys Inc."",""111"",""3"",""SHA0250617"",""4"",""20000"""</f>
        <v>"TorlysDynamics","Torlys Inc.","111","3","SHA0250617","4","20000"</v>
      </c>
      <c r="C899" s="2">
        <v>45940</v>
      </c>
      <c r="D899" s="2" t="str">
        <f>"SHA0250617"</f>
        <v>SHA0250617</v>
      </c>
      <c r="E899" s="2" t="str">
        <f>"R799"</f>
        <v>R799</v>
      </c>
      <c r="F899" t="str">
        <f>"BRANDON"</f>
        <v>BRANDON</v>
      </c>
      <c r="G899">
        <v>7</v>
      </c>
      <c r="H899">
        <v>0</v>
      </c>
      <c r="I899">
        <f>0</f>
        <v>0</v>
      </c>
      <c r="J899">
        <v>14</v>
      </c>
      <c r="K899">
        <f>100</f>
        <v>100</v>
      </c>
    </row>
    <row r="900" spans="1:11" x14ac:dyDescent="0.25">
      <c r="A900" t="s">
        <v>33</v>
      </c>
      <c r="B900" t="str">
        <f>"""TorlysDynamics"",""Torlys Inc."",""111"",""3"",""SHA0250618"",""4"",""10000"""</f>
        <v>"TorlysDynamics","Torlys Inc.","111","3","SHA0250618","4","10000"</v>
      </c>
      <c r="C900" s="2">
        <v>45940</v>
      </c>
      <c r="D900" s="2" t="str">
        <f>"SHA0250618"</f>
        <v>SHA0250618</v>
      </c>
      <c r="E900" s="2" t="str">
        <f>"T140"</f>
        <v>T140</v>
      </c>
      <c r="F900" t="str">
        <f>"CLARENCE"</f>
        <v>CLARENCE</v>
      </c>
      <c r="G900">
        <v>11</v>
      </c>
      <c r="H900">
        <v>0</v>
      </c>
      <c r="I900">
        <f>0</f>
        <v>0</v>
      </c>
      <c r="J900">
        <v>251.02</v>
      </c>
      <c r="K900">
        <f>100</f>
        <v>100</v>
      </c>
    </row>
    <row r="901" spans="1:11" x14ac:dyDescent="0.25">
      <c r="A901" t="s">
        <v>33</v>
      </c>
      <c r="B901" t="str">
        <f>"""TorlysDynamics"",""Torlys Inc."",""111"",""3"",""SHA0250619"",""4"",""10000"""</f>
        <v>"TorlysDynamics","Torlys Inc.","111","3","SHA0250619","4","10000"</v>
      </c>
      <c r="C901" s="2">
        <v>45940</v>
      </c>
      <c r="D901" s="2" t="str">
        <f>"SHA0250619"</f>
        <v>SHA0250619</v>
      </c>
      <c r="E901" s="2" t="str">
        <f>"W911"</f>
        <v>W911</v>
      </c>
      <c r="F901" t="str">
        <f>"CLARENCE"</f>
        <v>CLARENCE</v>
      </c>
      <c r="G901">
        <v>11</v>
      </c>
      <c r="H901">
        <v>0</v>
      </c>
      <c r="I901">
        <f>0</f>
        <v>0</v>
      </c>
      <c r="J901">
        <v>255.42</v>
      </c>
      <c r="K901">
        <f>100</f>
        <v>100</v>
      </c>
    </row>
    <row r="902" spans="1:11" x14ac:dyDescent="0.25">
      <c r="A902" t="s">
        <v>33</v>
      </c>
      <c r="B902" t="str">
        <f>"""TorlysDynamics"",""Torlys Inc."",""111"",""3"",""SHA0250620"",""4"",""10000"""</f>
        <v>"TorlysDynamics","Torlys Inc.","111","3","SHA0250620","4","10000"</v>
      </c>
      <c r="C902" s="2">
        <v>45940</v>
      </c>
      <c r="D902" s="2" t="str">
        <f>"SHA0250620"</f>
        <v>SHA0250620</v>
      </c>
      <c r="E902" s="2" t="str">
        <f>"W911"</f>
        <v>W911</v>
      </c>
      <c r="F902" t="str">
        <f>"CLARENCE"</f>
        <v>CLARENCE</v>
      </c>
      <c r="G902">
        <v>0</v>
      </c>
      <c r="H902">
        <v>0</v>
      </c>
      <c r="I902">
        <f>0</f>
        <v>0</v>
      </c>
      <c r="J902">
        <v>1</v>
      </c>
      <c r="K902">
        <f>100</f>
        <v>100</v>
      </c>
    </row>
    <row r="903" spans="1:11" x14ac:dyDescent="0.25">
      <c r="A903" t="s">
        <v>33</v>
      </c>
      <c r="B903" t="str">
        <f>"""TorlysDynamics"",""Torlys Inc."",""111"",""3"",""SHA0250621"",""4"",""10000"""</f>
        <v>"TorlysDynamics","Torlys Inc.","111","3","SHA0250621","4","10000"</v>
      </c>
      <c r="C903" s="2">
        <v>45940</v>
      </c>
      <c r="D903" s="2" t="str">
        <f>"SHA0250621"</f>
        <v>SHA0250621</v>
      </c>
      <c r="E903" s="2" t="str">
        <f>"R900"</f>
        <v>R900</v>
      </c>
      <c r="F903" t="str">
        <f>"KEVIN-F"</f>
        <v>KEVIN-F</v>
      </c>
      <c r="G903">
        <v>1</v>
      </c>
      <c r="H903">
        <v>0</v>
      </c>
      <c r="I903">
        <f>0</f>
        <v>0</v>
      </c>
      <c r="J903">
        <v>1</v>
      </c>
      <c r="K903">
        <f>100</f>
        <v>100</v>
      </c>
    </row>
    <row r="904" spans="1:11" x14ac:dyDescent="0.25">
      <c r="A904" t="s">
        <v>33</v>
      </c>
      <c r="B904" t="str">
        <f>"""TorlysDynamics"",""Torlys Inc."",""111"",""3"",""SHA0250621"",""4"",""40000"""</f>
        <v>"TorlysDynamics","Torlys Inc.","111","3","SHA0250621","4","40000"</v>
      </c>
      <c r="C904" s="2">
        <v>45940</v>
      </c>
      <c r="D904" s="2" t="str">
        <f>"SHA0250621"</f>
        <v>SHA0250621</v>
      </c>
      <c r="E904" s="2" t="str">
        <f>"R900"</f>
        <v>R900</v>
      </c>
      <c r="F904" t="str">
        <f>"KEVIN-F"</f>
        <v>KEVIN-F</v>
      </c>
      <c r="G904">
        <v>0</v>
      </c>
      <c r="H904">
        <v>0</v>
      </c>
      <c r="I904">
        <f>0</f>
        <v>0</v>
      </c>
      <c r="J904">
        <v>1</v>
      </c>
      <c r="K904">
        <f>100</f>
        <v>100</v>
      </c>
    </row>
    <row r="905" spans="1:11" x14ac:dyDescent="0.25">
      <c r="A905" t="s">
        <v>33</v>
      </c>
      <c r="B905" t="str">
        <f>"""TorlysDynamics"",""Torlys Inc."",""111"",""3"",""SHA0250628"",""4"",""10000"""</f>
        <v>"TorlysDynamics","Torlys Inc.","111","3","SHA0250628","4","10000"</v>
      </c>
      <c r="C905" s="2">
        <v>45940</v>
      </c>
      <c r="D905" s="2" t="str">
        <f>"SHA0250628"</f>
        <v>SHA0250628</v>
      </c>
      <c r="E905" s="2" t="str">
        <f>"F780"</f>
        <v>F780</v>
      </c>
      <c r="F905" t="str">
        <f>"MANUEL"</f>
        <v>MANUEL</v>
      </c>
      <c r="G905">
        <v>22</v>
      </c>
      <c r="H905">
        <v>0</v>
      </c>
      <c r="I905">
        <f>0</f>
        <v>0</v>
      </c>
      <c r="J905">
        <v>510.84</v>
      </c>
      <c r="K905">
        <f>100</f>
        <v>100</v>
      </c>
    </row>
    <row r="906" spans="1:11" x14ac:dyDescent="0.25">
      <c r="A906" t="s">
        <v>33</v>
      </c>
      <c r="B906" t="str">
        <f>"""TorlysDynamics"",""Torlys Inc."",""111"",""3"",""SHA0250637"",""4"",""10000"""</f>
        <v>"TorlysDynamics","Torlys Inc.","111","3","SHA0250637","4","10000"</v>
      </c>
      <c r="C906" s="2">
        <v>45940</v>
      </c>
      <c r="D906" s="2" t="str">
        <f>"SHA0250637"</f>
        <v>SHA0250637</v>
      </c>
      <c r="E906" s="2" t="str">
        <f>"D144"</f>
        <v>D144</v>
      </c>
      <c r="F906" t="str">
        <f>"BRANDON"</f>
        <v>BRANDON</v>
      </c>
      <c r="G906">
        <v>18</v>
      </c>
      <c r="H906">
        <v>0</v>
      </c>
      <c r="I906">
        <f>0</f>
        <v>0</v>
      </c>
      <c r="J906">
        <v>407.52</v>
      </c>
      <c r="K906">
        <f>100</f>
        <v>100</v>
      </c>
    </row>
    <row r="907" spans="1:11" x14ac:dyDescent="0.25">
      <c r="A907" t="s">
        <v>33</v>
      </c>
      <c r="B907" t="str">
        <f>"""TorlysDynamics"",""Torlys Inc."",""111"",""3"",""SHA0250637"",""4"",""20000"""</f>
        <v>"TorlysDynamics","Torlys Inc.","111","3","SHA0250637","4","20000"</v>
      </c>
      <c r="C907" s="2">
        <v>45940</v>
      </c>
      <c r="D907" s="2" t="str">
        <f>"SHA0250637"</f>
        <v>SHA0250637</v>
      </c>
      <c r="E907" s="2" t="str">
        <f>"D144"</f>
        <v>D144</v>
      </c>
      <c r="F907" t="str">
        <f>"BRANDON"</f>
        <v>BRANDON</v>
      </c>
      <c r="G907">
        <v>0</v>
      </c>
      <c r="H907">
        <v>0</v>
      </c>
      <c r="I907">
        <f>0</f>
        <v>0</v>
      </c>
      <c r="J907">
        <v>1</v>
      </c>
      <c r="K907">
        <f>100</f>
        <v>100</v>
      </c>
    </row>
    <row r="908" spans="1:11" x14ac:dyDescent="0.25">
      <c r="A908" t="s">
        <v>33</v>
      </c>
      <c r="B908" t="str">
        <f>"""TorlysDynamics"",""Torlys Inc."",""111"",""3"",""SHA0250639"",""4"",""10000"""</f>
        <v>"TorlysDynamics","Torlys Inc.","111","3","SHA0250639","4","10000"</v>
      </c>
      <c r="C908" s="2">
        <v>45940</v>
      </c>
      <c r="D908" s="2" t="str">
        <f>"SHA0250639"</f>
        <v>SHA0250639</v>
      </c>
      <c r="E908" s="2" t="str">
        <f>"F816"</f>
        <v>F816</v>
      </c>
      <c r="F908" t="str">
        <f>"CHICO"</f>
        <v>CHICO</v>
      </c>
      <c r="G908">
        <v>0</v>
      </c>
      <c r="H908">
        <v>1</v>
      </c>
      <c r="I908">
        <f>0</f>
        <v>0</v>
      </c>
      <c r="J908">
        <v>813.28</v>
      </c>
      <c r="K908">
        <f>100</f>
        <v>100</v>
      </c>
    </row>
    <row r="909" spans="1:11" x14ac:dyDescent="0.25">
      <c r="A909" t="s">
        <v>33</v>
      </c>
      <c r="B909" t="str">
        <f>"""TorlysDynamics"",""Torlys Inc."",""111"",""3"",""SHA0250649"",""4"",""20000"""</f>
        <v>"TorlysDynamics","Torlys Inc.","111","3","SHA0250649","4","20000"</v>
      </c>
      <c r="C909" s="2">
        <v>45940</v>
      </c>
      <c r="D909" s="2" t="str">
        <f>"SHA0250649"</f>
        <v>SHA0250649</v>
      </c>
      <c r="E909" s="2" t="str">
        <f>"R799"</f>
        <v>R799</v>
      </c>
      <c r="F909" t="str">
        <f>"BRANDON"</f>
        <v>BRANDON</v>
      </c>
      <c r="G909">
        <v>16</v>
      </c>
      <c r="H909">
        <v>0</v>
      </c>
      <c r="I909">
        <f>0</f>
        <v>0</v>
      </c>
      <c r="J909">
        <v>16</v>
      </c>
      <c r="K909">
        <f>100</f>
        <v>100</v>
      </c>
    </row>
    <row r="910" spans="1:11" x14ac:dyDescent="0.25">
      <c r="A910" t="s">
        <v>33</v>
      </c>
      <c r="B910" t="str">
        <f>"""TorlysDynamics"",""Torlys Inc."",""111"",""3"",""SHA0250650"",""4"",""10000"""</f>
        <v>"TorlysDynamics","Torlys Inc.","111","3","SHA0250650","4","10000"</v>
      </c>
      <c r="C910" s="2">
        <v>45940</v>
      </c>
      <c r="D910" s="2" t="str">
        <f>"SHA0250650"</f>
        <v>SHA0250650</v>
      </c>
      <c r="E910" s="2" t="str">
        <f>"R799"</f>
        <v>R799</v>
      </c>
      <c r="F910" t="str">
        <f>"MANUEL"</f>
        <v>MANUEL</v>
      </c>
      <c r="G910">
        <v>10</v>
      </c>
      <c r="H910">
        <v>0</v>
      </c>
      <c r="I910">
        <f>0</f>
        <v>0</v>
      </c>
      <c r="J910">
        <v>10</v>
      </c>
      <c r="K910">
        <f>100</f>
        <v>100</v>
      </c>
    </row>
    <row r="911" spans="1:11" x14ac:dyDescent="0.25">
      <c r="A911" t="s">
        <v>33</v>
      </c>
      <c r="B911" t="str">
        <f>"""TorlysDynamics"",""Torlys Inc."",""111"",""3"",""SHA0250650"",""4"",""20000"""</f>
        <v>"TorlysDynamics","Torlys Inc.","111","3","SHA0250650","4","20000"</v>
      </c>
      <c r="C911" s="2">
        <v>45940</v>
      </c>
      <c r="D911" s="2" t="str">
        <f>"SHA0250650"</f>
        <v>SHA0250650</v>
      </c>
      <c r="E911" s="2" t="str">
        <f>"R799"</f>
        <v>R799</v>
      </c>
      <c r="F911" t="str">
        <f>"MANUEL"</f>
        <v>MANUEL</v>
      </c>
      <c r="G911">
        <v>6</v>
      </c>
      <c r="H911">
        <v>0</v>
      </c>
      <c r="I911">
        <f>0</f>
        <v>0</v>
      </c>
      <c r="J911">
        <v>6</v>
      </c>
      <c r="K911">
        <f>100</f>
        <v>100</v>
      </c>
    </row>
    <row r="912" spans="1:11" x14ac:dyDescent="0.25">
      <c r="A912" t="s">
        <v>33</v>
      </c>
      <c r="B912" t="str">
        <f>"""TorlysDynamics"",""Torlys Inc."",""111"",""3"",""SHA0250651"",""4"",""10000"""</f>
        <v>"TorlysDynamics","Torlys Inc.","111","3","SHA0250651","4","10000"</v>
      </c>
      <c r="C912" s="2">
        <v>45940</v>
      </c>
      <c r="D912" s="2" t="str">
        <f>"SHA0250651"</f>
        <v>SHA0250651</v>
      </c>
      <c r="E912" s="2" t="str">
        <f>"R799"</f>
        <v>R799</v>
      </c>
      <c r="F912" t="str">
        <f>"MANUEL"</f>
        <v>MANUEL</v>
      </c>
      <c r="G912">
        <v>10</v>
      </c>
      <c r="H912">
        <v>0</v>
      </c>
      <c r="I912">
        <f>0</f>
        <v>0</v>
      </c>
      <c r="J912">
        <v>10</v>
      </c>
      <c r="K912">
        <f>100</f>
        <v>100</v>
      </c>
    </row>
    <row r="913" spans="1:11" x14ac:dyDescent="0.25">
      <c r="A913" t="s">
        <v>33</v>
      </c>
      <c r="B913" t="str">
        <f>"""TorlysDynamics"",""Torlys Inc."",""111"",""3"",""SHA0250651"",""4"",""20000"""</f>
        <v>"TorlysDynamics","Torlys Inc.","111","3","SHA0250651","4","20000"</v>
      </c>
      <c r="C913" s="2">
        <v>45940</v>
      </c>
      <c r="D913" s="2" t="str">
        <f>"SHA0250651"</f>
        <v>SHA0250651</v>
      </c>
      <c r="E913" s="2" t="str">
        <f>"R799"</f>
        <v>R799</v>
      </c>
      <c r="F913" t="str">
        <f>"MANUEL"</f>
        <v>MANUEL</v>
      </c>
      <c r="G913">
        <v>6</v>
      </c>
      <c r="H913">
        <v>0</v>
      </c>
      <c r="I913">
        <f>0</f>
        <v>0</v>
      </c>
      <c r="J913">
        <v>6</v>
      </c>
      <c r="K913">
        <f>100</f>
        <v>100</v>
      </c>
    </row>
    <row r="914" spans="1:11" x14ac:dyDescent="0.25">
      <c r="A914" t="s">
        <v>33</v>
      </c>
      <c r="B914" t="str">
        <f>"""TorlysDynamics"",""Torlys Inc."",""111"",""3"",""SHA0250652"",""4"",""10000"""</f>
        <v>"TorlysDynamics","Torlys Inc.","111","3","SHA0250652","4","10000"</v>
      </c>
      <c r="C914" s="2">
        <v>45940</v>
      </c>
      <c r="D914" s="2" t="str">
        <f>"SHA0250652"</f>
        <v>SHA0250652</v>
      </c>
      <c r="E914" s="2" t="str">
        <f>"F242"</f>
        <v>F242</v>
      </c>
      <c r="F914" t="str">
        <f>"CLARENCE"</f>
        <v>CLARENCE</v>
      </c>
      <c r="G914">
        <v>16</v>
      </c>
      <c r="H914">
        <v>1</v>
      </c>
      <c r="I914">
        <f>0</f>
        <v>0</v>
      </c>
      <c r="J914">
        <v>1648.62</v>
      </c>
      <c r="K914">
        <f>100</f>
        <v>100</v>
      </c>
    </row>
    <row r="915" spans="1:11" x14ac:dyDescent="0.25">
      <c r="A915" t="s">
        <v>33</v>
      </c>
      <c r="B915" t="str">
        <f>"""TorlysDynamics"",""Torlys Inc."",""111"",""3"",""SHA0250653"",""4"",""10000"""</f>
        <v>"TorlysDynamics","Torlys Inc.","111","3","SHA0250653","4","10000"</v>
      </c>
      <c r="C915" s="2">
        <v>45940</v>
      </c>
      <c r="D915" s="2" t="str">
        <f>"SHA0250653"</f>
        <v>SHA0250653</v>
      </c>
      <c r="E915" s="2" t="str">
        <f>"F242"</f>
        <v>F242</v>
      </c>
      <c r="F915" t="str">
        <f>"MANUEL"</f>
        <v>MANUEL</v>
      </c>
      <c r="G915">
        <v>13</v>
      </c>
      <c r="H915">
        <v>1</v>
      </c>
      <c r="I915">
        <f>0</f>
        <v>0</v>
      </c>
      <c r="J915">
        <v>1422.02</v>
      </c>
      <c r="K915">
        <f>100</f>
        <v>100</v>
      </c>
    </row>
    <row r="916" spans="1:11" x14ac:dyDescent="0.25">
      <c r="A916" t="s">
        <v>33</v>
      </c>
      <c r="B916" t="str">
        <f>"""TorlysDynamics"",""Torlys Inc."",""111"",""3"",""SHA0250657"",""4"",""10000"""</f>
        <v>"TorlysDynamics","Torlys Inc.","111","3","SHA0250657","4","10000"</v>
      </c>
      <c r="C916" s="2">
        <v>45940</v>
      </c>
      <c r="D916" s="2" t="str">
        <f>"SHA0250657"</f>
        <v>SHA0250657</v>
      </c>
      <c r="E916" s="2" t="str">
        <f>"F741"</f>
        <v>F741</v>
      </c>
      <c r="F916" t="str">
        <f>"CLARENCE"</f>
        <v>CLARENCE</v>
      </c>
      <c r="G916">
        <v>50</v>
      </c>
      <c r="H916">
        <v>0</v>
      </c>
      <c r="I916">
        <f>0</f>
        <v>0</v>
      </c>
      <c r="J916">
        <v>1418.5</v>
      </c>
      <c r="K916">
        <f>100</f>
        <v>100</v>
      </c>
    </row>
    <row r="917" spans="1:11" x14ac:dyDescent="0.25">
      <c r="A917" t="s">
        <v>33</v>
      </c>
      <c r="B917" t="str">
        <f>"""TorlysDynamics"",""Torlys Inc."",""111"",""3"",""SHA0250657"",""4"",""20000"""</f>
        <v>"TorlysDynamics","Torlys Inc.","111","3","SHA0250657","4","20000"</v>
      </c>
      <c r="C917" s="2">
        <v>45940</v>
      </c>
      <c r="D917" s="2" t="str">
        <f>"SHA0250657"</f>
        <v>SHA0250657</v>
      </c>
      <c r="E917" s="2" t="str">
        <f>"F741"</f>
        <v>F741</v>
      </c>
      <c r="F917" t="str">
        <f>"CLARENCE"</f>
        <v>CLARENCE</v>
      </c>
      <c r="G917">
        <v>0</v>
      </c>
      <c r="H917">
        <v>0</v>
      </c>
      <c r="I917">
        <f>0</f>
        <v>0</v>
      </c>
      <c r="J917">
        <v>1</v>
      </c>
      <c r="K917">
        <f>100</f>
        <v>100</v>
      </c>
    </row>
    <row r="918" spans="1:11" x14ac:dyDescent="0.25">
      <c r="A918" t="s">
        <v>33</v>
      </c>
      <c r="B918" t="str">
        <f>"""TorlysDynamics"",""Torlys Inc."",""111"",""3"",""SHA0250658"",""4"",""10000"""</f>
        <v>"TorlysDynamics","Torlys Inc.","111","3","SHA0250658","4","10000"</v>
      </c>
      <c r="C918" s="2">
        <v>45940</v>
      </c>
      <c r="D918" s="2" t="str">
        <f>"SHA0250658"</f>
        <v>SHA0250658</v>
      </c>
      <c r="E918" s="2" t="str">
        <f>"K153"</f>
        <v>K153</v>
      </c>
      <c r="F918" t="str">
        <f>"AQIYL"</f>
        <v>AQIYL</v>
      </c>
      <c r="G918">
        <v>33</v>
      </c>
      <c r="H918">
        <v>0</v>
      </c>
      <c r="I918">
        <f>0</f>
        <v>0</v>
      </c>
      <c r="J918">
        <v>859.65</v>
      </c>
      <c r="K918">
        <f>100</f>
        <v>100</v>
      </c>
    </row>
    <row r="919" spans="1:11" x14ac:dyDescent="0.25">
      <c r="A919" t="s">
        <v>33</v>
      </c>
      <c r="B919" t="str">
        <f>"""TorlysDynamics"",""Torlys Inc."",""111"",""3"",""SHA0250658"",""4"",""20000"""</f>
        <v>"TorlysDynamics","Torlys Inc.","111","3","SHA0250658","4","20000"</v>
      </c>
      <c r="C919" s="2">
        <v>45940</v>
      </c>
      <c r="D919" s="2" t="str">
        <f>"SHA0250658"</f>
        <v>SHA0250658</v>
      </c>
      <c r="E919" s="2" t="str">
        <f>"K153"</f>
        <v>K153</v>
      </c>
      <c r="F919" t="str">
        <f>"AQIYL"</f>
        <v>AQIYL</v>
      </c>
      <c r="G919">
        <v>12</v>
      </c>
      <c r="H919">
        <v>1</v>
      </c>
      <c r="I919">
        <f>0</f>
        <v>0</v>
      </c>
      <c r="J919">
        <v>1094.0999999999999</v>
      </c>
      <c r="K919">
        <f>100</f>
        <v>100</v>
      </c>
    </row>
    <row r="920" spans="1:11" x14ac:dyDescent="0.25">
      <c r="A920" t="s">
        <v>33</v>
      </c>
      <c r="B920" t="str">
        <f>"""TorlysDynamics"",""Torlys Inc."",""111"",""3"",""SHA0250658"",""4"",""30000"""</f>
        <v>"TorlysDynamics","Torlys Inc.","111","3","SHA0250658","4","30000"</v>
      </c>
      <c r="C920" s="2">
        <v>45940</v>
      </c>
      <c r="D920" s="2" t="str">
        <f>"SHA0250658"</f>
        <v>SHA0250658</v>
      </c>
      <c r="E920" s="2" t="str">
        <f>"K153"</f>
        <v>K153</v>
      </c>
      <c r="F920" t="str">
        <f>"AQIYL"</f>
        <v>AQIYL</v>
      </c>
      <c r="G920">
        <v>45</v>
      </c>
      <c r="H920">
        <v>0</v>
      </c>
      <c r="I920">
        <f>0</f>
        <v>0</v>
      </c>
      <c r="J920">
        <v>1075.5</v>
      </c>
      <c r="K920">
        <f>100</f>
        <v>100</v>
      </c>
    </row>
    <row r="921" spans="1:11" x14ac:dyDescent="0.25">
      <c r="A921" t="s">
        <v>33</v>
      </c>
      <c r="B921" t="str">
        <f>"""TorlysDynamics"",""Torlys Inc."",""111"",""3"",""SHA0250658"",""4"",""40000"""</f>
        <v>"TorlysDynamics","Torlys Inc.","111","3","SHA0250658","4","40000"</v>
      </c>
      <c r="C921" s="2">
        <v>45940</v>
      </c>
      <c r="D921" s="2" t="str">
        <f>"SHA0250658"</f>
        <v>SHA0250658</v>
      </c>
      <c r="E921" s="2" t="str">
        <f>"K153"</f>
        <v>K153</v>
      </c>
      <c r="F921" t="str">
        <f>"AQIYL"</f>
        <v>AQIYL</v>
      </c>
      <c r="G921">
        <v>37</v>
      </c>
      <c r="H921">
        <v>0</v>
      </c>
      <c r="I921">
        <f>0</f>
        <v>0</v>
      </c>
      <c r="J921">
        <v>589.41</v>
      </c>
      <c r="K921">
        <f>100</f>
        <v>100</v>
      </c>
    </row>
    <row r="922" spans="1:11" x14ac:dyDescent="0.25">
      <c r="A922" t="s">
        <v>33</v>
      </c>
      <c r="B922" t="str">
        <f>"""TorlysDynamics"",""Torlys Inc."",""111"",""3"",""SHA0250658"",""4"",""50000"""</f>
        <v>"TorlysDynamics","Torlys Inc.","111","3","SHA0250658","4","50000"</v>
      </c>
      <c r="C922" s="2">
        <v>45940</v>
      </c>
      <c r="D922" s="2" t="str">
        <f>"SHA0250658"</f>
        <v>SHA0250658</v>
      </c>
      <c r="E922" s="2" t="str">
        <f>"K153"</f>
        <v>K153</v>
      </c>
      <c r="F922" t="str">
        <f>"AQIYL"</f>
        <v>AQIYL</v>
      </c>
      <c r="G922">
        <v>20</v>
      </c>
      <c r="H922">
        <v>0</v>
      </c>
      <c r="I922">
        <f>0</f>
        <v>0</v>
      </c>
      <c r="J922">
        <v>478</v>
      </c>
      <c r="K922">
        <f>100</f>
        <v>100</v>
      </c>
    </row>
    <row r="923" spans="1:11" x14ac:dyDescent="0.25">
      <c r="A923" t="s">
        <v>33</v>
      </c>
      <c r="B923" t="str">
        <f>"""TorlysDynamics"",""Torlys Inc."",""111"",""3"",""SHA0250658"",""4"",""60000"""</f>
        <v>"TorlysDynamics","Torlys Inc.","111","3","SHA0250658","4","60000"</v>
      </c>
      <c r="C923" s="2">
        <v>45940</v>
      </c>
      <c r="D923" s="2" t="str">
        <f>"SHA0250658"</f>
        <v>SHA0250658</v>
      </c>
      <c r="E923" s="2" t="str">
        <f>"K153"</f>
        <v>K153</v>
      </c>
      <c r="F923" t="str">
        <f>"AQIYL"</f>
        <v>AQIYL</v>
      </c>
      <c r="G923">
        <v>50</v>
      </c>
      <c r="H923">
        <v>3</v>
      </c>
      <c r="I923">
        <f>0</f>
        <v>0</v>
      </c>
      <c r="J923">
        <v>4375.4399999999996</v>
      </c>
      <c r="K923">
        <f>100</f>
        <v>100</v>
      </c>
    </row>
    <row r="924" spans="1:11" x14ac:dyDescent="0.25">
      <c r="A924" t="s">
        <v>33</v>
      </c>
      <c r="B924" t="str">
        <f>"""TorlysDynamics"",""Torlys Inc."",""111"",""3"",""SHA0250658"",""4"",""70000"""</f>
        <v>"TorlysDynamics","Torlys Inc.","111","3","SHA0250658","4","70000"</v>
      </c>
      <c r="C924" s="2">
        <v>45940</v>
      </c>
      <c r="D924" s="2" t="str">
        <f>"SHA0250658"</f>
        <v>SHA0250658</v>
      </c>
      <c r="E924" s="2" t="str">
        <f>"K153"</f>
        <v>K153</v>
      </c>
      <c r="F924" t="str">
        <f>"AQIYL"</f>
        <v>AQIYL</v>
      </c>
      <c r="G924">
        <v>3</v>
      </c>
      <c r="H924">
        <v>3</v>
      </c>
      <c r="I924">
        <f>0</f>
        <v>0</v>
      </c>
      <c r="J924">
        <v>2265.5100000000002</v>
      </c>
      <c r="K924">
        <f>100</f>
        <v>100</v>
      </c>
    </row>
    <row r="925" spans="1:11" x14ac:dyDescent="0.25">
      <c r="A925" t="s">
        <v>33</v>
      </c>
      <c r="B925" t="str">
        <f>"""TorlysDynamics"",""Torlys Inc."",""111"",""3"",""SHA0250658"",""4"",""80000"""</f>
        <v>"TorlysDynamics","Torlys Inc.","111","3","SHA0250658","4","80000"</v>
      </c>
      <c r="C925" s="2">
        <v>45940</v>
      </c>
      <c r="D925" s="2" t="str">
        <f>"SHA0250658"</f>
        <v>SHA0250658</v>
      </c>
      <c r="E925" s="2" t="str">
        <f>"K153"</f>
        <v>K153</v>
      </c>
      <c r="F925" t="str">
        <f>"AQIYL"</f>
        <v>AQIYL</v>
      </c>
      <c r="G925">
        <v>25</v>
      </c>
      <c r="H925">
        <v>3</v>
      </c>
      <c r="I925">
        <f>0</f>
        <v>0</v>
      </c>
      <c r="J925">
        <v>2714.53</v>
      </c>
      <c r="K925">
        <f>100</f>
        <v>100</v>
      </c>
    </row>
    <row r="926" spans="1:11" x14ac:dyDescent="0.25">
      <c r="A926" t="s">
        <v>33</v>
      </c>
      <c r="B926" t="str">
        <f>"""TorlysDynamics"",""Torlys Inc."",""111"",""3"",""SHA0250658"",""4"",""90000"""</f>
        <v>"TorlysDynamics","Torlys Inc.","111","3","SHA0250658","4","90000"</v>
      </c>
      <c r="C926" s="2">
        <v>45940</v>
      </c>
      <c r="D926" s="2" t="str">
        <f>"SHA0250658"</f>
        <v>SHA0250658</v>
      </c>
      <c r="E926" s="2" t="str">
        <f>"K153"</f>
        <v>K153</v>
      </c>
      <c r="F926" t="str">
        <f>"AQIYL"</f>
        <v>AQIYL</v>
      </c>
      <c r="G926">
        <v>50</v>
      </c>
      <c r="H926">
        <v>0</v>
      </c>
      <c r="I926">
        <f>0</f>
        <v>0</v>
      </c>
      <c r="J926">
        <v>1275.5</v>
      </c>
      <c r="K926">
        <f>100</f>
        <v>100</v>
      </c>
    </row>
    <row r="927" spans="1:11" x14ac:dyDescent="0.25">
      <c r="A927" t="s">
        <v>33</v>
      </c>
      <c r="B927" t="str">
        <f>"""TorlysDynamics"",""Torlys Inc."",""111"",""3"",""SHA0250658"",""4"",""110000"""</f>
        <v>"TorlysDynamics","Torlys Inc.","111","3","SHA0250658","4","110000"</v>
      </c>
      <c r="C927" s="2">
        <v>45940</v>
      </c>
      <c r="D927" s="2" t="str">
        <f>"SHA0250658"</f>
        <v>SHA0250658</v>
      </c>
      <c r="E927" s="2" t="str">
        <f>"K153"</f>
        <v>K153</v>
      </c>
      <c r="F927" t="str">
        <f>"AQIYL"</f>
        <v>AQIYL</v>
      </c>
      <c r="G927">
        <v>51</v>
      </c>
      <c r="H927">
        <v>0</v>
      </c>
      <c r="I927">
        <f>0</f>
        <v>0</v>
      </c>
      <c r="J927">
        <v>531.41999999999996</v>
      </c>
      <c r="K927">
        <f>100</f>
        <v>100</v>
      </c>
    </row>
    <row r="928" spans="1:11" x14ac:dyDescent="0.25">
      <c r="A928" t="s">
        <v>33</v>
      </c>
      <c r="B928" t="str">
        <f>"""TorlysDynamics"",""Torlys Inc."",""111"",""3"",""SHA0250658"",""4"",""120000"""</f>
        <v>"TorlysDynamics","Torlys Inc.","111","3","SHA0250658","4","120000"</v>
      </c>
      <c r="C928" s="2">
        <v>45940</v>
      </c>
      <c r="D928" s="2" t="str">
        <f>"SHA0250658"</f>
        <v>SHA0250658</v>
      </c>
      <c r="E928" s="2" t="str">
        <f>"K153"</f>
        <v>K153</v>
      </c>
      <c r="F928" t="str">
        <f>"AQIYL"</f>
        <v>AQIYL</v>
      </c>
      <c r="G928">
        <v>66</v>
      </c>
      <c r="H928">
        <v>0</v>
      </c>
      <c r="I928">
        <f>0</f>
        <v>0</v>
      </c>
      <c r="J928">
        <v>687.72</v>
      </c>
      <c r="K928">
        <f>100</f>
        <v>100</v>
      </c>
    </row>
    <row r="929" spans="1:11" x14ac:dyDescent="0.25">
      <c r="A929" t="s">
        <v>33</v>
      </c>
      <c r="B929" t="str">
        <f>"""TorlysDynamics"",""Torlys Inc."",""111"",""3"",""SHA0250658"",""4"",""140000"""</f>
        <v>"TorlysDynamics","Torlys Inc.","111","3","SHA0250658","4","140000"</v>
      </c>
      <c r="C929" s="2">
        <v>45940</v>
      </c>
      <c r="D929" s="2" t="str">
        <f>"SHA0250658"</f>
        <v>SHA0250658</v>
      </c>
      <c r="E929" s="2" t="str">
        <f>"K153"</f>
        <v>K153</v>
      </c>
      <c r="F929" t="str">
        <f>"AQIYL"</f>
        <v>AQIYL</v>
      </c>
      <c r="G929">
        <v>11</v>
      </c>
      <c r="H929">
        <v>1</v>
      </c>
      <c r="I929">
        <f>0</f>
        <v>0</v>
      </c>
      <c r="J929">
        <v>781.5</v>
      </c>
      <c r="K929">
        <f>100</f>
        <v>100</v>
      </c>
    </row>
    <row r="930" spans="1:11" x14ac:dyDescent="0.25">
      <c r="A930" t="s">
        <v>33</v>
      </c>
      <c r="B930" t="str">
        <f>"""TorlysDynamics"",""Torlys Inc."",""111"",""3"",""SHA0250658"",""4"",""150000"""</f>
        <v>"TorlysDynamics","Torlys Inc.","111","3","SHA0250658","4","150000"</v>
      </c>
      <c r="C930" s="2">
        <v>45940</v>
      </c>
      <c r="D930" s="2" t="str">
        <f>"SHA0250658"</f>
        <v>SHA0250658</v>
      </c>
      <c r="E930" s="2" t="str">
        <f>"K153"</f>
        <v>K153</v>
      </c>
      <c r="F930" t="str">
        <f>"AQIYL"</f>
        <v>AQIYL</v>
      </c>
      <c r="G930">
        <v>30</v>
      </c>
      <c r="H930">
        <v>0</v>
      </c>
      <c r="I930">
        <f>0</f>
        <v>0</v>
      </c>
      <c r="J930">
        <v>312.60000000000002</v>
      </c>
      <c r="K930">
        <f>100</f>
        <v>100</v>
      </c>
    </row>
    <row r="931" spans="1:11" x14ac:dyDescent="0.25">
      <c r="A931" t="s">
        <v>33</v>
      </c>
      <c r="B931" t="str">
        <f>"""TorlysDynamics"",""Torlys Inc."",""111"",""3"",""SHA0250658"",""4"",""170000"""</f>
        <v>"TorlysDynamics","Torlys Inc.","111","3","SHA0250658","4","170000"</v>
      </c>
      <c r="C931" s="2">
        <v>45940</v>
      </c>
      <c r="D931" s="2" t="str">
        <f>"SHA0250658"</f>
        <v>SHA0250658</v>
      </c>
      <c r="E931" s="2" t="str">
        <f>"K153"</f>
        <v>K153</v>
      </c>
      <c r="F931" t="str">
        <f>"AQIYL"</f>
        <v>AQIYL</v>
      </c>
      <c r="G931">
        <v>34</v>
      </c>
      <c r="H931">
        <v>0</v>
      </c>
      <c r="I931">
        <f>0</f>
        <v>0</v>
      </c>
      <c r="J931">
        <v>613.36</v>
      </c>
      <c r="K931">
        <f>100</f>
        <v>100</v>
      </c>
    </row>
    <row r="932" spans="1:11" x14ac:dyDescent="0.25">
      <c r="A932" t="s">
        <v>33</v>
      </c>
      <c r="B932" t="str">
        <f>"""TorlysDynamics"",""Torlys Inc."",""111"",""3"",""SHA0250658"",""4"",""180000"""</f>
        <v>"TorlysDynamics","Torlys Inc.","111","3","SHA0250658","4","180000"</v>
      </c>
      <c r="C932" s="2">
        <v>45940</v>
      </c>
      <c r="D932" s="2" t="str">
        <f>"SHA0250658"</f>
        <v>SHA0250658</v>
      </c>
      <c r="E932" s="2" t="str">
        <f>"K153"</f>
        <v>K153</v>
      </c>
      <c r="F932" t="str">
        <f>"AQIYL"</f>
        <v>AQIYL</v>
      </c>
      <c r="G932">
        <v>4</v>
      </c>
      <c r="H932">
        <v>0</v>
      </c>
      <c r="I932">
        <f>0</f>
        <v>0</v>
      </c>
      <c r="J932">
        <v>72.16</v>
      </c>
      <c r="K932">
        <f>100</f>
        <v>100</v>
      </c>
    </row>
    <row r="933" spans="1:11" x14ac:dyDescent="0.25">
      <c r="A933" t="s">
        <v>33</v>
      </c>
      <c r="B933" t="str">
        <f>"""TorlysDynamics"",""Torlys Inc."",""111"",""3"",""SHA0250658"",""4"",""190000"""</f>
        <v>"TorlysDynamics","Torlys Inc.","111","3","SHA0250658","4","190000"</v>
      </c>
      <c r="C933" s="2">
        <v>45940</v>
      </c>
      <c r="D933" s="2" t="str">
        <f>"SHA0250658"</f>
        <v>SHA0250658</v>
      </c>
      <c r="E933" s="2" t="str">
        <f>"K153"</f>
        <v>K153</v>
      </c>
      <c r="F933" t="str">
        <f>"AQIYL"</f>
        <v>AQIYL</v>
      </c>
      <c r="G933">
        <v>29</v>
      </c>
      <c r="H933">
        <v>0</v>
      </c>
      <c r="I933">
        <f>0</f>
        <v>0</v>
      </c>
      <c r="J933">
        <v>523.16</v>
      </c>
      <c r="K933">
        <f>100</f>
        <v>100</v>
      </c>
    </row>
    <row r="934" spans="1:11" x14ac:dyDescent="0.25">
      <c r="A934" t="s">
        <v>33</v>
      </c>
      <c r="B934" t="str">
        <f>"""TorlysDynamics"",""Torlys Inc."",""111"",""3"",""SHA0250658"",""4"",""200000"""</f>
        <v>"TorlysDynamics","Torlys Inc.","111","3","SHA0250658","4","200000"</v>
      </c>
      <c r="C934" s="2">
        <v>45940</v>
      </c>
      <c r="D934" s="2" t="str">
        <f>"SHA0250658"</f>
        <v>SHA0250658</v>
      </c>
      <c r="E934" s="2" t="str">
        <f>"K153"</f>
        <v>K153</v>
      </c>
      <c r="F934" t="str">
        <f>"AQIYL"</f>
        <v>AQIYL</v>
      </c>
      <c r="G934">
        <v>28</v>
      </c>
      <c r="H934">
        <v>0</v>
      </c>
      <c r="I934">
        <f>0</f>
        <v>0</v>
      </c>
      <c r="J934">
        <v>505.12</v>
      </c>
      <c r="K934">
        <f>100</f>
        <v>100</v>
      </c>
    </row>
    <row r="935" spans="1:11" x14ac:dyDescent="0.25">
      <c r="A935" t="s">
        <v>33</v>
      </c>
      <c r="B935" t="str">
        <f>"""TorlysDynamics"",""Torlys Inc."",""111"",""3"",""SHA0250658"",""4"",""220000"""</f>
        <v>"TorlysDynamics","Torlys Inc.","111","3","SHA0250658","4","220000"</v>
      </c>
      <c r="C935" s="2">
        <v>45940</v>
      </c>
      <c r="D935" s="2" t="str">
        <f>"SHA0250658"</f>
        <v>SHA0250658</v>
      </c>
      <c r="E935" s="2" t="str">
        <f>"K153"</f>
        <v>K153</v>
      </c>
      <c r="F935" t="str">
        <f>"AQIYL"</f>
        <v>AQIYL</v>
      </c>
      <c r="G935">
        <v>4</v>
      </c>
      <c r="H935">
        <v>0</v>
      </c>
      <c r="I935">
        <f>0</f>
        <v>0</v>
      </c>
      <c r="J935">
        <v>72.16</v>
      </c>
      <c r="K935">
        <f>100</f>
        <v>100</v>
      </c>
    </row>
    <row r="936" spans="1:11" x14ac:dyDescent="0.25">
      <c r="A936" t="s">
        <v>33</v>
      </c>
      <c r="B936" t="str">
        <f>"""TorlysDynamics"",""Torlys Inc."",""111"",""3"",""SHA0250658"",""4"",""230000"""</f>
        <v>"TorlysDynamics","Torlys Inc.","111","3","SHA0250658","4","230000"</v>
      </c>
      <c r="C936" s="2">
        <v>45940</v>
      </c>
      <c r="D936" s="2" t="str">
        <f>"SHA0250658"</f>
        <v>SHA0250658</v>
      </c>
      <c r="E936" s="2" t="str">
        <f>"K153"</f>
        <v>K153</v>
      </c>
      <c r="F936" t="str">
        <f>"AQIYL"</f>
        <v>AQIYL</v>
      </c>
      <c r="G936">
        <v>37</v>
      </c>
      <c r="H936">
        <v>0</v>
      </c>
      <c r="I936">
        <f>0</f>
        <v>0</v>
      </c>
      <c r="J936">
        <v>728.53</v>
      </c>
      <c r="K936">
        <f>100</f>
        <v>100</v>
      </c>
    </row>
    <row r="937" spans="1:11" x14ac:dyDescent="0.25">
      <c r="A937" t="s">
        <v>33</v>
      </c>
      <c r="B937" t="str">
        <f>"""TorlysDynamics"",""Torlys Inc."",""111"",""3"",""SHA0250658"",""4"",""240000"""</f>
        <v>"TorlysDynamics","Torlys Inc.","111","3","SHA0250658","4","240000"</v>
      </c>
      <c r="C937" s="2">
        <v>45940</v>
      </c>
      <c r="D937" s="2" t="str">
        <f>"SHA0250658"</f>
        <v>SHA0250658</v>
      </c>
      <c r="E937" s="2" t="str">
        <f>"K153"</f>
        <v>K153</v>
      </c>
      <c r="F937" t="str">
        <f>"AQIYL"</f>
        <v>AQIYL</v>
      </c>
      <c r="G937">
        <v>3</v>
      </c>
      <c r="H937">
        <v>0</v>
      </c>
      <c r="I937">
        <f>0</f>
        <v>0</v>
      </c>
      <c r="J937">
        <v>54</v>
      </c>
      <c r="K937">
        <f>100</f>
        <v>100</v>
      </c>
    </row>
    <row r="938" spans="1:11" x14ac:dyDescent="0.25">
      <c r="A938" t="s">
        <v>33</v>
      </c>
      <c r="B938" t="str">
        <f>"""TorlysDynamics"",""Torlys Inc."",""111"",""3"",""SHA0250658"",""4"",""250000"""</f>
        <v>"TorlysDynamics","Torlys Inc.","111","3","SHA0250658","4","250000"</v>
      </c>
      <c r="C938" s="2">
        <v>45940</v>
      </c>
      <c r="D938" s="2" t="str">
        <f>"SHA0250658"</f>
        <v>SHA0250658</v>
      </c>
      <c r="E938" s="2" t="str">
        <f>"K153"</f>
        <v>K153</v>
      </c>
      <c r="F938" t="str">
        <f>"AQIYL"</f>
        <v>AQIYL</v>
      </c>
      <c r="G938">
        <v>8</v>
      </c>
      <c r="H938">
        <v>0</v>
      </c>
      <c r="I938">
        <f>0</f>
        <v>0</v>
      </c>
      <c r="J938">
        <v>155.44</v>
      </c>
      <c r="K938">
        <f>100</f>
        <v>100</v>
      </c>
    </row>
    <row r="939" spans="1:11" x14ac:dyDescent="0.25">
      <c r="A939" t="s">
        <v>33</v>
      </c>
      <c r="B939" t="str">
        <f>"""TorlysDynamics"",""Torlys Inc."",""111"",""3"",""SHA0250658"",""4"",""260000"""</f>
        <v>"TorlysDynamics","Torlys Inc.","111","3","SHA0250658","4","260000"</v>
      </c>
      <c r="C939" s="2">
        <v>45940</v>
      </c>
      <c r="D939" s="2" t="str">
        <f>"SHA0250658"</f>
        <v>SHA0250658</v>
      </c>
      <c r="E939" s="2" t="str">
        <f>"K153"</f>
        <v>K153</v>
      </c>
      <c r="F939" t="str">
        <f>"AQIYL"</f>
        <v>AQIYL</v>
      </c>
      <c r="G939">
        <v>24</v>
      </c>
      <c r="H939">
        <v>0</v>
      </c>
      <c r="I939">
        <f>0</f>
        <v>0</v>
      </c>
      <c r="J939">
        <v>466.32</v>
      </c>
      <c r="K939">
        <f>100</f>
        <v>100</v>
      </c>
    </row>
    <row r="940" spans="1:11" x14ac:dyDescent="0.25">
      <c r="A940" t="s">
        <v>33</v>
      </c>
      <c r="B940" t="str">
        <f>"""TorlysDynamics"",""Torlys Inc."",""111"",""3"",""SHA0250658"",""4"",""267500"""</f>
        <v>"TorlysDynamics","Torlys Inc.","111","3","SHA0250658","4","267500"</v>
      </c>
      <c r="C940" s="2">
        <v>45940</v>
      </c>
      <c r="D940" s="2" t="str">
        <f>"SHA0250658"</f>
        <v>SHA0250658</v>
      </c>
      <c r="E940" s="2" t="str">
        <f>"K153"</f>
        <v>K153</v>
      </c>
      <c r="F940" t="str">
        <f>"AQIYL"</f>
        <v>AQIYL</v>
      </c>
      <c r="G940">
        <v>4</v>
      </c>
      <c r="H940">
        <v>0</v>
      </c>
      <c r="I940">
        <f>0</f>
        <v>0</v>
      </c>
      <c r="J940">
        <v>77.72</v>
      </c>
      <c r="K940">
        <f>100</f>
        <v>100</v>
      </c>
    </row>
    <row r="941" spans="1:11" x14ac:dyDescent="0.25">
      <c r="A941" t="s">
        <v>33</v>
      </c>
      <c r="B941" t="str">
        <f>"""TorlysDynamics"",""Torlys Inc."",""111"",""3"",""SHA0250658"",""4"",""275000"""</f>
        <v>"TorlysDynamics","Torlys Inc.","111","3","SHA0250658","4","275000"</v>
      </c>
      <c r="C941" s="2">
        <v>45940</v>
      </c>
      <c r="D941" s="2" t="str">
        <f>"SHA0250658"</f>
        <v>SHA0250658</v>
      </c>
      <c r="E941" s="2" t="str">
        <f>"K153"</f>
        <v>K153</v>
      </c>
      <c r="F941" t="str">
        <f>"AQIYL"</f>
        <v>AQIYL</v>
      </c>
      <c r="G941">
        <v>36</v>
      </c>
      <c r="H941">
        <v>0</v>
      </c>
      <c r="I941">
        <f>0</f>
        <v>0</v>
      </c>
      <c r="J941">
        <v>772.92</v>
      </c>
      <c r="K941">
        <f>100</f>
        <v>100</v>
      </c>
    </row>
    <row r="942" spans="1:11" x14ac:dyDescent="0.25">
      <c r="A942" t="s">
        <v>33</v>
      </c>
      <c r="B942" t="str">
        <f>"""TorlysDynamics"",""Torlys Inc."",""111"",""3"",""SHA0250658"",""4"",""280000"""</f>
        <v>"TorlysDynamics","Torlys Inc.","111","3","SHA0250658","4","280000"</v>
      </c>
      <c r="C942" s="2">
        <v>45940</v>
      </c>
      <c r="D942" s="2" t="str">
        <f>"SHA0250658"</f>
        <v>SHA0250658</v>
      </c>
      <c r="E942" s="2" t="str">
        <f>"K153"</f>
        <v>K153</v>
      </c>
      <c r="F942" t="str">
        <f>"AQIYL"</f>
        <v>AQIYL</v>
      </c>
      <c r="G942">
        <v>41</v>
      </c>
      <c r="H942">
        <v>0</v>
      </c>
      <c r="I942">
        <f>0</f>
        <v>0</v>
      </c>
      <c r="J942">
        <v>880.27</v>
      </c>
      <c r="K942">
        <f>100</f>
        <v>100</v>
      </c>
    </row>
    <row r="943" spans="1:11" x14ac:dyDescent="0.25">
      <c r="A943" t="s">
        <v>33</v>
      </c>
      <c r="B943" t="str">
        <f>"""TorlysDynamics"",""Torlys Inc."",""111"",""3"",""SHA0250658"",""4"",""290000"""</f>
        <v>"TorlysDynamics","Torlys Inc.","111","3","SHA0250658","4","290000"</v>
      </c>
      <c r="C943" s="2">
        <v>45940</v>
      </c>
      <c r="D943" s="2" t="str">
        <f>"SHA0250658"</f>
        <v>SHA0250658</v>
      </c>
      <c r="E943" s="2" t="str">
        <f>"K153"</f>
        <v>K153</v>
      </c>
      <c r="F943" t="str">
        <f>"AQIYL"</f>
        <v>AQIYL</v>
      </c>
      <c r="G943">
        <v>7</v>
      </c>
      <c r="H943">
        <v>0</v>
      </c>
      <c r="I943">
        <f>0</f>
        <v>0</v>
      </c>
      <c r="J943">
        <v>150.29</v>
      </c>
      <c r="K943">
        <f>100</f>
        <v>100</v>
      </c>
    </row>
    <row r="944" spans="1:11" x14ac:dyDescent="0.25">
      <c r="A944" t="s">
        <v>33</v>
      </c>
      <c r="B944" t="str">
        <f>"""TorlysDynamics"",""Torlys Inc."",""111"",""3"",""SHA0250658"",""4"",""300000"""</f>
        <v>"TorlysDynamics","Torlys Inc.","111","3","SHA0250658","4","300000"</v>
      </c>
      <c r="C944" s="2">
        <v>45940</v>
      </c>
      <c r="D944" s="2" t="str">
        <f>"SHA0250658"</f>
        <v>SHA0250658</v>
      </c>
      <c r="E944" s="2" t="str">
        <f>"K153"</f>
        <v>K153</v>
      </c>
      <c r="F944" t="str">
        <f>"AQIYL"</f>
        <v>AQIYL</v>
      </c>
      <c r="G944">
        <v>36</v>
      </c>
      <c r="H944">
        <v>0</v>
      </c>
      <c r="I944">
        <f>0</f>
        <v>0</v>
      </c>
      <c r="J944">
        <v>662.76</v>
      </c>
      <c r="K944">
        <f>100</f>
        <v>100</v>
      </c>
    </row>
    <row r="945" spans="1:11" x14ac:dyDescent="0.25">
      <c r="A945" t="s">
        <v>33</v>
      </c>
      <c r="B945" t="str">
        <f>"""TorlysDynamics"",""Torlys Inc."",""111"",""3"",""SHA0250658"",""4"",""310000"""</f>
        <v>"TorlysDynamics","Torlys Inc.","111","3","SHA0250658","4","310000"</v>
      </c>
      <c r="C945" s="2">
        <v>45940</v>
      </c>
      <c r="D945" s="2" t="str">
        <f>"SHA0250658"</f>
        <v>SHA0250658</v>
      </c>
      <c r="E945" s="2" t="str">
        <f>"K153"</f>
        <v>K153</v>
      </c>
      <c r="F945" t="str">
        <f>"AQIYL"</f>
        <v>AQIYL</v>
      </c>
      <c r="G945">
        <v>27</v>
      </c>
      <c r="H945">
        <v>0</v>
      </c>
      <c r="I945">
        <f>0</f>
        <v>0</v>
      </c>
      <c r="J945">
        <v>530.54999999999995</v>
      </c>
      <c r="K945">
        <f>100</f>
        <v>100</v>
      </c>
    </row>
    <row r="946" spans="1:11" x14ac:dyDescent="0.25">
      <c r="A946" t="s">
        <v>33</v>
      </c>
      <c r="B946" t="str">
        <f>"""TorlysDynamics"",""Torlys Inc."",""111"",""3"",""SHA0250658"",""4"",""320000"""</f>
        <v>"TorlysDynamics","Torlys Inc.","111","3","SHA0250658","4","320000"</v>
      </c>
      <c r="C946" s="2">
        <v>45940</v>
      </c>
      <c r="D946" s="2" t="str">
        <f>"SHA0250658"</f>
        <v>SHA0250658</v>
      </c>
      <c r="E946" s="2" t="str">
        <f>"K153"</f>
        <v>K153</v>
      </c>
      <c r="F946" t="str">
        <f>"AQIYL"</f>
        <v>AQIYL</v>
      </c>
      <c r="G946">
        <v>25</v>
      </c>
      <c r="H946">
        <v>0</v>
      </c>
      <c r="I946">
        <f>0</f>
        <v>0</v>
      </c>
      <c r="J946">
        <v>398.5</v>
      </c>
      <c r="K946">
        <f>100</f>
        <v>100</v>
      </c>
    </row>
    <row r="947" spans="1:11" x14ac:dyDescent="0.25">
      <c r="A947" t="s">
        <v>33</v>
      </c>
      <c r="B947" t="str">
        <f>"""TorlysDynamics"",""Torlys Inc."",""111"",""3"",""SHA0250658"",""4"",""340000"""</f>
        <v>"TorlysDynamics","Torlys Inc.","111","3","SHA0250658","4","340000"</v>
      </c>
      <c r="C947" s="2">
        <v>45940</v>
      </c>
      <c r="D947" s="2" t="str">
        <f>"SHA0250658"</f>
        <v>SHA0250658</v>
      </c>
      <c r="E947" s="2" t="str">
        <f>"K153"</f>
        <v>K153</v>
      </c>
      <c r="F947" t="str">
        <f>"AQIYL"</f>
        <v>AQIYL</v>
      </c>
      <c r="G947">
        <v>1</v>
      </c>
      <c r="H947">
        <v>0</v>
      </c>
      <c r="I947">
        <f>0</f>
        <v>0</v>
      </c>
      <c r="J947">
        <v>18.04</v>
      </c>
      <c r="K947">
        <f>100</f>
        <v>100</v>
      </c>
    </row>
    <row r="948" spans="1:11" x14ac:dyDescent="0.25">
      <c r="A948" t="s">
        <v>33</v>
      </c>
      <c r="B948" t="str">
        <f>"""TorlysDynamics"",""Torlys Inc."",""111"",""3"",""SHA0250658"",""4"",""345000"""</f>
        <v>"TorlysDynamics","Torlys Inc.","111","3","SHA0250658","4","345000"</v>
      </c>
      <c r="C948" s="2">
        <v>45940</v>
      </c>
      <c r="D948" s="2" t="str">
        <f>"SHA0250658"</f>
        <v>SHA0250658</v>
      </c>
      <c r="E948" s="2" t="str">
        <f>"K153"</f>
        <v>K153</v>
      </c>
      <c r="F948" t="str">
        <f>"AQIYL"</f>
        <v>AQIYL</v>
      </c>
      <c r="G948">
        <v>15</v>
      </c>
      <c r="H948">
        <v>1</v>
      </c>
      <c r="I948">
        <f>0</f>
        <v>0</v>
      </c>
      <c r="J948">
        <v>992.2</v>
      </c>
      <c r="K948">
        <f>100</f>
        <v>100</v>
      </c>
    </row>
    <row r="949" spans="1:11" x14ac:dyDescent="0.25">
      <c r="A949" t="s">
        <v>33</v>
      </c>
      <c r="B949" t="str">
        <f>"""TorlysDynamics"",""Torlys Inc."",""111"",""3"",""SHA0250658"",""4"",""347500"""</f>
        <v>"TorlysDynamics","Torlys Inc.","111","3","SHA0250658","4","347500"</v>
      </c>
      <c r="C949" s="2">
        <v>45940</v>
      </c>
      <c r="D949" s="2" t="str">
        <f>"SHA0250658"</f>
        <v>SHA0250658</v>
      </c>
      <c r="E949" s="2" t="str">
        <f>"K153"</f>
        <v>K153</v>
      </c>
      <c r="F949" t="str">
        <f>"AQIYL"</f>
        <v>AQIYL</v>
      </c>
      <c r="G949">
        <v>41</v>
      </c>
      <c r="H949">
        <v>0</v>
      </c>
      <c r="I949">
        <f>0</f>
        <v>0</v>
      </c>
      <c r="J949">
        <v>653.54</v>
      </c>
      <c r="K949">
        <f>100</f>
        <v>100</v>
      </c>
    </row>
    <row r="950" spans="1:11" x14ac:dyDescent="0.25">
      <c r="A950" t="s">
        <v>33</v>
      </c>
      <c r="B950" t="str">
        <f>"""TorlysDynamics"",""Torlys Inc."",""111"",""3"",""SHA0250658"",""4"",""348750"""</f>
        <v>"TorlysDynamics","Torlys Inc.","111","3","SHA0250658","4","348750"</v>
      </c>
      <c r="C950" s="2">
        <v>45940</v>
      </c>
      <c r="D950" s="2" t="str">
        <f>"SHA0250658"</f>
        <v>SHA0250658</v>
      </c>
      <c r="E950" s="2" t="str">
        <f>"K153"</f>
        <v>K153</v>
      </c>
      <c r="F950" t="str">
        <f>"AQIYL"</f>
        <v>AQIYL</v>
      </c>
      <c r="G950">
        <v>44</v>
      </c>
      <c r="H950">
        <v>0</v>
      </c>
      <c r="I950">
        <f>0</f>
        <v>0</v>
      </c>
      <c r="J950">
        <v>701.36</v>
      </c>
      <c r="K950">
        <f>100</f>
        <v>100</v>
      </c>
    </row>
    <row r="951" spans="1:11" x14ac:dyDescent="0.25">
      <c r="A951" t="s">
        <v>33</v>
      </c>
      <c r="B951" t="str">
        <f>"""TorlysDynamics"",""Torlys Inc."",""111"",""3"",""SHA0250659"",""4"",""10000"""</f>
        <v>"TorlysDynamics","Torlys Inc.","111","3","SHA0250659","4","10000"</v>
      </c>
      <c r="C951" s="2">
        <v>45940</v>
      </c>
      <c r="D951" s="2" t="str">
        <f>"SHA0250659"</f>
        <v>SHA0250659</v>
      </c>
      <c r="E951" s="2" t="str">
        <f>"MISC-HARMONY"</f>
        <v>MISC-HARMONY</v>
      </c>
      <c r="F951" t="str">
        <f>"CHICO"</f>
        <v>CHICO</v>
      </c>
      <c r="G951">
        <v>27</v>
      </c>
      <c r="H951">
        <v>0</v>
      </c>
      <c r="I951">
        <f>0</f>
        <v>0</v>
      </c>
      <c r="J951">
        <v>626.94000000000005</v>
      </c>
      <c r="K951">
        <f>100</f>
        <v>100</v>
      </c>
    </row>
    <row r="952" spans="1:11" x14ac:dyDescent="0.25">
      <c r="A952" t="s">
        <v>33</v>
      </c>
      <c r="B952" t="str">
        <f>"""TorlysDynamics"",""Torlys Inc."",""111"",""3"",""SHA0250659"",""4"",""20000"""</f>
        <v>"TorlysDynamics","Torlys Inc.","111","3","SHA0250659","4","20000"</v>
      </c>
      <c r="C952" s="2">
        <v>45940</v>
      </c>
      <c r="D952" s="2" t="str">
        <f>"SHA0250659"</f>
        <v>SHA0250659</v>
      </c>
      <c r="E952" s="2" t="str">
        <f>"MISC-HARMONY"</f>
        <v>MISC-HARMONY</v>
      </c>
      <c r="F952" t="str">
        <f>"CHICO"</f>
        <v>CHICO</v>
      </c>
      <c r="G952">
        <v>1</v>
      </c>
      <c r="H952">
        <v>0</v>
      </c>
      <c r="I952">
        <f>0</f>
        <v>0</v>
      </c>
      <c r="J952">
        <v>4</v>
      </c>
      <c r="K952">
        <f>100</f>
        <v>100</v>
      </c>
    </row>
    <row r="953" spans="1:11" x14ac:dyDescent="0.25">
      <c r="A953" t="s">
        <v>33</v>
      </c>
      <c r="B953" t="str">
        <f>"""TorlysDynamics"",""Torlys Inc."",""111"",""3"",""SHA0250659"",""4"",""40000"""</f>
        <v>"TorlysDynamics","Torlys Inc.","111","3","SHA0250659","4","40000"</v>
      </c>
      <c r="C953" s="2">
        <v>45940</v>
      </c>
      <c r="D953" s="2" t="str">
        <f>"SHA0250659"</f>
        <v>SHA0250659</v>
      </c>
      <c r="E953" s="2" t="str">
        <f>"MISC-HARMONY"</f>
        <v>MISC-HARMONY</v>
      </c>
      <c r="F953" t="str">
        <f>"CHICO"</f>
        <v>CHICO</v>
      </c>
      <c r="G953">
        <v>0</v>
      </c>
      <c r="H953">
        <v>0</v>
      </c>
      <c r="I953">
        <f>0</f>
        <v>0</v>
      </c>
      <c r="J953">
        <v>1</v>
      </c>
      <c r="K953">
        <f>100</f>
        <v>100</v>
      </c>
    </row>
    <row r="954" spans="1:11" x14ac:dyDescent="0.25">
      <c r="A954" t="s">
        <v>33</v>
      </c>
      <c r="B954" t="str">
        <f>"""TorlysDynamics"",""Torlys Inc."",""111"",""3"",""SHA0250659"",""4"",""50000"""</f>
        <v>"TorlysDynamics","Torlys Inc.","111","3","SHA0250659","4","50000"</v>
      </c>
      <c r="C954" s="2">
        <v>45940</v>
      </c>
      <c r="D954" s="2" t="str">
        <f>"SHA0250659"</f>
        <v>SHA0250659</v>
      </c>
      <c r="E954" s="2" t="str">
        <f>"MISC-HARMONY"</f>
        <v>MISC-HARMONY</v>
      </c>
      <c r="F954" t="str">
        <f>"CHICO"</f>
        <v>CHICO</v>
      </c>
      <c r="G954">
        <v>0</v>
      </c>
      <c r="H954">
        <v>0</v>
      </c>
      <c r="I954">
        <f>0</f>
        <v>0</v>
      </c>
      <c r="J954">
        <v>3</v>
      </c>
      <c r="K954">
        <f>100</f>
        <v>100</v>
      </c>
    </row>
    <row r="955" spans="1:11" x14ac:dyDescent="0.25">
      <c r="A955" t="s">
        <v>33</v>
      </c>
      <c r="B955" t="str">
        <f>"""TorlysDynamics"",""Torlys Inc."",""111"",""3"",""SHA0250662"",""4"",""10000"""</f>
        <v>"TorlysDynamics","Torlys Inc.","111","3","SHA0250662","4","10000"</v>
      </c>
      <c r="C955" s="2">
        <v>45940</v>
      </c>
      <c r="D955" s="2" t="str">
        <f>"SHA0250662"</f>
        <v>SHA0250662</v>
      </c>
      <c r="E955" s="2" t="str">
        <f>"A100"</f>
        <v>A100</v>
      </c>
      <c r="F955" t="str">
        <f>"JASON-R"</f>
        <v>JASON-R</v>
      </c>
      <c r="G955">
        <v>3</v>
      </c>
      <c r="H955">
        <v>0</v>
      </c>
      <c r="I955">
        <f>0</f>
        <v>0</v>
      </c>
      <c r="J955">
        <v>29.25</v>
      </c>
      <c r="K955">
        <f>100</f>
        <v>100</v>
      </c>
    </row>
    <row r="956" spans="1:11" x14ac:dyDescent="0.25">
      <c r="A956" t="s">
        <v>33</v>
      </c>
      <c r="B956" t="str">
        <f>"""TorlysDynamics"",""Torlys Inc."",""111"",""3"",""SHA0250664"",""4"",""10000"""</f>
        <v>"TorlysDynamics","Torlys Inc.","111","3","SHA0250664","4","10000"</v>
      </c>
      <c r="C956" s="2">
        <v>45940</v>
      </c>
      <c r="D956" s="2" t="str">
        <f>"SHA0250664"</f>
        <v>SHA0250664</v>
      </c>
      <c r="E956" s="2" t="str">
        <f>"F220"</f>
        <v>F220</v>
      </c>
      <c r="F956" t="str">
        <f>"JUSTIN-K"</f>
        <v>JUSTIN-K</v>
      </c>
      <c r="G956">
        <v>0</v>
      </c>
      <c r="H956">
        <v>1</v>
      </c>
      <c r="I956">
        <f>0</f>
        <v>0</v>
      </c>
      <c r="J956">
        <v>75</v>
      </c>
      <c r="K956">
        <f>100</f>
        <v>100</v>
      </c>
    </row>
    <row r="957" spans="1:11" x14ac:dyDescent="0.25">
      <c r="C957" s="2"/>
      <c r="D957" s="2"/>
      <c r="E9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EF0-20D9-4C3A-86EB-CB0F7F569F4D}">
  <dimension ref="A1:H52"/>
  <sheetViews>
    <sheetView topLeftCell="C2" workbookViewId="0">
      <selection activeCell="B3" sqref="B3"/>
    </sheetView>
  </sheetViews>
  <sheetFormatPr defaultRowHeight="15" x14ac:dyDescent="0.25"/>
  <cols>
    <col min="1" max="2" width="9.140625" hidden="1" customWidth="1"/>
    <col min="3" max="8" width="2.7109375" bestFit="1" customWidth="1"/>
  </cols>
  <sheetData>
    <row r="1" spans="1:8" hidden="1" x14ac:dyDescent="0.25">
      <c r="A1" t="s">
        <v>6750</v>
      </c>
      <c r="B1" t="s">
        <v>19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</row>
    <row r="3" spans="1:8" x14ac:dyDescent="0.25">
      <c r="B3" t="str">
        <f>"""TorlysDynamics"",""Torlys Inc."",""115"",""3"",""CLAIM4799A"",""4"",""10000"""</f>
        <v>"TorlysDynamics","Torlys Inc.","115","3","CLAIM4799A","4","10000"</v>
      </c>
    </row>
    <row r="4" spans="1:8" x14ac:dyDescent="0.25">
      <c r="A4" t="s">
        <v>33</v>
      </c>
      <c r="B4" t="str">
        <f>"""TorlysDynamics"",""Torlys Inc."",""115"",""3"",""CLAIM5261"",""4"",""10000"""</f>
        <v>"TorlysDynamics","Torlys Inc.","115","3","CLAIM5261","4","10000"</v>
      </c>
    </row>
    <row r="5" spans="1:8" x14ac:dyDescent="0.25">
      <c r="A5" t="s">
        <v>33</v>
      </c>
      <c r="B5" t="str">
        <f>"""TorlysDynamics"",""Torlys Inc."",""115"",""3"",""CLAIM5261"",""4"",""20000"""</f>
        <v>"TorlysDynamics","Torlys Inc.","115","3","CLAIM5261","4","20000"</v>
      </c>
    </row>
    <row r="6" spans="1:8" x14ac:dyDescent="0.25">
      <c r="A6" t="s">
        <v>33</v>
      </c>
      <c r="B6" t="str">
        <f>"""TorlysDynamics"",""Torlys Inc."",""115"",""3"",""CLAIM5261"",""4"",""30000"""</f>
        <v>"TorlysDynamics","Torlys Inc.","115","3","CLAIM5261","4","30000"</v>
      </c>
    </row>
    <row r="7" spans="1:8" x14ac:dyDescent="0.25">
      <c r="A7" t="s">
        <v>33</v>
      </c>
      <c r="B7" t="str">
        <f>"""TorlysDynamics"",""Torlys Inc."",""115"",""3"",""CLAIM5261"",""4"",""40000"""</f>
        <v>"TorlysDynamics","Torlys Inc.","115","3","CLAIM5261","4","40000"</v>
      </c>
    </row>
    <row r="8" spans="1:8" x14ac:dyDescent="0.25">
      <c r="A8" t="s">
        <v>33</v>
      </c>
      <c r="B8" t="str">
        <f>"""TorlysDynamics"",""Torlys Inc."",""115"",""3"",""CLAIM5268"",""4"",""10000"""</f>
        <v>"TorlysDynamics","Torlys Inc.","115","3","CLAIM5268","4","10000"</v>
      </c>
    </row>
    <row r="9" spans="1:8" x14ac:dyDescent="0.25">
      <c r="A9" t="s">
        <v>33</v>
      </c>
      <c r="B9" t="str">
        <f>"""TorlysDynamics"",""Torlys Inc."",""115"",""3"",""CLAIM5268B"",""4"",""10000"""</f>
        <v>"TorlysDynamics","Torlys Inc.","115","3","CLAIM5268B","4","10000"</v>
      </c>
    </row>
    <row r="10" spans="1:8" x14ac:dyDescent="0.25">
      <c r="A10" t="s">
        <v>33</v>
      </c>
      <c r="B10" t="str">
        <f>"""TorlysDynamics"",""Torlys Inc."",""115"",""3"",""CM013708"",""4"",""30000"""</f>
        <v>"TorlysDynamics","Torlys Inc.","115","3","CM013708","4","30000"</v>
      </c>
    </row>
    <row r="11" spans="1:8" x14ac:dyDescent="0.25">
      <c r="A11" t="s">
        <v>33</v>
      </c>
      <c r="B11" t="str">
        <f>"""TorlysDynamics"",""Torlys Inc."",""115"",""3"",""CM013709"",""4"",""30000"""</f>
        <v>"TorlysDynamics","Torlys Inc.","115","3","CM013709","4","30000"</v>
      </c>
    </row>
    <row r="12" spans="1:8" x14ac:dyDescent="0.25">
      <c r="A12" t="s">
        <v>33</v>
      </c>
      <c r="B12" t="str">
        <f>"""TorlysDynamics"",""Torlys Inc."",""115"",""3"",""CM013710"",""4"",""30000"""</f>
        <v>"TorlysDynamics","Torlys Inc.","115","3","CM013710","4","30000"</v>
      </c>
    </row>
    <row r="13" spans="1:8" x14ac:dyDescent="0.25">
      <c r="A13" t="s">
        <v>33</v>
      </c>
      <c r="B13" t="str">
        <f>"""TorlysDynamics"",""Torlys Inc."",""115"",""3"",""CM013710"",""4"",""35000"""</f>
        <v>"TorlysDynamics","Torlys Inc.","115","3","CM013710","4","35000"</v>
      </c>
    </row>
    <row r="14" spans="1:8" x14ac:dyDescent="0.25">
      <c r="A14" t="s">
        <v>33</v>
      </c>
      <c r="B14" t="str">
        <f>"""TorlysDynamics"",""Torlys Inc."",""115"",""3"",""CM013710"",""4"",""40000"""</f>
        <v>"TorlysDynamics","Torlys Inc.","115","3","CM013710","4","40000"</v>
      </c>
    </row>
    <row r="15" spans="1:8" x14ac:dyDescent="0.25">
      <c r="A15" t="s">
        <v>33</v>
      </c>
      <c r="B15" t="str">
        <f>"""TorlysDynamics"",""Torlys Inc."",""115"",""3"",""CM013710"",""4"",""50000"""</f>
        <v>"TorlysDynamics","Torlys Inc.","115","3","CM013710","4","50000"</v>
      </c>
    </row>
    <row r="16" spans="1:8" x14ac:dyDescent="0.25">
      <c r="A16" t="s">
        <v>33</v>
      </c>
      <c r="B16" t="str">
        <f>"""TorlysDynamics"",""Torlys Inc."",""115"",""3"",""CM013711"",""4"",""30000"""</f>
        <v>"TorlysDynamics","Torlys Inc.","115","3","CM013711","4","30000"</v>
      </c>
    </row>
    <row r="17" spans="1:2" x14ac:dyDescent="0.25">
      <c r="A17" t="s">
        <v>33</v>
      </c>
      <c r="B17" t="str">
        <f>"""TorlysDynamics"",""Torlys Inc."",""115"",""3"",""CM013711"",""4"",""35000"""</f>
        <v>"TorlysDynamics","Torlys Inc.","115","3","CM013711","4","35000"</v>
      </c>
    </row>
    <row r="18" spans="1:2" x14ac:dyDescent="0.25">
      <c r="A18" t="s">
        <v>33</v>
      </c>
      <c r="B18" t="str">
        <f>"""TorlysDynamics"",""Torlys Inc."",""115"",""3"",""CM013711"",""4"",""40000"""</f>
        <v>"TorlysDynamics","Torlys Inc.","115","3","CM013711","4","40000"</v>
      </c>
    </row>
    <row r="19" spans="1:2" x14ac:dyDescent="0.25">
      <c r="A19" t="s">
        <v>33</v>
      </c>
      <c r="B19" t="str">
        <f>"""TorlysDynamics"",""Torlys Inc."",""115"",""3"",""CM013711"",""4"",""50000"""</f>
        <v>"TorlysDynamics","Torlys Inc.","115","3","CM013711","4","50000"</v>
      </c>
    </row>
    <row r="20" spans="1:2" x14ac:dyDescent="0.25">
      <c r="A20" t="s">
        <v>33</v>
      </c>
      <c r="B20" t="str">
        <f>"""TorlysDynamics"",""Torlys Inc."",""115"",""3"",""CM013712"",""4"",""30000"""</f>
        <v>"TorlysDynamics","Torlys Inc.","115","3","CM013712","4","30000"</v>
      </c>
    </row>
    <row r="21" spans="1:2" x14ac:dyDescent="0.25">
      <c r="A21" t="s">
        <v>33</v>
      </c>
      <c r="B21" t="str">
        <f>"""TorlysDynamics"",""Torlys Inc."",""115"",""3"",""CM013712"",""4"",""35000"""</f>
        <v>"TorlysDynamics","Torlys Inc.","115","3","CM013712","4","35000"</v>
      </c>
    </row>
    <row r="22" spans="1:2" x14ac:dyDescent="0.25">
      <c r="A22" t="s">
        <v>33</v>
      </c>
      <c r="B22" t="str">
        <f>"""TorlysDynamics"",""Torlys Inc."",""115"",""3"",""CM013712"",""4"",""40000"""</f>
        <v>"TorlysDynamics","Torlys Inc.","115","3","CM013712","4","40000"</v>
      </c>
    </row>
    <row r="23" spans="1:2" x14ac:dyDescent="0.25">
      <c r="A23" t="s">
        <v>33</v>
      </c>
      <c r="B23" t="str">
        <f>"""TorlysDynamics"",""Torlys Inc."",""115"",""3"",""CM013712"",""4"",""50000"""</f>
        <v>"TorlysDynamics","Torlys Inc.","115","3","CM013712","4","50000"</v>
      </c>
    </row>
    <row r="24" spans="1:2" x14ac:dyDescent="0.25">
      <c r="A24" t="s">
        <v>33</v>
      </c>
      <c r="B24" t="str">
        <f>"""TorlysDynamics"",""Torlys Inc."",""115"",""3"",""CM013724"",""4"",""30000"""</f>
        <v>"TorlysDynamics","Torlys Inc.","115","3","CM013724","4","30000"</v>
      </c>
    </row>
    <row r="25" spans="1:2" x14ac:dyDescent="0.25">
      <c r="A25" t="s">
        <v>33</v>
      </c>
      <c r="B25" t="str">
        <f>"""TorlysDynamics"",""Torlys Inc."",""115"",""3"",""CM013730"",""4"",""30000"""</f>
        <v>"TorlysDynamics","Torlys Inc.","115","3","CM013730","4","30000"</v>
      </c>
    </row>
    <row r="26" spans="1:2" x14ac:dyDescent="0.25">
      <c r="A26" t="s">
        <v>33</v>
      </c>
      <c r="B26" t="str">
        <f>"""TorlysDynamics"",""Torlys Inc."",""115"",""3"",""CM013730"",""4"",""40000"""</f>
        <v>"TorlysDynamics","Torlys Inc.","115","3","CM013730","4","40000"</v>
      </c>
    </row>
    <row r="27" spans="1:2" x14ac:dyDescent="0.25">
      <c r="A27" t="s">
        <v>33</v>
      </c>
      <c r="B27" t="str">
        <f>"""TorlysDynamics"",""Torlys Inc."",""115"",""3"",""CM013735"",""4"",""30000"""</f>
        <v>"TorlysDynamics","Torlys Inc.","115","3","CM013735","4","30000"</v>
      </c>
    </row>
    <row r="28" spans="1:2" x14ac:dyDescent="0.25">
      <c r="A28" t="s">
        <v>33</v>
      </c>
      <c r="B28" t="str">
        <f>"""TorlysDynamics"",""Torlys Inc."",""115"",""3"",""CM013735"",""4"",""50000"""</f>
        <v>"TorlysDynamics","Torlys Inc.","115","3","CM013735","4","50000"</v>
      </c>
    </row>
    <row r="29" spans="1:2" x14ac:dyDescent="0.25">
      <c r="A29" t="s">
        <v>33</v>
      </c>
      <c r="B29" t="str">
        <f>"""TorlysDynamics"",""Torlys Inc."",""115"",""3"",""CM013735"",""4"",""60000"""</f>
        <v>"TorlysDynamics","Torlys Inc.","115","3","CM013735","4","60000"</v>
      </c>
    </row>
    <row r="30" spans="1:2" x14ac:dyDescent="0.25">
      <c r="A30" t="s">
        <v>33</v>
      </c>
      <c r="B30" t="str">
        <f>"""TorlysDynamics"",""Torlys Inc."",""115"",""3"",""CM013736"",""4"",""30000"""</f>
        <v>"TorlysDynamics","Torlys Inc.","115","3","CM013736","4","30000"</v>
      </c>
    </row>
    <row r="31" spans="1:2" x14ac:dyDescent="0.25">
      <c r="A31" t="s">
        <v>33</v>
      </c>
      <c r="B31" t="str">
        <f>"""TorlysDynamics"",""Torlys Inc."",""115"",""3"",""CM013736"",""4"",""40000"""</f>
        <v>"TorlysDynamics","Torlys Inc.","115","3","CM013736","4","40000"</v>
      </c>
    </row>
    <row r="32" spans="1:2" x14ac:dyDescent="0.25">
      <c r="A32" t="s">
        <v>33</v>
      </c>
      <c r="B32" t="str">
        <f>"""TorlysDynamics"",""Torlys Inc."",""115"",""3"",""CM013738"",""4"",""30000"""</f>
        <v>"TorlysDynamics","Torlys Inc.","115","3","CM013738","4","30000"</v>
      </c>
    </row>
    <row r="33" spans="1:2" x14ac:dyDescent="0.25">
      <c r="A33" t="s">
        <v>33</v>
      </c>
      <c r="B33" t="str">
        <f>"""TorlysDynamics"",""Torlys Inc."",""115"",""3"",""CM013738"",""4"",""40000"""</f>
        <v>"TorlysDynamics","Torlys Inc.","115","3","CM013738","4","40000"</v>
      </c>
    </row>
    <row r="34" spans="1:2" x14ac:dyDescent="0.25">
      <c r="A34" t="s">
        <v>33</v>
      </c>
      <c r="B34" t="str">
        <f>"""TorlysDynamics"",""Torlys Inc."",""115"",""3"",""CM013739"",""4"",""30000"""</f>
        <v>"TorlysDynamics","Torlys Inc.","115","3","CM013739","4","30000"</v>
      </c>
    </row>
    <row r="35" spans="1:2" x14ac:dyDescent="0.25">
      <c r="A35" t="s">
        <v>33</v>
      </c>
      <c r="B35" t="str">
        <f>"""TorlysDynamics"",""Torlys Inc."",""115"",""3"",""CM013743"",""4"",""10000"""</f>
        <v>"TorlysDynamics","Torlys Inc.","115","3","CM013743","4","10000"</v>
      </c>
    </row>
    <row r="36" spans="1:2" x14ac:dyDescent="0.25">
      <c r="A36" t="s">
        <v>33</v>
      </c>
      <c r="B36" t="str">
        <f>"""TorlysDynamics"",""Torlys Inc."",""115"",""3"",""CM013745"",""4"",""10000"""</f>
        <v>"TorlysDynamics","Torlys Inc.","115","3","CM013745","4","10000"</v>
      </c>
    </row>
    <row r="37" spans="1:2" x14ac:dyDescent="0.25">
      <c r="A37" t="s">
        <v>33</v>
      </c>
      <c r="B37" t="str">
        <f>"""TorlysDynamics"",""Torlys Inc."",""115"",""3"",""CM013749"",""4"",""30000"""</f>
        <v>"TorlysDynamics","Torlys Inc.","115","3","CM013749","4","30000"</v>
      </c>
    </row>
    <row r="38" spans="1:2" x14ac:dyDescent="0.25">
      <c r="A38" t="s">
        <v>33</v>
      </c>
      <c r="B38" t="str">
        <f>"""TorlysDynamics"",""Torlys Inc."",""115"",""3"",""CM013749"",""4"",""40000"""</f>
        <v>"TorlysDynamics","Torlys Inc.","115","3","CM013749","4","40000"</v>
      </c>
    </row>
    <row r="39" spans="1:2" x14ac:dyDescent="0.25">
      <c r="A39" t="s">
        <v>33</v>
      </c>
      <c r="B39" t="str">
        <f>"""TorlysDynamics"",""Torlys Inc."",""115"",""3"",""CM013750"",""4"",""10000"""</f>
        <v>"TorlysDynamics","Torlys Inc.","115","3","CM013750","4","10000"</v>
      </c>
    </row>
    <row r="40" spans="1:2" x14ac:dyDescent="0.25">
      <c r="A40" t="s">
        <v>33</v>
      </c>
      <c r="B40" t="str">
        <f>"""TorlysDynamics"",""Torlys Inc."",""115"",""3"",""CM013753"",""4"",""30000"""</f>
        <v>"TorlysDynamics","Torlys Inc.","115","3","CM013753","4","30000"</v>
      </c>
    </row>
    <row r="41" spans="1:2" x14ac:dyDescent="0.25">
      <c r="A41" t="s">
        <v>33</v>
      </c>
      <c r="B41" t="str">
        <f>"""TorlysDynamics"",""Torlys Inc."",""115"",""3"",""CM013757"",""4"",""30000"""</f>
        <v>"TorlysDynamics","Torlys Inc.","115","3","CM013757","4","30000"</v>
      </c>
    </row>
    <row r="42" spans="1:2" x14ac:dyDescent="0.25">
      <c r="A42" t="s">
        <v>33</v>
      </c>
      <c r="B42" t="str">
        <f>"""TorlysDynamics"",""Torlys Inc."",""115"",""3"",""RO008972"",""4"",""30000"""</f>
        <v>"TorlysDynamics","Torlys Inc.","115","3","RO008972","4","30000"</v>
      </c>
    </row>
    <row r="43" spans="1:2" x14ac:dyDescent="0.25">
      <c r="A43" t="s">
        <v>33</v>
      </c>
      <c r="B43" t="str">
        <f>"""TorlysDynamics"",""Torlys Inc."",""115"",""3"",""RO009116"",""4"",""20000"""</f>
        <v>"TorlysDynamics","Torlys Inc.","115","3","RO009116","4","20000"</v>
      </c>
    </row>
    <row r="44" spans="1:2" x14ac:dyDescent="0.25">
      <c r="A44" t="s">
        <v>33</v>
      </c>
      <c r="B44" t="str">
        <f>"""TorlysDynamics"",""Torlys Inc."",""115"",""3"",""RO009285"",""4"",""30000"""</f>
        <v>"TorlysDynamics","Torlys Inc.","115","3","RO009285","4","30000"</v>
      </c>
    </row>
    <row r="45" spans="1:2" x14ac:dyDescent="0.25">
      <c r="A45" t="s">
        <v>33</v>
      </c>
      <c r="B45" t="str">
        <f>"""TorlysDynamics"",""Torlys Inc."",""115"",""3"",""RO009285"",""4"",""40000"""</f>
        <v>"TorlysDynamics","Torlys Inc.","115","3","RO009285","4","40000"</v>
      </c>
    </row>
    <row r="46" spans="1:2" x14ac:dyDescent="0.25">
      <c r="A46" t="s">
        <v>33</v>
      </c>
      <c r="B46" t="str">
        <f>"""TorlysDynamics"",""Torlys Inc."",""115"",""3"",""RO009302"",""4"",""30000"""</f>
        <v>"TorlysDynamics","Torlys Inc.","115","3","RO009302","4","30000"</v>
      </c>
    </row>
    <row r="47" spans="1:2" x14ac:dyDescent="0.25">
      <c r="A47" t="s">
        <v>33</v>
      </c>
      <c r="B47" t="str">
        <f>"""TorlysDynamics"",""Torlys Inc."",""115"",""3"",""RO009303"",""4"",""30000"""</f>
        <v>"TorlysDynamics","Torlys Inc.","115","3","RO009303","4","30000"</v>
      </c>
    </row>
    <row r="48" spans="1:2" x14ac:dyDescent="0.25">
      <c r="A48" t="s">
        <v>33</v>
      </c>
      <c r="B48" t="str">
        <f>"""TorlysDynamics"",""Torlys Inc."",""115"",""3"",""RO009309"",""4"",""30000"""</f>
        <v>"TorlysDynamics","Torlys Inc.","115","3","RO009309","4","30000"</v>
      </c>
    </row>
    <row r="49" spans="1:2" x14ac:dyDescent="0.25">
      <c r="A49" t="s">
        <v>33</v>
      </c>
      <c r="B49" t="str">
        <f>"""TorlysDynamics"",""Torlys Inc."",""115"",""3"",""RO009309"",""4"",""50000"""</f>
        <v>"TorlysDynamics","Torlys Inc.","115","3","RO009309","4","50000"</v>
      </c>
    </row>
    <row r="50" spans="1:2" x14ac:dyDescent="0.25">
      <c r="A50" t="s">
        <v>33</v>
      </c>
      <c r="B50" t="str">
        <f>"""TorlysDynamics"",""Torlys Inc."",""115"",""3"",""RO009313"",""4"",""30000"""</f>
        <v>"TorlysDynamics","Torlys Inc.","115","3","RO009313","4","30000"</v>
      </c>
    </row>
    <row r="51" spans="1:2" x14ac:dyDescent="0.25">
      <c r="A51" t="s">
        <v>33</v>
      </c>
      <c r="B51" t="str">
        <f>"""TorlysDynamics"",""Torlys Inc."",""115"",""3"",""RO009316"",""4"",""30000"""</f>
        <v>"TorlysDynamics","Torlys Inc.","115","3","RO009316","4","30000"</v>
      </c>
    </row>
    <row r="52" spans="1:2" x14ac:dyDescent="0.25">
      <c r="A52" t="s">
        <v>33</v>
      </c>
      <c r="B52" t="str">
        <f>"""TorlysDynamics"",""Torlys Inc."",""115"",""3"",""RO009316"",""4"",""40000"""</f>
        <v>"TorlysDynamics","Torlys Inc.","115","3","RO009316","4","40000"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69FF-F006-4C7E-AA1C-FD9687B62AE7}">
  <dimension ref="A1:D10"/>
  <sheetViews>
    <sheetView topLeftCell="D11" workbookViewId="0">
      <selection activeCell="I13" sqref="I13"/>
    </sheetView>
  </sheetViews>
  <sheetFormatPr defaultRowHeight="15" x14ac:dyDescent="0.25"/>
  <cols>
    <col min="1" max="1" width="9.140625" hidden="1" customWidth="1"/>
    <col min="2" max="2" width="65.7109375" hidden="1" customWidth="1"/>
    <col min="3" max="3" width="9.140625" hidden="1" customWidth="1"/>
    <col min="4" max="4" width="3.140625" bestFit="1" customWidth="1"/>
  </cols>
  <sheetData>
    <row r="1" spans="1:4" hidden="1" x14ac:dyDescent="0.25">
      <c r="A1" t="s">
        <v>7</v>
      </c>
      <c r="B1" t="s">
        <v>8</v>
      </c>
      <c r="C1" t="s">
        <v>5</v>
      </c>
      <c r="D1" t="s">
        <v>6</v>
      </c>
    </row>
    <row r="2" spans="1:4" hidden="1" x14ac:dyDescent="0.25">
      <c r="A2" t="s">
        <v>5</v>
      </c>
      <c r="B2" s="1">
        <v>45658</v>
      </c>
      <c r="C2" s="1" t="s">
        <v>9</v>
      </c>
    </row>
    <row r="3" spans="1:4" hidden="1" x14ac:dyDescent="0.25">
      <c r="A3" t="s">
        <v>5</v>
      </c>
      <c r="B3" s="1">
        <v>45935</v>
      </c>
      <c r="C3" s="1" t="s">
        <v>10</v>
      </c>
    </row>
    <row r="4" spans="1:4" hidden="1" x14ac:dyDescent="0.25">
      <c r="A4" t="s">
        <v>5</v>
      </c>
      <c r="B4" s="1" t="str">
        <f>'[1]TOR summary'!B4</f>
        <v>Monday</v>
      </c>
      <c r="C4" t="s">
        <v>11</v>
      </c>
    </row>
    <row r="5" spans="1:4" hidden="1" x14ac:dyDescent="0.25">
      <c r="A5" t="s">
        <v>5</v>
      </c>
      <c r="B5" s="1">
        <v>45943</v>
      </c>
      <c r="C5" t="s">
        <v>12</v>
      </c>
    </row>
    <row r="6" spans="1:4" hidden="1" x14ac:dyDescent="0.25">
      <c r="A6" t="s">
        <v>5</v>
      </c>
      <c r="B6" s="1" t="s">
        <v>15</v>
      </c>
      <c r="C6" t="s">
        <v>11</v>
      </c>
    </row>
    <row r="7" spans="1:4" hidden="1" x14ac:dyDescent="0.25">
      <c r="A7" t="s">
        <v>5</v>
      </c>
      <c r="B7" s="1" t="str">
        <f>_xlfn.CONCAT(TEXT(B3,"mm/dd/yyyy"),"..",TEXT(B5,"mm/dd/yyyy"))</f>
        <v>10/05/2025..10/13/2025</v>
      </c>
      <c r="C7" t="s">
        <v>13</v>
      </c>
    </row>
    <row r="8" spans="1:4" hidden="1" x14ac:dyDescent="0.25">
      <c r="A8" t="s">
        <v>5</v>
      </c>
      <c r="B8" s="1" t="str">
        <f>'[1]TOR summary'!B8</f>
        <v>Daily</v>
      </c>
      <c r="C8" t="s">
        <v>14</v>
      </c>
    </row>
    <row r="9" spans="1:4" hidden="1" x14ac:dyDescent="0.25">
      <c r="A9" t="s">
        <v>5</v>
      </c>
      <c r="B9" s="1" t="str">
        <f>'[1]TOR summary'!B9</f>
        <v>||"Filter","Gen. Product Posting Group","Code","Reportable Group","Yes"</v>
      </c>
      <c r="C9" s="1"/>
    </row>
    <row r="10" spans="1:4" hidden="1" x14ac:dyDescent="0.25">
      <c r="A10" t="s">
        <v>5</v>
      </c>
      <c r="B10" t="s">
        <v>5793</v>
      </c>
      <c r="C10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5F9-9388-4991-A037-026D865E5C7C}">
  <dimension ref="A1:K3"/>
  <sheetViews>
    <sheetView workbookViewId="0"/>
  </sheetViews>
  <sheetFormatPr defaultRowHeight="15" x14ac:dyDescent="0.25"/>
  <sheetData>
    <row r="1" spans="1:11" x14ac:dyDescent="0.25">
      <c r="A1" s="3" t="s">
        <v>5794</v>
      </c>
      <c r="B1" s="3" t="s">
        <v>19</v>
      </c>
      <c r="C1" s="3" t="s">
        <v>18</v>
      </c>
      <c r="D1" s="3" t="s">
        <v>19</v>
      </c>
      <c r="E1" s="3" t="s">
        <v>18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18</v>
      </c>
      <c r="K1" s="3" t="s">
        <v>18</v>
      </c>
    </row>
    <row r="2" spans="1:11" x14ac:dyDescent="0.25">
      <c r="C2" s="3" t="s">
        <v>0</v>
      </c>
      <c r="D2" s="3" t="s">
        <v>17</v>
      </c>
      <c r="E2" s="3" t="s">
        <v>6760</v>
      </c>
      <c r="F2" s="3" t="s">
        <v>20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16</v>
      </c>
    </row>
    <row r="3" spans="1:11" x14ac:dyDescent="0.25">
      <c r="B3" s="3" t="s">
        <v>22</v>
      </c>
      <c r="C3" s="3" t="s">
        <v>23</v>
      </c>
      <c r="D3" s="3" t="s">
        <v>24</v>
      </c>
      <c r="E3" s="3" t="s">
        <v>6761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3B5B-8F84-4B32-A3AB-EDB7B6563DA1}">
  <dimension ref="A1:K3"/>
  <sheetViews>
    <sheetView workbookViewId="0"/>
  </sheetViews>
  <sheetFormatPr defaultRowHeight="15" x14ac:dyDescent="0.25"/>
  <sheetData>
    <row r="1" spans="1:11" x14ac:dyDescent="0.25">
      <c r="A1" s="3" t="s">
        <v>5794</v>
      </c>
      <c r="B1" s="3" t="s">
        <v>19</v>
      </c>
      <c r="C1" s="3" t="s">
        <v>18</v>
      </c>
      <c r="D1" s="3" t="s">
        <v>19</v>
      </c>
      <c r="E1" s="3" t="s">
        <v>18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18</v>
      </c>
      <c r="K1" s="3" t="s">
        <v>18</v>
      </c>
    </row>
    <row r="2" spans="1:11" x14ac:dyDescent="0.25">
      <c r="C2" s="3" t="s">
        <v>0</v>
      </c>
      <c r="D2" s="3" t="s">
        <v>17</v>
      </c>
      <c r="E2" s="3" t="s">
        <v>6760</v>
      </c>
      <c r="F2" s="3" t="s">
        <v>20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16</v>
      </c>
    </row>
    <row r="3" spans="1:11" x14ac:dyDescent="0.25">
      <c r="B3" s="3" t="s">
        <v>22</v>
      </c>
      <c r="C3" s="3" t="s">
        <v>23</v>
      </c>
      <c r="D3" s="3" t="s">
        <v>24</v>
      </c>
      <c r="E3" s="3" t="s">
        <v>6761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F9B-7E9A-4D2C-B174-F179C64276AD}">
  <dimension ref="A1:H3"/>
  <sheetViews>
    <sheetView workbookViewId="0"/>
  </sheetViews>
  <sheetFormatPr defaultRowHeight="15" x14ac:dyDescent="0.25"/>
  <sheetData>
    <row r="1" spans="1:8" x14ac:dyDescent="0.25">
      <c r="A1" s="3" t="s">
        <v>31</v>
      </c>
      <c r="B1" s="3" t="s">
        <v>19</v>
      </c>
      <c r="C1" s="3" t="s">
        <v>18</v>
      </c>
      <c r="D1" s="3" t="s">
        <v>18</v>
      </c>
      <c r="E1" s="3" t="s">
        <v>18</v>
      </c>
      <c r="F1" s="3" t="s">
        <v>18</v>
      </c>
      <c r="G1" s="3" t="s">
        <v>18</v>
      </c>
      <c r="H1" s="3" t="s">
        <v>18</v>
      </c>
    </row>
    <row r="3" spans="1:8" x14ac:dyDescent="0.25">
      <c r="B3" s="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F843-7806-46FC-B5E5-1DB2A8500F25}">
  <dimension ref="A1:H3"/>
  <sheetViews>
    <sheetView workbookViewId="0"/>
  </sheetViews>
  <sheetFormatPr defaultRowHeight="15" x14ac:dyDescent="0.25"/>
  <sheetData>
    <row r="1" spans="1:8" x14ac:dyDescent="0.25">
      <c r="A1" s="3" t="s">
        <v>31</v>
      </c>
      <c r="B1" s="3" t="s">
        <v>19</v>
      </c>
      <c r="C1" s="3" t="s">
        <v>18</v>
      </c>
      <c r="D1" s="3" t="s">
        <v>18</v>
      </c>
      <c r="E1" s="3" t="s">
        <v>18</v>
      </c>
      <c r="F1" s="3" t="s">
        <v>18</v>
      </c>
      <c r="G1" s="3" t="s">
        <v>18</v>
      </c>
      <c r="H1" s="3" t="s">
        <v>18</v>
      </c>
    </row>
    <row r="3" spans="1:8" x14ac:dyDescent="0.25">
      <c r="B3" s="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DBCB-7451-4E87-87B2-29F96105BC72}">
  <dimension ref="A1:K956"/>
  <sheetViews>
    <sheetView workbookViewId="0"/>
  </sheetViews>
  <sheetFormatPr defaultRowHeight="15" x14ac:dyDescent="0.25"/>
  <sheetData>
    <row r="1" spans="1:11" x14ac:dyDescent="0.25">
      <c r="A1" s="3" t="s">
        <v>6749</v>
      </c>
      <c r="B1" s="3" t="s">
        <v>19</v>
      </c>
      <c r="C1" s="3" t="s">
        <v>18</v>
      </c>
      <c r="D1" s="3" t="s">
        <v>19</v>
      </c>
      <c r="E1" s="3" t="s">
        <v>18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18</v>
      </c>
      <c r="K1" s="3" t="s">
        <v>18</v>
      </c>
    </row>
    <row r="2" spans="1:11" x14ac:dyDescent="0.25">
      <c r="C2" s="3" t="s">
        <v>0</v>
      </c>
      <c r="D2" s="3" t="s">
        <v>17</v>
      </c>
      <c r="E2" s="3" t="s">
        <v>6760</v>
      </c>
      <c r="F2" s="3" t="s">
        <v>20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16</v>
      </c>
    </row>
    <row r="3" spans="1:11" x14ac:dyDescent="0.25">
      <c r="B3" s="3" t="s">
        <v>22</v>
      </c>
      <c r="C3" s="3" t="s">
        <v>23</v>
      </c>
      <c r="D3" s="3" t="s">
        <v>24</v>
      </c>
      <c r="E3" s="3" t="s">
        <v>6761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</row>
    <row r="4" spans="1:11" x14ac:dyDescent="0.25">
      <c r="A4" s="3" t="s">
        <v>33</v>
      </c>
      <c r="B4" s="3" t="s">
        <v>5796</v>
      </c>
      <c r="C4" s="3" t="s">
        <v>34</v>
      </c>
      <c r="D4" s="3" t="s">
        <v>987</v>
      </c>
      <c r="E4" s="3" t="s">
        <v>6762</v>
      </c>
      <c r="F4" s="3" t="s">
        <v>1940</v>
      </c>
      <c r="G4" s="3" t="s">
        <v>2893</v>
      </c>
      <c r="H4" s="3" t="s">
        <v>3846</v>
      </c>
      <c r="I4" s="3" t="s">
        <v>28</v>
      </c>
      <c r="J4" s="3" t="s">
        <v>4799</v>
      </c>
      <c r="K4" s="3" t="s">
        <v>30</v>
      </c>
    </row>
    <row r="5" spans="1:11" x14ac:dyDescent="0.25">
      <c r="A5" s="3" t="s">
        <v>33</v>
      </c>
      <c r="B5" s="3" t="s">
        <v>5797</v>
      </c>
      <c r="C5" s="3" t="s">
        <v>35</v>
      </c>
      <c r="D5" s="3" t="s">
        <v>988</v>
      </c>
      <c r="E5" s="3" t="s">
        <v>6763</v>
      </c>
      <c r="F5" s="3" t="s">
        <v>1941</v>
      </c>
      <c r="G5" s="3" t="s">
        <v>2894</v>
      </c>
      <c r="H5" s="3" t="s">
        <v>3847</v>
      </c>
      <c r="I5" s="3" t="s">
        <v>28</v>
      </c>
      <c r="J5" s="3" t="s">
        <v>4800</v>
      </c>
      <c r="K5" s="3" t="s">
        <v>30</v>
      </c>
    </row>
    <row r="6" spans="1:11" x14ac:dyDescent="0.25">
      <c r="A6" s="3" t="s">
        <v>33</v>
      </c>
      <c r="B6" s="3" t="s">
        <v>5798</v>
      </c>
      <c r="C6" s="3" t="s">
        <v>36</v>
      </c>
      <c r="D6" s="3" t="s">
        <v>989</v>
      </c>
      <c r="E6" s="3" t="s">
        <v>6764</v>
      </c>
      <c r="F6" s="3" t="s">
        <v>1942</v>
      </c>
      <c r="G6" s="3" t="s">
        <v>2895</v>
      </c>
      <c r="H6" s="3" t="s">
        <v>3848</v>
      </c>
      <c r="I6" s="3" t="s">
        <v>28</v>
      </c>
      <c r="J6" s="3" t="s">
        <v>4801</v>
      </c>
      <c r="K6" s="3" t="s">
        <v>30</v>
      </c>
    </row>
    <row r="7" spans="1:11" x14ac:dyDescent="0.25">
      <c r="A7" s="3" t="s">
        <v>33</v>
      </c>
      <c r="B7" s="3" t="s">
        <v>5799</v>
      </c>
      <c r="C7" s="3" t="s">
        <v>37</v>
      </c>
      <c r="D7" s="3" t="s">
        <v>990</v>
      </c>
      <c r="E7" s="3" t="s">
        <v>6765</v>
      </c>
      <c r="F7" s="3" t="s">
        <v>1943</v>
      </c>
      <c r="G7" s="3" t="s">
        <v>2896</v>
      </c>
      <c r="H7" s="3" t="s">
        <v>3849</v>
      </c>
      <c r="I7" s="3" t="s">
        <v>28</v>
      </c>
      <c r="J7" s="3" t="s">
        <v>4802</v>
      </c>
      <c r="K7" s="3" t="s">
        <v>30</v>
      </c>
    </row>
    <row r="8" spans="1:11" x14ac:dyDescent="0.25">
      <c r="A8" s="3" t="s">
        <v>33</v>
      </c>
      <c r="B8" s="3" t="s">
        <v>5800</v>
      </c>
      <c r="C8" s="3" t="s">
        <v>38</v>
      </c>
      <c r="D8" s="3" t="s">
        <v>991</v>
      </c>
      <c r="E8" s="3" t="s">
        <v>6766</v>
      </c>
      <c r="F8" s="3" t="s">
        <v>1944</v>
      </c>
      <c r="G8" s="3" t="s">
        <v>2897</v>
      </c>
      <c r="H8" s="3" t="s">
        <v>3850</v>
      </c>
      <c r="I8" s="3" t="s">
        <v>28</v>
      </c>
      <c r="J8" s="3" t="s">
        <v>4803</v>
      </c>
      <c r="K8" s="3" t="s">
        <v>30</v>
      </c>
    </row>
    <row r="9" spans="1:11" x14ac:dyDescent="0.25">
      <c r="A9" s="3" t="s">
        <v>33</v>
      </c>
      <c r="B9" s="3" t="s">
        <v>5801</v>
      </c>
      <c r="C9" s="3" t="s">
        <v>39</v>
      </c>
      <c r="D9" s="3" t="s">
        <v>992</v>
      </c>
      <c r="E9" s="3" t="s">
        <v>6767</v>
      </c>
      <c r="F9" s="3" t="s">
        <v>1945</v>
      </c>
      <c r="G9" s="3" t="s">
        <v>2898</v>
      </c>
      <c r="H9" s="3" t="s">
        <v>3851</v>
      </c>
      <c r="I9" s="3" t="s">
        <v>28</v>
      </c>
      <c r="J9" s="3" t="s">
        <v>4804</v>
      </c>
      <c r="K9" s="3" t="s">
        <v>30</v>
      </c>
    </row>
    <row r="10" spans="1:11" x14ac:dyDescent="0.25">
      <c r="A10" s="3" t="s">
        <v>33</v>
      </c>
      <c r="B10" s="3" t="s">
        <v>5802</v>
      </c>
      <c r="C10" s="3" t="s">
        <v>40</v>
      </c>
      <c r="D10" s="3" t="s">
        <v>993</v>
      </c>
      <c r="E10" s="3" t="s">
        <v>6768</v>
      </c>
      <c r="F10" s="3" t="s">
        <v>1946</v>
      </c>
      <c r="G10" s="3" t="s">
        <v>2899</v>
      </c>
      <c r="H10" s="3" t="s">
        <v>3852</v>
      </c>
      <c r="I10" s="3" t="s">
        <v>28</v>
      </c>
      <c r="J10" s="3" t="s">
        <v>4805</v>
      </c>
      <c r="K10" s="3" t="s">
        <v>30</v>
      </c>
    </row>
    <row r="11" spans="1:11" x14ac:dyDescent="0.25">
      <c r="A11" s="3" t="s">
        <v>33</v>
      </c>
      <c r="B11" s="3" t="s">
        <v>5803</v>
      </c>
      <c r="C11" s="3" t="s">
        <v>41</v>
      </c>
      <c r="D11" s="3" t="s">
        <v>994</v>
      </c>
      <c r="E11" s="3" t="s">
        <v>6769</v>
      </c>
      <c r="F11" s="3" t="s">
        <v>1947</v>
      </c>
      <c r="G11" s="3" t="s">
        <v>2900</v>
      </c>
      <c r="H11" s="3" t="s">
        <v>3853</v>
      </c>
      <c r="I11" s="3" t="s">
        <v>28</v>
      </c>
      <c r="J11" s="3" t="s">
        <v>4806</v>
      </c>
      <c r="K11" s="3" t="s">
        <v>30</v>
      </c>
    </row>
    <row r="12" spans="1:11" x14ac:dyDescent="0.25">
      <c r="A12" s="3" t="s">
        <v>33</v>
      </c>
      <c r="B12" s="3" t="s">
        <v>5804</v>
      </c>
      <c r="C12" s="3" t="s">
        <v>42</v>
      </c>
      <c r="D12" s="3" t="s">
        <v>995</v>
      </c>
      <c r="E12" s="3" t="s">
        <v>6770</v>
      </c>
      <c r="F12" s="3" t="s">
        <v>1948</v>
      </c>
      <c r="G12" s="3" t="s">
        <v>2901</v>
      </c>
      <c r="H12" s="3" t="s">
        <v>3854</v>
      </c>
      <c r="I12" s="3" t="s">
        <v>28</v>
      </c>
      <c r="J12" s="3" t="s">
        <v>4807</v>
      </c>
      <c r="K12" s="3" t="s">
        <v>30</v>
      </c>
    </row>
    <row r="13" spans="1:11" x14ac:dyDescent="0.25">
      <c r="A13" s="3" t="s">
        <v>33</v>
      </c>
      <c r="B13" s="3" t="s">
        <v>5805</v>
      </c>
      <c r="C13" s="3" t="s">
        <v>43</v>
      </c>
      <c r="D13" s="3" t="s">
        <v>996</v>
      </c>
      <c r="E13" s="3" t="s">
        <v>6771</v>
      </c>
      <c r="F13" s="3" t="s">
        <v>1949</v>
      </c>
      <c r="G13" s="3" t="s">
        <v>2902</v>
      </c>
      <c r="H13" s="3" t="s">
        <v>3855</v>
      </c>
      <c r="I13" s="3" t="s">
        <v>28</v>
      </c>
      <c r="J13" s="3" t="s">
        <v>4808</v>
      </c>
      <c r="K13" s="3" t="s">
        <v>30</v>
      </c>
    </row>
    <row r="14" spans="1:11" x14ac:dyDescent="0.25">
      <c r="A14" s="3" t="s">
        <v>33</v>
      </c>
      <c r="B14" s="3" t="s">
        <v>5806</v>
      </c>
      <c r="C14" s="3" t="s">
        <v>44</v>
      </c>
      <c r="D14" s="3" t="s">
        <v>997</v>
      </c>
      <c r="E14" s="3" t="s">
        <v>6772</v>
      </c>
      <c r="F14" s="3" t="s">
        <v>1950</v>
      </c>
      <c r="G14" s="3" t="s">
        <v>2903</v>
      </c>
      <c r="H14" s="3" t="s">
        <v>3856</v>
      </c>
      <c r="I14" s="3" t="s">
        <v>28</v>
      </c>
      <c r="J14" s="3" t="s">
        <v>4809</v>
      </c>
      <c r="K14" s="3" t="s">
        <v>30</v>
      </c>
    </row>
    <row r="15" spans="1:11" x14ac:dyDescent="0.25">
      <c r="A15" s="3" t="s">
        <v>33</v>
      </c>
      <c r="B15" s="3" t="s">
        <v>5807</v>
      </c>
      <c r="C15" s="3" t="s">
        <v>45</v>
      </c>
      <c r="D15" s="3" t="s">
        <v>998</v>
      </c>
      <c r="E15" s="3" t="s">
        <v>6773</v>
      </c>
      <c r="F15" s="3" t="s">
        <v>1951</v>
      </c>
      <c r="G15" s="3" t="s">
        <v>2904</v>
      </c>
      <c r="H15" s="3" t="s">
        <v>3857</v>
      </c>
      <c r="I15" s="3" t="s">
        <v>28</v>
      </c>
      <c r="J15" s="3" t="s">
        <v>4810</v>
      </c>
      <c r="K15" s="3" t="s">
        <v>30</v>
      </c>
    </row>
    <row r="16" spans="1:11" x14ac:dyDescent="0.25">
      <c r="A16" s="3" t="s">
        <v>33</v>
      </c>
      <c r="B16" s="3" t="s">
        <v>5808</v>
      </c>
      <c r="C16" s="3" t="s">
        <v>46</v>
      </c>
      <c r="D16" s="3" t="s">
        <v>999</v>
      </c>
      <c r="E16" s="3" t="s">
        <v>6774</v>
      </c>
      <c r="F16" s="3" t="s">
        <v>1952</v>
      </c>
      <c r="G16" s="3" t="s">
        <v>2905</v>
      </c>
      <c r="H16" s="3" t="s">
        <v>3858</v>
      </c>
      <c r="I16" s="3" t="s">
        <v>28</v>
      </c>
      <c r="J16" s="3" t="s">
        <v>4811</v>
      </c>
      <c r="K16" s="3" t="s">
        <v>30</v>
      </c>
    </row>
    <row r="17" spans="1:11" x14ac:dyDescent="0.25">
      <c r="A17" s="3" t="s">
        <v>33</v>
      </c>
      <c r="B17" s="3" t="s">
        <v>5809</v>
      </c>
      <c r="C17" s="3" t="s">
        <v>47</v>
      </c>
      <c r="D17" s="3" t="s">
        <v>1000</v>
      </c>
      <c r="E17" s="3" t="s">
        <v>6775</v>
      </c>
      <c r="F17" s="3" t="s">
        <v>1953</v>
      </c>
      <c r="G17" s="3" t="s">
        <v>2906</v>
      </c>
      <c r="H17" s="3" t="s">
        <v>3859</v>
      </c>
      <c r="I17" s="3" t="s">
        <v>28</v>
      </c>
      <c r="J17" s="3" t="s">
        <v>4812</v>
      </c>
      <c r="K17" s="3" t="s">
        <v>30</v>
      </c>
    </row>
    <row r="18" spans="1:11" x14ac:dyDescent="0.25">
      <c r="A18" s="3" t="s">
        <v>33</v>
      </c>
      <c r="B18" s="3" t="s">
        <v>5810</v>
      </c>
      <c r="C18" s="3" t="s">
        <v>48</v>
      </c>
      <c r="D18" s="3" t="s">
        <v>1001</v>
      </c>
      <c r="E18" s="3" t="s">
        <v>6776</v>
      </c>
      <c r="F18" s="3" t="s">
        <v>1954</v>
      </c>
      <c r="G18" s="3" t="s">
        <v>2907</v>
      </c>
      <c r="H18" s="3" t="s">
        <v>3860</v>
      </c>
      <c r="I18" s="3" t="s">
        <v>28</v>
      </c>
      <c r="J18" s="3" t="s">
        <v>4813</v>
      </c>
      <c r="K18" s="3" t="s">
        <v>30</v>
      </c>
    </row>
    <row r="19" spans="1:11" x14ac:dyDescent="0.25">
      <c r="A19" s="3" t="s">
        <v>33</v>
      </c>
      <c r="B19" s="3" t="s">
        <v>5811</v>
      </c>
      <c r="C19" s="3" t="s">
        <v>49</v>
      </c>
      <c r="D19" s="3" t="s">
        <v>1002</v>
      </c>
      <c r="E19" s="3" t="s">
        <v>6777</v>
      </c>
      <c r="F19" s="3" t="s">
        <v>1955</v>
      </c>
      <c r="G19" s="3" t="s">
        <v>2908</v>
      </c>
      <c r="H19" s="3" t="s">
        <v>3861</v>
      </c>
      <c r="I19" s="3" t="s">
        <v>28</v>
      </c>
      <c r="J19" s="3" t="s">
        <v>4814</v>
      </c>
      <c r="K19" s="3" t="s">
        <v>30</v>
      </c>
    </row>
    <row r="20" spans="1:11" x14ac:dyDescent="0.25">
      <c r="A20" s="3" t="s">
        <v>33</v>
      </c>
      <c r="B20" s="3" t="s">
        <v>5812</v>
      </c>
      <c r="C20" s="3" t="s">
        <v>50</v>
      </c>
      <c r="D20" s="3" t="s">
        <v>1003</v>
      </c>
      <c r="E20" s="3" t="s">
        <v>6778</v>
      </c>
      <c r="F20" s="3" t="s">
        <v>1956</v>
      </c>
      <c r="G20" s="3" t="s">
        <v>2909</v>
      </c>
      <c r="H20" s="3" t="s">
        <v>3862</v>
      </c>
      <c r="I20" s="3" t="s">
        <v>28</v>
      </c>
      <c r="J20" s="3" t="s">
        <v>4815</v>
      </c>
      <c r="K20" s="3" t="s">
        <v>30</v>
      </c>
    </row>
    <row r="21" spans="1:11" x14ac:dyDescent="0.25">
      <c r="A21" s="3" t="s">
        <v>33</v>
      </c>
      <c r="B21" s="3" t="s">
        <v>5813</v>
      </c>
      <c r="C21" s="3" t="s">
        <v>51</v>
      </c>
      <c r="D21" s="3" t="s">
        <v>1004</v>
      </c>
      <c r="E21" s="3" t="s">
        <v>6779</v>
      </c>
      <c r="F21" s="3" t="s">
        <v>1957</v>
      </c>
      <c r="G21" s="3" t="s">
        <v>2910</v>
      </c>
      <c r="H21" s="3" t="s">
        <v>3863</v>
      </c>
      <c r="I21" s="3" t="s">
        <v>28</v>
      </c>
      <c r="J21" s="3" t="s">
        <v>4816</v>
      </c>
      <c r="K21" s="3" t="s">
        <v>30</v>
      </c>
    </row>
    <row r="22" spans="1:11" x14ac:dyDescent="0.25">
      <c r="A22" s="3" t="s">
        <v>33</v>
      </c>
      <c r="B22" s="3" t="s">
        <v>5814</v>
      </c>
      <c r="C22" s="3" t="s">
        <v>52</v>
      </c>
      <c r="D22" s="3" t="s">
        <v>1005</v>
      </c>
      <c r="E22" s="3" t="s">
        <v>6780</v>
      </c>
      <c r="F22" s="3" t="s">
        <v>1958</v>
      </c>
      <c r="G22" s="3" t="s">
        <v>2911</v>
      </c>
      <c r="H22" s="3" t="s">
        <v>3864</v>
      </c>
      <c r="I22" s="3" t="s">
        <v>28</v>
      </c>
      <c r="J22" s="3" t="s">
        <v>4817</v>
      </c>
      <c r="K22" s="3" t="s">
        <v>30</v>
      </c>
    </row>
    <row r="23" spans="1:11" x14ac:dyDescent="0.25">
      <c r="A23" s="3" t="s">
        <v>33</v>
      </c>
      <c r="B23" s="3" t="s">
        <v>5815</v>
      </c>
      <c r="C23" s="3" t="s">
        <v>53</v>
      </c>
      <c r="D23" s="3" t="s">
        <v>1006</v>
      </c>
      <c r="E23" s="3" t="s">
        <v>6781</v>
      </c>
      <c r="F23" s="3" t="s">
        <v>1959</v>
      </c>
      <c r="G23" s="3" t="s">
        <v>2912</v>
      </c>
      <c r="H23" s="3" t="s">
        <v>3865</v>
      </c>
      <c r="I23" s="3" t="s">
        <v>28</v>
      </c>
      <c r="J23" s="3" t="s">
        <v>4818</v>
      </c>
      <c r="K23" s="3" t="s">
        <v>30</v>
      </c>
    </row>
    <row r="24" spans="1:11" x14ac:dyDescent="0.25">
      <c r="A24" s="3" t="s">
        <v>33</v>
      </c>
      <c r="B24" s="3" t="s">
        <v>5816</v>
      </c>
      <c r="C24" s="3" t="s">
        <v>54</v>
      </c>
      <c r="D24" s="3" t="s">
        <v>1007</v>
      </c>
      <c r="E24" s="3" t="s">
        <v>6782</v>
      </c>
      <c r="F24" s="3" t="s">
        <v>1960</v>
      </c>
      <c r="G24" s="3" t="s">
        <v>2913</v>
      </c>
      <c r="H24" s="3" t="s">
        <v>3866</v>
      </c>
      <c r="I24" s="3" t="s">
        <v>28</v>
      </c>
      <c r="J24" s="3" t="s">
        <v>4819</v>
      </c>
      <c r="K24" s="3" t="s">
        <v>30</v>
      </c>
    </row>
    <row r="25" spans="1:11" x14ac:dyDescent="0.25">
      <c r="A25" s="3" t="s">
        <v>33</v>
      </c>
      <c r="B25" s="3" t="s">
        <v>5817</v>
      </c>
      <c r="C25" s="3" t="s">
        <v>55</v>
      </c>
      <c r="D25" s="3" t="s">
        <v>1008</v>
      </c>
      <c r="E25" s="3" t="s">
        <v>6783</v>
      </c>
      <c r="F25" s="3" t="s">
        <v>1961</v>
      </c>
      <c r="G25" s="3" t="s">
        <v>2914</v>
      </c>
      <c r="H25" s="3" t="s">
        <v>3867</v>
      </c>
      <c r="I25" s="3" t="s">
        <v>28</v>
      </c>
      <c r="J25" s="3" t="s">
        <v>4820</v>
      </c>
      <c r="K25" s="3" t="s">
        <v>30</v>
      </c>
    </row>
    <row r="26" spans="1:11" x14ac:dyDescent="0.25">
      <c r="A26" s="3" t="s">
        <v>33</v>
      </c>
      <c r="B26" s="3" t="s">
        <v>5818</v>
      </c>
      <c r="C26" s="3" t="s">
        <v>56</v>
      </c>
      <c r="D26" s="3" t="s">
        <v>1009</v>
      </c>
      <c r="E26" s="3" t="s">
        <v>6784</v>
      </c>
      <c r="F26" s="3" t="s">
        <v>1962</v>
      </c>
      <c r="G26" s="3" t="s">
        <v>2915</v>
      </c>
      <c r="H26" s="3" t="s">
        <v>3868</v>
      </c>
      <c r="I26" s="3" t="s">
        <v>28</v>
      </c>
      <c r="J26" s="3" t="s">
        <v>4821</v>
      </c>
      <c r="K26" s="3" t="s">
        <v>30</v>
      </c>
    </row>
    <row r="27" spans="1:11" x14ac:dyDescent="0.25">
      <c r="A27" s="3" t="s">
        <v>33</v>
      </c>
      <c r="B27" s="3" t="s">
        <v>5819</v>
      </c>
      <c r="C27" s="3" t="s">
        <v>57</v>
      </c>
      <c r="D27" s="3" t="s">
        <v>1010</v>
      </c>
      <c r="E27" s="3" t="s">
        <v>6785</v>
      </c>
      <c r="F27" s="3" t="s">
        <v>1963</v>
      </c>
      <c r="G27" s="3" t="s">
        <v>2916</v>
      </c>
      <c r="H27" s="3" t="s">
        <v>3869</v>
      </c>
      <c r="I27" s="3" t="s">
        <v>28</v>
      </c>
      <c r="J27" s="3" t="s">
        <v>4822</v>
      </c>
      <c r="K27" s="3" t="s">
        <v>30</v>
      </c>
    </row>
    <row r="28" spans="1:11" x14ac:dyDescent="0.25">
      <c r="A28" s="3" t="s">
        <v>33</v>
      </c>
      <c r="B28" s="3" t="s">
        <v>5820</v>
      </c>
      <c r="C28" s="3" t="s">
        <v>58</v>
      </c>
      <c r="D28" s="3" t="s">
        <v>1011</v>
      </c>
      <c r="E28" s="3" t="s">
        <v>6786</v>
      </c>
      <c r="F28" s="3" t="s">
        <v>1964</v>
      </c>
      <c r="G28" s="3" t="s">
        <v>2917</v>
      </c>
      <c r="H28" s="3" t="s">
        <v>3870</v>
      </c>
      <c r="I28" s="3" t="s">
        <v>28</v>
      </c>
      <c r="J28" s="3" t="s">
        <v>4823</v>
      </c>
      <c r="K28" s="3" t="s">
        <v>30</v>
      </c>
    </row>
    <row r="29" spans="1:11" x14ac:dyDescent="0.25">
      <c r="A29" s="3" t="s">
        <v>33</v>
      </c>
      <c r="B29" s="3" t="s">
        <v>5821</v>
      </c>
      <c r="C29" s="3" t="s">
        <v>59</v>
      </c>
      <c r="D29" s="3" t="s">
        <v>1012</v>
      </c>
      <c r="E29" s="3" t="s">
        <v>6787</v>
      </c>
      <c r="F29" s="3" t="s">
        <v>1965</v>
      </c>
      <c r="G29" s="3" t="s">
        <v>2918</v>
      </c>
      <c r="H29" s="3" t="s">
        <v>3871</v>
      </c>
      <c r="I29" s="3" t="s">
        <v>28</v>
      </c>
      <c r="J29" s="3" t="s">
        <v>4824</v>
      </c>
      <c r="K29" s="3" t="s">
        <v>30</v>
      </c>
    </row>
    <row r="30" spans="1:11" x14ac:dyDescent="0.25">
      <c r="A30" s="3" t="s">
        <v>33</v>
      </c>
      <c r="B30" s="3" t="s">
        <v>5822</v>
      </c>
      <c r="C30" s="3" t="s">
        <v>60</v>
      </c>
      <c r="D30" s="3" t="s">
        <v>1013</v>
      </c>
      <c r="E30" s="3" t="s">
        <v>6788</v>
      </c>
      <c r="F30" s="3" t="s">
        <v>1966</v>
      </c>
      <c r="G30" s="3" t="s">
        <v>2919</v>
      </c>
      <c r="H30" s="3" t="s">
        <v>3872</v>
      </c>
      <c r="I30" s="3" t="s">
        <v>28</v>
      </c>
      <c r="J30" s="3" t="s">
        <v>4825</v>
      </c>
      <c r="K30" s="3" t="s">
        <v>30</v>
      </c>
    </row>
    <row r="31" spans="1:11" x14ac:dyDescent="0.25">
      <c r="A31" s="3" t="s">
        <v>33</v>
      </c>
      <c r="B31" s="3" t="s">
        <v>5823</v>
      </c>
      <c r="C31" s="3" t="s">
        <v>61</v>
      </c>
      <c r="D31" s="3" t="s">
        <v>1014</v>
      </c>
      <c r="E31" s="3" t="s">
        <v>6789</v>
      </c>
      <c r="F31" s="3" t="s">
        <v>1967</v>
      </c>
      <c r="G31" s="3" t="s">
        <v>2920</v>
      </c>
      <c r="H31" s="3" t="s">
        <v>3873</v>
      </c>
      <c r="I31" s="3" t="s">
        <v>28</v>
      </c>
      <c r="J31" s="3" t="s">
        <v>4826</v>
      </c>
      <c r="K31" s="3" t="s">
        <v>30</v>
      </c>
    </row>
    <row r="32" spans="1:11" x14ac:dyDescent="0.25">
      <c r="A32" s="3" t="s">
        <v>33</v>
      </c>
      <c r="B32" s="3" t="s">
        <v>5824</v>
      </c>
      <c r="C32" s="3" t="s">
        <v>62</v>
      </c>
      <c r="D32" s="3" t="s">
        <v>1015</v>
      </c>
      <c r="E32" s="3" t="s">
        <v>6790</v>
      </c>
      <c r="F32" s="3" t="s">
        <v>1968</v>
      </c>
      <c r="G32" s="3" t="s">
        <v>2921</v>
      </c>
      <c r="H32" s="3" t="s">
        <v>3874</v>
      </c>
      <c r="I32" s="3" t="s">
        <v>28</v>
      </c>
      <c r="J32" s="3" t="s">
        <v>4827</v>
      </c>
      <c r="K32" s="3" t="s">
        <v>30</v>
      </c>
    </row>
    <row r="33" spans="1:11" x14ac:dyDescent="0.25">
      <c r="A33" s="3" t="s">
        <v>33</v>
      </c>
      <c r="B33" s="3" t="s">
        <v>5825</v>
      </c>
      <c r="C33" s="3" t="s">
        <v>63</v>
      </c>
      <c r="D33" s="3" t="s">
        <v>1016</v>
      </c>
      <c r="E33" s="3" t="s">
        <v>6791</v>
      </c>
      <c r="F33" s="3" t="s">
        <v>1969</v>
      </c>
      <c r="G33" s="3" t="s">
        <v>2922</v>
      </c>
      <c r="H33" s="3" t="s">
        <v>3875</v>
      </c>
      <c r="I33" s="3" t="s">
        <v>28</v>
      </c>
      <c r="J33" s="3" t="s">
        <v>4828</v>
      </c>
      <c r="K33" s="3" t="s">
        <v>30</v>
      </c>
    </row>
    <row r="34" spans="1:11" x14ac:dyDescent="0.25">
      <c r="A34" s="3" t="s">
        <v>33</v>
      </c>
      <c r="B34" s="3" t="s">
        <v>5826</v>
      </c>
      <c r="C34" s="3" t="s">
        <v>64</v>
      </c>
      <c r="D34" s="3" t="s">
        <v>1017</v>
      </c>
      <c r="E34" s="3" t="s">
        <v>6792</v>
      </c>
      <c r="F34" s="3" t="s">
        <v>1970</v>
      </c>
      <c r="G34" s="3" t="s">
        <v>2923</v>
      </c>
      <c r="H34" s="3" t="s">
        <v>3876</v>
      </c>
      <c r="I34" s="3" t="s">
        <v>28</v>
      </c>
      <c r="J34" s="3" t="s">
        <v>4829</v>
      </c>
      <c r="K34" s="3" t="s">
        <v>30</v>
      </c>
    </row>
    <row r="35" spans="1:11" x14ac:dyDescent="0.25">
      <c r="A35" s="3" t="s">
        <v>33</v>
      </c>
      <c r="B35" s="3" t="s">
        <v>5827</v>
      </c>
      <c r="C35" s="3" t="s">
        <v>65</v>
      </c>
      <c r="D35" s="3" t="s">
        <v>1018</v>
      </c>
      <c r="E35" s="3" t="s">
        <v>6793</v>
      </c>
      <c r="F35" s="3" t="s">
        <v>1971</v>
      </c>
      <c r="G35" s="3" t="s">
        <v>2924</v>
      </c>
      <c r="H35" s="3" t="s">
        <v>3877</v>
      </c>
      <c r="I35" s="3" t="s">
        <v>28</v>
      </c>
      <c r="J35" s="3" t="s">
        <v>4830</v>
      </c>
      <c r="K35" s="3" t="s">
        <v>30</v>
      </c>
    </row>
    <row r="36" spans="1:11" x14ac:dyDescent="0.25">
      <c r="A36" s="3" t="s">
        <v>33</v>
      </c>
      <c r="B36" s="3" t="s">
        <v>5828</v>
      </c>
      <c r="C36" s="3" t="s">
        <v>66</v>
      </c>
      <c r="D36" s="3" t="s">
        <v>1019</v>
      </c>
      <c r="E36" s="3" t="s">
        <v>6794</v>
      </c>
      <c r="F36" s="3" t="s">
        <v>1972</v>
      </c>
      <c r="G36" s="3" t="s">
        <v>2925</v>
      </c>
      <c r="H36" s="3" t="s">
        <v>3878</v>
      </c>
      <c r="I36" s="3" t="s">
        <v>28</v>
      </c>
      <c r="J36" s="3" t="s">
        <v>4831</v>
      </c>
      <c r="K36" s="3" t="s">
        <v>30</v>
      </c>
    </row>
    <row r="37" spans="1:11" x14ac:dyDescent="0.25">
      <c r="A37" s="3" t="s">
        <v>33</v>
      </c>
      <c r="B37" s="3" t="s">
        <v>5829</v>
      </c>
      <c r="C37" s="3" t="s">
        <v>67</v>
      </c>
      <c r="D37" s="3" t="s">
        <v>1020</v>
      </c>
      <c r="E37" s="3" t="s">
        <v>6795</v>
      </c>
      <c r="F37" s="3" t="s">
        <v>1973</v>
      </c>
      <c r="G37" s="3" t="s">
        <v>2926</v>
      </c>
      <c r="H37" s="3" t="s">
        <v>3879</v>
      </c>
      <c r="I37" s="3" t="s">
        <v>28</v>
      </c>
      <c r="J37" s="3" t="s">
        <v>4832</v>
      </c>
      <c r="K37" s="3" t="s">
        <v>30</v>
      </c>
    </row>
    <row r="38" spans="1:11" x14ac:dyDescent="0.25">
      <c r="A38" s="3" t="s">
        <v>33</v>
      </c>
      <c r="B38" s="3" t="s">
        <v>5830</v>
      </c>
      <c r="C38" s="3" t="s">
        <v>68</v>
      </c>
      <c r="D38" s="3" t="s">
        <v>1021</v>
      </c>
      <c r="E38" s="3" t="s">
        <v>6796</v>
      </c>
      <c r="F38" s="3" t="s">
        <v>1974</v>
      </c>
      <c r="G38" s="3" t="s">
        <v>2927</v>
      </c>
      <c r="H38" s="3" t="s">
        <v>3880</v>
      </c>
      <c r="I38" s="3" t="s">
        <v>28</v>
      </c>
      <c r="J38" s="3" t="s">
        <v>4833</v>
      </c>
      <c r="K38" s="3" t="s">
        <v>30</v>
      </c>
    </row>
    <row r="39" spans="1:11" x14ac:dyDescent="0.25">
      <c r="A39" s="3" t="s">
        <v>33</v>
      </c>
      <c r="B39" s="3" t="s">
        <v>5831</v>
      </c>
      <c r="C39" s="3" t="s">
        <v>69</v>
      </c>
      <c r="D39" s="3" t="s">
        <v>1022</v>
      </c>
      <c r="E39" s="3" t="s">
        <v>6797</v>
      </c>
      <c r="F39" s="3" t="s">
        <v>1975</v>
      </c>
      <c r="G39" s="3" t="s">
        <v>2928</v>
      </c>
      <c r="H39" s="3" t="s">
        <v>3881</v>
      </c>
      <c r="I39" s="3" t="s">
        <v>28</v>
      </c>
      <c r="J39" s="3" t="s">
        <v>4834</v>
      </c>
      <c r="K39" s="3" t="s">
        <v>30</v>
      </c>
    </row>
    <row r="40" spans="1:11" x14ac:dyDescent="0.25">
      <c r="A40" s="3" t="s">
        <v>33</v>
      </c>
      <c r="B40" s="3" t="s">
        <v>5832</v>
      </c>
      <c r="C40" s="3" t="s">
        <v>70</v>
      </c>
      <c r="D40" s="3" t="s">
        <v>1023</v>
      </c>
      <c r="E40" s="3" t="s">
        <v>6798</v>
      </c>
      <c r="F40" s="3" t="s">
        <v>1976</v>
      </c>
      <c r="G40" s="3" t="s">
        <v>2929</v>
      </c>
      <c r="H40" s="3" t="s">
        <v>3882</v>
      </c>
      <c r="I40" s="3" t="s">
        <v>28</v>
      </c>
      <c r="J40" s="3" t="s">
        <v>4835</v>
      </c>
      <c r="K40" s="3" t="s">
        <v>30</v>
      </c>
    </row>
    <row r="41" spans="1:11" x14ac:dyDescent="0.25">
      <c r="A41" s="3" t="s">
        <v>33</v>
      </c>
      <c r="B41" s="3" t="s">
        <v>5833</v>
      </c>
      <c r="C41" s="3" t="s">
        <v>71</v>
      </c>
      <c r="D41" s="3" t="s">
        <v>1024</v>
      </c>
      <c r="E41" s="3" t="s">
        <v>6799</v>
      </c>
      <c r="F41" s="3" t="s">
        <v>1977</v>
      </c>
      <c r="G41" s="3" t="s">
        <v>2930</v>
      </c>
      <c r="H41" s="3" t="s">
        <v>3883</v>
      </c>
      <c r="I41" s="3" t="s">
        <v>28</v>
      </c>
      <c r="J41" s="3" t="s">
        <v>4836</v>
      </c>
      <c r="K41" s="3" t="s">
        <v>30</v>
      </c>
    </row>
    <row r="42" spans="1:11" x14ac:dyDescent="0.25">
      <c r="A42" s="3" t="s">
        <v>33</v>
      </c>
      <c r="B42" s="3" t="s">
        <v>5834</v>
      </c>
      <c r="C42" s="3" t="s">
        <v>72</v>
      </c>
      <c r="D42" s="3" t="s">
        <v>1025</v>
      </c>
      <c r="E42" s="3" t="s">
        <v>6800</v>
      </c>
      <c r="F42" s="3" t="s">
        <v>1978</v>
      </c>
      <c r="G42" s="3" t="s">
        <v>2931</v>
      </c>
      <c r="H42" s="3" t="s">
        <v>3884</v>
      </c>
      <c r="I42" s="3" t="s">
        <v>28</v>
      </c>
      <c r="J42" s="3" t="s">
        <v>4837</v>
      </c>
      <c r="K42" s="3" t="s">
        <v>30</v>
      </c>
    </row>
    <row r="43" spans="1:11" x14ac:dyDescent="0.25">
      <c r="A43" s="3" t="s">
        <v>33</v>
      </c>
      <c r="B43" s="3" t="s">
        <v>5835</v>
      </c>
      <c r="C43" s="3" t="s">
        <v>73</v>
      </c>
      <c r="D43" s="3" t="s">
        <v>1026</v>
      </c>
      <c r="E43" s="3" t="s">
        <v>6801</v>
      </c>
      <c r="F43" s="3" t="s">
        <v>1979</v>
      </c>
      <c r="G43" s="3" t="s">
        <v>2932</v>
      </c>
      <c r="H43" s="3" t="s">
        <v>3885</v>
      </c>
      <c r="I43" s="3" t="s">
        <v>28</v>
      </c>
      <c r="J43" s="3" t="s">
        <v>4838</v>
      </c>
      <c r="K43" s="3" t="s">
        <v>30</v>
      </c>
    </row>
    <row r="44" spans="1:11" x14ac:dyDescent="0.25">
      <c r="A44" s="3" t="s">
        <v>33</v>
      </c>
      <c r="B44" s="3" t="s">
        <v>5836</v>
      </c>
      <c r="C44" s="3" t="s">
        <v>74</v>
      </c>
      <c r="D44" s="3" t="s">
        <v>1027</v>
      </c>
      <c r="E44" s="3" t="s">
        <v>6802</v>
      </c>
      <c r="F44" s="3" t="s">
        <v>1980</v>
      </c>
      <c r="G44" s="3" t="s">
        <v>2933</v>
      </c>
      <c r="H44" s="3" t="s">
        <v>3886</v>
      </c>
      <c r="I44" s="3" t="s">
        <v>28</v>
      </c>
      <c r="J44" s="3" t="s">
        <v>4839</v>
      </c>
      <c r="K44" s="3" t="s">
        <v>30</v>
      </c>
    </row>
    <row r="45" spans="1:11" x14ac:dyDescent="0.25">
      <c r="A45" s="3" t="s">
        <v>33</v>
      </c>
      <c r="B45" s="3" t="s">
        <v>5837</v>
      </c>
      <c r="C45" s="3" t="s">
        <v>75</v>
      </c>
      <c r="D45" s="3" t="s">
        <v>1028</v>
      </c>
      <c r="E45" s="3" t="s">
        <v>6803</v>
      </c>
      <c r="F45" s="3" t="s">
        <v>1981</v>
      </c>
      <c r="G45" s="3" t="s">
        <v>2934</v>
      </c>
      <c r="H45" s="3" t="s">
        <v>3887</v>
      </c>
      <c r="I45" s="3" t="s">
        <v>28</v>
      </c>
      <c r="J45" s="3" t="s">
        <v>4840</v>
      </c>
      <c r="K45" s="3" t="s">
        <v>30</v>
      </c>
    </row>
    <row r="46" spans="1:11" x14ac:dyDescent="0.25">
      <c r="A46" s="3" t="s">
        <v>33</v>
      </c>
      <c r="B46" s="3" t="s">
        <v>5838</v>
      </c>
      <c r="C46" s="3" t="s">
        <v>76</v>
      </c>
      <c r="D46" s="3" t="s">
        <v>1029</v>
      </c>
      <c r="E46" s="3" t="s">
        <v>6804</v>
      </c>
      <c r="F46" s="3" t="s">
        <v>1982</v>
      </c>
      <c r="G46" s="3" t="s">
        <v>2935</v>
      </c>
      <c r="H46" s="3" t="s">
        <v>3888</v>
      </c>
      <c r="I46" s="3" t="s">
        <v>28</v>
      </c>
      <c r="J46" s="3" t="s">
        <v>4841</v>
      </c>
      <c r="K46" s="3" t="s">
        <v>30</v>
      </c>
    </row>
    <row r="47" spans="1:11" x14ac:dyDescent="0.25">
      <c r="A47" s="3" t="s">
        <v>33</v>
      </c>
      <c r="B47" s="3" t="s">
        <v>5839</v>
      </c>
      <c r="C47" s="3" t="s">
        <v>77</v>
      </c>
      <c r="D47" s="3" t="s">
        <v>1030</v>
      </c>
      <c r="E47" s="3" t="s">
        <v>6805</v>
      </c>
      <c r="F47" s="3" t="s">
        <v>1983</v>
      </c>
      <c r="G47" s="3" t="s">
        <v>2936</v>
      </c>
      <c r="H47" s="3" t="s">
        <v>3889</v>
      </c>
      <c r="I47" s="3" t="s">
        <v>28</v>
      </c>
      <c r="J47" s="3" t="s">
        <v>4842</v>
      </c>
      <c r="K47" s="3" t="s">
        <v>30</v>
      </c>
    </row>
    <row r="48" spans="1:11" x14ac:dyDescent="0.25">
      <c r="A48" s="3" t="s">
        <v>33</v>
      </c>
      <c r="B48" s="3" t="s">
        <v>5840</v>
      </c>
      <c r="C48" s="3" t="s">
        <v>78</v>
      </c>
      <c r="D48" s="3" t="s">
        <v>1031</v>
      </c>
      <c r="E48" s="3" t="s">
        <v>6806</v>
      </c>
      <c r="F48" s="3" t="s">
        <v>1984</v>
      </c>
      <c r="G48" s="3" t="s">
        <v>2937</v>
      </c>
      <c r="H48" s="3" t="s">
        <v>3890</v>
      </c>
      <c r="I48" s="3" t="s">
        <v>28</v>
      </c>
      <c r="J48" s="3" t="s">
        <v>4843</v>
      </c>
      <c r="K48" s="3" t="s">
        <v>30</v>
      </c>
    </row>
    <row r="49" spans="1:11" x14ac:dyDescent="0.25">
      <c r="A49" s="3" t="s">
        <v>33</v>
      </c>
      <c r="B49" s="3" t="s">
        <v>5841</v>
      </c>
      <c r="C49" s="3" t="s">
        <v>79</v>
      </c>
      <c r="D49" s="3" t="s">
        <v>1032</v>
      </c>
      <c r="E49" s="3" t="s">
        <v>6807</v>
      </c>
      <c r="F49" s="3" t="s">
        <v>1985</v>
      </c>
      <c r="G49" s="3" t="s">
        <v>2938</v>
      </c>
      <c r="H49" s="3" t="s">
        <v>3891</v>
      </c>
      <c r="I49" s="3" t="s">
        <v>28</v>
      </c>
      <c r="J49" s="3" t="s">
        <v>4844</v>
      </c>
      <c r="K49" s="3" t="s">
        <v>30</v>
      </c>
    </row>
    <row r="50" spans="1:11" x14ac:dyDescent="0.25">
      <c r="A50" s="3" t="s">
        <v>33</v>
      </c>
      <c r="B50" s="3" t="s">
        <v>5842</v>
      </c>
      <c r="C50" s="3" t="s">
        <v>80</v>
      </c>
      <c r="D50" s="3" t="s">
        <v>1033</v>
      </c>
      <c r="E50" s="3" t="s">
        <v>6808</v>
      </c>
      <c r="F50" s="3" t="s">
        <v>1986</v>
      </c>
      <c r="G50" s="3" t="s">
        <v>2939</v>
      </c>
      <c r="H50" s="3" t="s">
        <v>3892</v>
      </c>
      <c r="I50" s="3" t="s">
        <v>28</v>
      </c>
      <c r="J50" s="3" t="s">
        <v>4845</v>
      </c>
      <c r="K50" s="3" t="s">
        <v>30</v>
      </c>
    </row>
    <row r="51" spans="1:11" x14ac:dyDescent="0.25">
      <c r="A51" s="3" t="s">
        <v>33</v>
      </c>
      <c r="B51" s="3" t="s">
        <v>5843</v>
      </c>
      <c r="C51" s="3" t="s">
        <v>81</v>
      </c>
      <c r="D51" s="3" t="s">
        <v>1034</v>
      </c>
      <c r="E51" s="3" t="s">
        <v>6809</v>
      </c>
      <c r="F51" s="3" t="s">
        <v>1987</v>
      </c>
      <c r="G51" s="3" t="s">
        <v>2940</v>
      </c>
      <c r="H51" s="3" t="s">
        <v>3893</v>
      </c>
      <c r="I51" s="3" t="s">
        <v>28</v>
      </c>
      <c r="J51" s="3" t="s">
        <v>4846</v>
      </c>
      <c r="K51" s="3" t="s">
        <v>30</v>
      </c>
    </row>
    <row r="52" spans="1:11" x14ac:dyDescent="0.25">
      <c r="A52" s="3" t="s">
        <v>33</v>
      </c>
      <c r="B52" s="3" t="s">
        <v>5844</v>
      </c>
      <c r="C52" s="3" t="s">
        <v>82</v>
      </c>
      <c r="D52" s="3" t="s">
        <v>1035</v>
      </c>
      <c r="E52" s="3" t="s">
        <v>6810</v>
      </c>
      <c r="F52" s="3" t="s">
        <v>1988</v>
      </c>
      <c r="G52" s="3" t="s">
        <v>2941</v>
      </c>
      <c r="H52" s="3" t="s">
        <v>3894</v>
      </c>
      <c r="I52" s="3" t="s">
        <v>28</v>
      </c>
      <c r="J52" s="3" t="s">
        <v>4847</v>
      </c>
      <c r="K52" s="3" t="s">
        <v>30</v>
      </c>
    </row>
    <row r="53" spans="1:11" x14ac:dyDescent="0.25">
      <c r="A53" s="3" t="s">
        <v>33</v>
      </c>
      <c r="B53" s="3" t="s">
        <v>5845</v>
      </c>
      <c r="C53" s="3" t="s">
        <v>83</v>
      </c>
      <c r="D53" s="3" t="s">
        <v>1036</v>
      </c>
      <c r="E53" s="3" t="s">
        <v>6811</v>
      </c>
      <c r="F53" s="3" t="s">
        <v>1989</v>
      </c>
      <c r="G53" s="3" t="s">
        <v>2942</v>
      </c>
      <c r="H53" s="3" t="s">
        <v>3895</v>
      </c>
      <c r="I53" s="3" t="s">
        <v>28</v>
      </c>
      <c r="J53" s="3" t="s">
        <v>4848</v>
      </c>
      <c r="K53" s="3" t="s">
        <v>30</v>
      </c>
    </row>
    <row r="54" spans="1:11" x14ac:dyDescent="0.25">
      <c r="A54" s="3" t="s">
        <v>33</v>
      </c>
      <c r="B54" s="3" t="s">
        <v>5846</v>
      </c>
      <c r="C54" s="3" t="s">
        <v>84</v>
      </c>
      <c r="D54" s="3" t="s">
        <v>1037</v>
      </c>
      <c r="E54" s="3" t="s">
        <v>6812</v>
      </c>
      <c r="F54" s="3" t="s">
        <v>1990</v>
      </c>
      <c r="G54" s="3" t="s">
        <v>2943</v>
      </c>
      <c r="H54" s="3" t="s">
        <v>3896</v>
      </c>
      <c r="I54" s="3" t="s">
        <v>28</v>
      </c>
      <c r="J54" s="3" t="s">
        <v>4849</v>
      </c>
      <c r="K54" s="3" t="s">
        <v>30</v>
      </c>
    </row>
    <row r="55" spans="1:11" x14ac:dyDescent="0.25">
      <c r="A55" s="3" t="s">
        <v>33</v>
      </c>
      <c r="B55" s="3" t="s">
        <v>5847</v>
      </c>
      <c r="C55" s="3" t="s">
        <v>85</v>
      </c>
      <c r="D55" s="3" t="s">
        <v>1038</v>
      </c>
      <c r="E55" s="3" t="s">
        <v>6813</v>
      </c>
      <c r="F55" s="3" t="s">
        <v>1991</v>
      </c>
      <c r="G55" s="3" t="s">
        <v>2944</v>
      </c>
      <c r="H55" s="3" t="s">
        <v>3897</v>
      </c>
      <c r="I55" s="3" t="s">
        <v>28</v>
      </c>
      <c r="J55" s="3" t="s">
        <v>4850</v>
      </c>
      <c r="K55" s="3" t="s">
        <v>30</v>
      </c>
    </row>
    <row r="56" spans="1:11" x14ac:dyDescent="0.25">
      <c r="A56" s="3" t="s">
        <v>33</v>
      </c>
      <c r="B56" s="3" t="s">
        <v>5848</v>
      </c>
      <c r="C56" s="3" t="s">
        <v>86</v>
      </c>
      <c r="D56" s="3" t="s">
        <v>1039</v>
      </c>
      <c r="E56" s="3" t="s">
        <v>6814</v>
      </c>
      <c r="F56" s="3" t="s">
        <v>1992</v>
      </c>
      <c r="G56" s="3" t="s">
        <v>2945</v>
      </c>
      <c r="H56" s="3" t="s">
        <v>3898</v>
      </c>
      <c r="I56" s="3" t="s">
        <v>28</v>
      </c>
      <c r="J56" s="3" t="s">
        <v>4851</v>
      </c>
      <c r="K56" s="3" t="s">
        <v>30</v>
      </c>
    </row>
    <row r="57" spans="1:11" x14ac:dyDescent="0.25">
      <c r="A57" s="3" t="s">
        <v>33</v>
      </c>
      <c r="B57" s="3" t="s">
        <v>5849</v>
      </c>
      <c r="C57" s="3" t="s">
        <v>87</v>
      </c>
      <c r="D57" s="3" t="s">
        <v>1040</v>
      </c>
      <c r="E57" s="3" t="s">
        <v>6815</v>
      </c>
      <c r="F57" s="3" t="s">
        <v>1993</v>
      </c>
      <c r="G57" s="3" t="s">
        <v>2946</v>
      </c>
      <c r="H57" s="3" t="s">
        <v>3899</v>
      </c>
      <c r="I57" s="3" t="s">
        <v>28</v>
      </c>
      <c r="J57" s="3" t="s">
        <v>4852</v>
      </c>
      <c r="K57" s="3" t="s">
        <v>30</v>
      </c>
    </row>
    <row r="58" spans="1:11" x14ac:dyDescent="0.25">
      <c r="A58" s="3" t="s">
        <v>33</v>
      </c>
      <c r="B58" s="3" t="s">
        <v>5850</v>
      </c>
      <c r="C58" s="3" t="s">
        <v>88</v>
      </c>
      <c r="D58" s="3" t="s">
        <v>1041</v>
      </c>
      <c r="E58" s="3" t="s">
        <v>6816</v>
      </c>
      <c r="F58" s="3" t="s">
        <v>1994</v>
      </c>
      <c r="G58" s="3" t="s">
        <v>2947</v>
      </c>
      <c r="H58" s="3" t="s">
        <v>3900</v>
      </c>
      <c r="I58" s="3" t="s">
        <v>28</v>
      </c>
      <c r="J58" s="3" t="s">
        <v>4853</v>
      </c>
      <c r="K58" s="3" t="s">
        <v>30</v>
      </c>
    </row>
    <row r="59" spans="1:11" x14ac:dyDescent="0.25">
      <c r="A59" s="3" t="s">
        <v>33</v>
      </c>
      <c r="B59" s="3" t="s">
        <v>5851</v>
      </c>
      <c r="C59" s="3" t="s">
        <v>89</v>
      </c>
      <c r="D59" s="3" t="s">
        <v>1042</v>
      </c>
      <c r="E59" s="3" t="s">
        <v>6817</v>
      </c>
      <c r="F59" s="3" t="s">
        <v>1995</v>
      </c>
      <c r="G59" s="3" t="s">
        <v>2948</v>
      </c>
      <c r="H59" s="3" t="s">
        <v>3901</v>
      </c>
      <c r="I59" s="3" t="s">
        <v>28</v>
      </c>
      <c r="J59" s="3" t="s">
        <v>4854</v>
      </c>
      <c r="K59" s="3" t="s">
        <v>30</v>
      </c>
    </row>
    <row r="60" spans="1:11" x14ac:dyDescent="0.25">
      <c r="A60" s="3" t="s">
        <v>33</v>
      </c>
      <c r="B60" s="3" t="s">
        <v>5852</v>
      </c>
      <c r="C60" s="3" t="s">
        <v>90</v>
      </c>
      <c r="D60" s="3" t="s">
        <v>1043</v>
      </c>
      <c r="E60" s="3" t="s">
        <v>6818</v>
      </c>
      <c r="F60" s="3" t="s">
        <v>1996</v>
      </c>
      <c r="G60" s="3" t="s">
        <v>2949</v>
      </c>
      <c r="H60" s="3" t="s">
        <v>3902</v>
      </c>
      <c r="I60" s="3" t="s">
        <v>28</v>
      </c>
      <c r="J60" s="3" t="s">
        <v>4855</v>
      </c>
      <c r="K60" s="3" t="s">
        <v>30</v>
      </c>
    </row>
    <row r="61" spans="1:11" x14ac:dyDescent="0.25">
      <c r="A61" s="3" t="s">
        <v>33</v>
      </c>
      <c r="B61" s="3" t="s">
        <v>5853</v>
      </c>
      <c r="C61" s="3" t="s">
        <v>91</v>
      </c>
      <c r="D61" s="3" t="s">
        <v>1044</v>
      </c>
      <c r="E61" s="3" t="s">
        <v>6819</v>
      </c>
      <c r="F61" s="3" t="s">
        <v>1997</v>
      </c>
      <c r="G61" s="3" t="s">
        <v>2950</v>
      </c>
      <c r="H61" s="3" t="s">
        <v>3903</v>
      </c>
      <c r="I61" s="3" t="s">
        <v>28</v>
      </c>
      <c r="J61" s="3" t="s">
        <v>4856</v>
      </c>
      <c r="K61" s="3" t="s">
        <v>30</v>
      </c>
    </row>
    <row r="62" spans="1:11" x14ac:dyDescent="0.25">
      <c r="A62" s="3" t="s">
        <v>33</v>
      </c>
      <c r="B62" s="3" t="s">
        <v>5854</v>
      </c>
      <c r="C62" s="3" t="s">
        <v>92</v>
      </c>
      <c r="D62" s="3" t="s">
        <v>1045</v>
      </c>
      <c r="E62" s="3" t="s">
        <v>6820</v>
      </c>
      <c r="F62" s="3" t="s">
        <v>1998</v>
      </c>
      <c r="G62" s="3" t="s">
        <v>2951</v>
      </c>
      <c r="H62" s="3" t="s">
        <v>3904</v>
      </c>
      <c r="I62" s="3" t="s">
        <v>28</v>
      </c>
      <c r="J62" s="3" t="s">
        <v>4857</v>
      </c>
      <c r="K62" s="3" t="s">
        <v>30</v>
      </c>
    </row>
    <row r="63" spans="1:11" x14ac:dyDescent="0.25">
      <c r="A63" s="3" t="s">
        <v>33</v>
      </c>
      <c r="B63" s="3" t="s">
        <v>5855</v>
      </c>
      <c r="C63" s="3" t="s">
        <v>93</v>
      </c>
      <c r="D63" s="3" t="s">
        <v>1046</v>
      </c>
      <c r="E63" s="3" t="s">
        <v>6821</v>
      </c>
      <c r="F63" s="3" t="s">
        <v>1999</v>
      </c>
      <c r="G63" s="3" t="s">
        <v>2952</v>
      </c>
      <c r="H63" s="3" t="s">
        <v>3905</v>
      </c>
      <c r="I63" s="3" t="s">
        <v>28</v>
      </c>
      <c r="J63" s="3" t="s">
        <v>4858</v>
      </c>
      <c r="K63" s="3" t="s">
        <v>30</v>
      </c>
    </row>
    <row r="64" spans="1:11" x14ac:dyDescent="0.25">
      <c r="A64" s="3" t="s">
        <v>33</v>
      </c>
      <c r="B64" s="3" t="s">
        <v>5856</v>
      </c>
      <c r="C64" s="3" t="s">
        <v>94</v>
      </c>
      <c r="D64" s="3" t="s">
        <v>1047</v>
      </c>
      <c r="E64" s="3" t="s">
        <v>6822</v>
      </c>
      <c r="F64" s="3" t="s">
        <v>2000</v>
      </c>
      <c r="G64" s="3" t="s">
        <v>2953</v>
      </c>
      <c r="H64" s="3" t="s">
        <v>3906</v>
      </c>
      <c r="I64" s="3" t="s">
        <v>28</v>
      </c>
      <c r="J64" s="3" t="s">
        <v>4859</v>
      </c>
      <c r="K64" s="3" t="s">
        <v>30</v>
      </c>
    </row>
    <row r="65" spans="1:11" x14ac:dyDescent="0.25">
      <c r="A65" s="3" t="s">
        <v>33</v>
      </c>
      <c r="B65" s="3" t="s">
        <v>5857</v>
      </c>
      <c r="C65" s="3" t="s">
        <v>95</v>
      </c>
      <c r="D65" s="3" t="s">
        <v>1048</v>
      </c>
      <c r="E65" s="3" t="s">
        <v>6823</v>
      </c>
      <c r="F65" s="3" t="s">
        <v>2001</v>
      </c>
      <c r="G65" s="3" t="s">
        <v>2954</v>
      </c>
      <c r="H65" s="3" t="s">
        <v>3907</v>
      </c>
      <c r="I65" s="3" t="s">
        <v>28</v>
      </c>
      <c r="J65" s="3" t="s">
        <v>4860</v>
      </c>
      <c r="K65" s="3" t="s">
        <v>30</v>
      </c>
    </row>
    <row r="66" spans="1:11" x14ac:dyDescent="0.25">
      <c r="A66" s="3" t="s">
        <v>33</v>
      </c>
      <c r="B66" s="3" t="s">
        <v>5858</v>
      </c>
      <c r="C66" s="3" t="s">
        <v>96</v>
      </c>
      <c r="D66" s="3" t="s">
        <v>1049</v>
      </c>
      <c r="E66" s="3" t="s">
        <v>6824</v>
      </c>
      <c r="F66" s="3" t="s">
        <v>2002</v>
      </c>
      <c r="G66" s="3" t="s">
        <v>2955</v>
      </c>
      <c r="H66" s="3" t="s">
        <v>3908</v>
      </c>
      <c r="I66" s="3" t="s">
        <v>28</v>
      </c>
      <c r="J66" s="3" t="s">
        <v>4861</v>
      </c>
      <c r="K66" s="3" t="s">
        <v>30</v>
      </c>
    </row>
    <row r="67" spans="1:11" x14ac:dyDescent="0.25">
      <c r="A67" s="3" t="s">
        <v>33</v>
      </c>
      <c r="B67" s="3" t="s">
        <v>5859</v>
      </c>
      <c r="C67" s="3" t="s">
        <v>97</v>
      </c>
      <c r="D67" s="3" t="s">
        <v>1050</v>
      </c>
      <c r="E67" s="3" t="s">
        <v>6825</v>
      </c>
      <c r="F67" s="3" t="s">
        <v>2003</v>
      </c>
      <c r="G67" s="3" t="s">
        <v>2956</v>
      </c>
      <c r="H67" s="3" t="s">
        <v>3909</v>
      </c>
      <c r="I67" s="3" t="s">
        <v>28</v>
      </c>
      <c r="J67" s="3" t="s">
        <v>4862</v>
      </c>
      <c r="K67" s="3" t="s">
        <v>30</v>
      </c>
    </row>
    <row r="68" spans="1:11" x14ac:dyDescent="0.25">
      <c r="A68" s="3" t="s">
        <v>33</v>
      </c>
      <c r="B68" s="3" t="s">
        <v>5860</v>
      </c>
      <c r="C68" s="3" t="s">
        <v>98</v>
      </c>
      <c r="D68" s="3" t="s">
        <v>1051</v>
      </c>
      <c r="E68" s="3" t="s">
        <v>6826</v>
      </c>
      <c r="F68" s="3" t="s">
        <v>2004</v>
      </c>
      <c r="G68" s="3" t="s">
        <v>2957</v>
      </c>
      <c r="H68" s="3" t="s">
        <v>3910</v>
      </c>
      <c r="I68" s="3" t="s">
        <v>28</v>
      </c>
      <c r="J68" s="3" t="s">
        <v>4863</v>
      </c>
      <c r="K68" s="3" t="s">
        <v>30</v>
      </c>
    </row>
    <row r="69" spans="1:11" x14ac:dyDescent="0.25">
      <c r="A69" s="3" t="s">
        <v>33</v>
      </c>
      <c r="B69" s="3" t="s">
        <v>5861</v>
      </c>
      <c r="C69" s="3" t="s">
        <v>99</v>
      </c>
      <c r="D69" s="3" t="s">
        <v>1052</v>
      </c>
      <c r="E69" s="3" t="s">
        <v>6827</v>
      </c>
      <c r="F69" s="3" t="s">
        <v>2005</v>
      </c>
      <c r="G69" s="3" t="s">
        <v>2958</v>
      </c>
      <c r="H69" s="3" t="s">
        <v>3911</v>
      </c>
      <c r="I69" s="3" t="s">
        <v>28</v>
      </c>
      <c r="J69" s="3" t="s">
        <v>4864</v>
      </c>
      <c r="K69" s="3" t="s">
        <v>30</v>
      </c>
    </row>
    <row r="70" spans="1:11" x14ac:dyDescent="0.25">
      <c r="A70" s="3" t="s">
        <v>33</v>
      </c>
      <c r="B70" s="3" t="s">
        <v>5862</v>
      </c>
      <c r="C70" s="3" t="s">
        <v>100</v>
      </c>
      <c r="D70" s="3" t="s">
        <v>1053</v>
      </c>
      <c r="E70" s="3" t="s">
        <v>6828</v>
      </c>
      <c r="F70" s="3" t="s">
        <v>2006</v>
      </c>
      <c r="G70" s="3" t="s">
        <v>2959</v>
      </c>
      <c r="H70" s="3" t="s">
        <v>3912</v>
      </c>
      <c r="I70" s="3" t="s">
        <v>28</v>
      </c>
      <c r="J70" s="3" t="s">
        <v>4865</v>
      </c>
      <c r="K70" s="3" t="s">
        <v>30</v>
      </c>
    </row>
    <row r="71" spans="1:11" x14ac:dyDescent="0.25">
      <c r="A71" s="3" t="s">
        <v>33</v>
      </c>
      <c r="B71" s="3" t="s">
        <v>5863</v>
      </c>
      <c r="C71" s="3" t="s">
        <v>101</v>
      </c>
      <c r="D71" s="3" t="s">
        <v>1054</v>
      </c>
      <c r="E71" s="3" t="s">
        <v>6829</v>
      </c>
      <c r="F71" s="3" t="s">
        <v>2007</v>
      </c>
      <c r="G71" s="3" t="s">
        <v>2960</v>
      </c>
      <c r="H71" s="3" t="s">
        <v>3913</v>
      </c>
      <c r="I71" s="3" t="s">
        <v>28</v>
      </c>
      <c r="J71" s="3" t="s">
        <v>4866</v>
      </c>
      <c r="K71" s="3" t="s">
        <v>30</v>
      </c>
    </row>
    <row r="72" spans="1:11" x14ac:dyDescent="0.25">
      <c r="A72" s="3" t="s">
        <v>33</v>
      </c>
      <c r="B72" s="3" t="s">
        <v>5864</v>
      </c>
      <c r="C72" s="3" t="s">
        <v>102</v>
      </c>
      <c r="D72" s="3" t="s">
        <v>1055</v>
      </c>
      <c r="E72" s="3" t="s">
        <v>6830</v>
      </c>
      <c r="F72" s="3" t="s">
        <v>2008</v>
      </c>
      <c r="G72" s="3" t="s">
        <v>2961</v>
      </c>
      <c r="H72" s="3" t="s">
        <v>3914</v>
      </c>
      <c r="I72" s="3" t="s">
        <v>28</v>
      </c>
      <c r="J72" s="3" t="s">
        <v>4867</v>
      </c>
      <c r="K72" s="3" t="s">
        <v>30</v>
      </c>
    </row>
    <row r="73" spans="1:11" x14ac:dyDescent="0.25">
      <c r="A73" s="3" t="s">
        <v>33</v>
      </c>
      <c r="B73" s="3" t="s">
        <v>5865</v>
      </c>
      <c r="C73" s="3" t="s">
        <v>103</v>
      </c>
      <c r="D73" s="3" t="s">
        <v>1056</v>
      </c>
      <c r="E73" s="3" t="s">
        <v>6831</v>
      </c>
      <c r="F73" s="3" t="s">
        <v>2009</v>
      </c>
      <c r="G73" s="3" t="s">
        <v>2962</v>
      </c>
      <c r="H73" s="3" t="s">
        <v>3915</v>
      </c>
      <c r="I73" s="3" t="s">
        <v>28</v>
      </c>
      <c r="J73" s="3" t="s">
        <v>4868</v>
      </c>
      <c r="K73" s="3" t="s">
        <v>30</v>
      </c>
    </row>
    <row r="74" spans="1:11" x14ac:dyDescent="0.25">
      <c r="A74" s="3" t="s">
        <v>33</v>
      </c>
      <c r="B74" s="3" t="s">
        <v>5866</v>
      </c>
      <c r="C74" s="3" t="s">
        <v>104</v>
      </c>
      <c r="D74" s="3" t="s">
        <v>1057</v>
      </c>
      <c r="E74" s="3" t="s">
        <v>6832</v>
      </c>
      <c r="F74" s="3" t="s">
        <v>2010</v>
      </c>
      <c r="G74" s="3" t="s">
        <v>2963</v>
      </c>
      <c r="H74" s="3" t="s">
        <v>3916</v>
      </c>
      <c r="I74" s="3" t="s">
        <v>28</v>
      </c>
      <c r="J74" s="3" t="s">
        <v>4869</v>
      </c>
      <c r="K74" s="3" t="s">
        <v>30</v>
      </c>
    </row>
    <row r="75" spans="1:11" x14ac:dyDescent="0.25">
      <c r="A75" s="3" t="s">
        <v>33</v>
      </c>
      <c r="B75" s="3" t="s">
        <v>5867</v>
      </c>
      <c r="C75" s="3" t="s">
        <v>105</v>
      </c>
      <c r="D75" s="3" t="s">
        <v>1058</v>
      </c>
      <c r="E75" s="3" t="s">
        <v>6833</v>
      </c>
      <c r="F75" s="3" t="s">
        <v>2011</v>
      </c>
      <c r="G75" s="3" t="s">
        <v>2964</v>
      </c>
      <c r="H75" s="3" t="s">
        <v>3917</v>
      </c>
      <c r="I75" s="3" t="s">
        <v>28</v>
      </c>
      <c r="J75" s="3" t="s">
        <v>4870</v>
      </c>
      <c r="K75" s="3" t="s">
        <v>30</v>
      </c>
    </row>
    <row r="76" spans="1:11" x14ac:dyDescent="0.25">
      <c r="A76" s="3" t="s">
        <v>33</v>
      </c>
      <c r="B76" s="3" t="s">
        <v>5868</v>
      </c>
      <c r="C76" s="3" t="s">
        <v>106</v>
      </c>
      <c r="D76" s="3" t="s">
        <v>1059</v>
      </c>
      <c r="E76" s="3" t="s">
        <v>6834</v>
      </c>
      <c r="F76" s="3" t="s">
        <v>2012</v>
      </c>
      <c r="G76" s="3" t="s">
        <v>2965</v>
      </c>
      <c r="H76" s="3" t="s">
        <v>3918</v>
      </c>
      <c r="I76" s="3" t="s">
        <v>28</v>
      </c>
      <c r="J76" s="3" t="s">
        <v>4871</v>
      </c>
      <c r="K76" s="3" t="s">
        <v>30</v>
      </c>
    </row>
    <row r="77" spans="1:11" x14ac:dyDescent="0.25">
      <c r="A77" s="3" t="s">
        <v>33</v>
      </c>
      <c r="B77" s="3" t="s">
        <v>5869</v>
      </c>
      <c r="C77" s="3" t="s">
        <v>107</v>
      </c>
      <c r="D77" s="3" t="s">
        <v>1060</v>
      </c>
      <c r="E77" s="3" t="s">
        <v>6835</v>
      </c>
      <c r="F77" s="3" t="s">
        <v>2013</v>
      </c>
      <c r="G77" s="3" t="s">
        <v>2966</v>
      </c>
      <c r="H77" s="3" t="s">
        <v>3919</v>
      </c>
      <c r="I77" s="3" t="s">
        <v>28</v>
      </c>
      <c r="J77" s="3" t="s">
        <v>4872</v>
      </c>
      <c r="K77" s="3" t="s">
        <v>30</v>
      </c>
    </row>
    <row r="78" spans="1:11" x14ac:dyDescent="0.25">
      <c r="A78" s="3" t="s">
        <v>33</v>
      </c>
      <c r="B78" s="3" t="s">
        <v>5870</v>
      </c>
      <c r="C78" s="3" t="s">
        <v>108</v>
      </c>
      <c r="D78" s="3" t="s">
        <v>1061</v>
      </c>
      <c r="E78" s="3" t="s">
        <v>6836</v>
      </c>
      <c r="F78" s="3" t="s">
        <v>2014</v>
      </c>
      <c r="G78" s="3" t="s">
        <v>2967</v>
      </c>
      <c r="H78" s="3" t="s">
        <v>3920</v>
      </c>
      <c r="I78" s="3" t="s">
        <v>28</v>
      </c>
      <c r="J78" s="3" t="s">
        <v>4873</v>
      </c>
      <c r="K78" s="3" t="s">
        <v>30</v>
      </c>
    </row>
    <row r="79" spans="1:11" x14ac:dyDescent="0.25">
      <c r="A79" s="3" t="s">
        <v>33</v>
      </c>
      <c r="B79" s="3" t="s">
        <v>5871</v>
      </c>
      <c r="C79" s="3" t="s">
        <v>109</v>
      </c>
      <c r="D79" s="3" t="s">
        <v>1062</v>
      </c>
      <c r="E79" s="3" t="s">
        <v>6837</v>
      </c>
      <c r="F79" s="3" t="s">
        <v>2015</v>
      </c>
      <c r="G79" s="3" t="s">
        <v>2968</v>
      </c>
      <c r="H79" s="3" t="s">
        <v>3921</v>
      </c>
      <c r="I79" s="3" t="s">
        <v>28</v>
      </c>
      <c r="J79" s="3" t="s">
        <v>4874</v>
      </c>
      <c r="K79" s="3" t="s">
        <v>30</v>
      </c>
    </row>
    <row r="80" spans="1:11" x14ac:dyDescent="0.25">
      <c r="A80" s="3" t="s">
        <v>33</v>
      </c>
      <c r="B80" s="3" t="s">
        <v>5872</v>
      </c>
      <c r="C80" s="3" t="s">
        <v>110</v>
      </c>
      <c r="D80" s="3" t="s">
        <v>1063</v>
      </c>
      <c r="E80" s="3" t="s">
        <v>6838</v>
      </c>
      <c r="F80" s="3" t="s">
        <v>2016</v>
      </c>
      <c r="G80" s="3" t="s">
        <v>2969</v>
      </c>
      <c r="H80" s="3" t="s">
        <v>3922</v>
      </c>
      <c r="I80" s="3" t="s">
        <v>28</v>
      </c>
      <c r="J80" s="3" t="s">
        <v>4875</v>
      </c>
      <c r="K80" s="3" t="s">
        <v>30</v>
      </c>
    </row>
    <row r="81" spans="1:11" x14ac:dyDescent="0.25">
      <c r="A81" s="3" t="s">
        <v>33</v>
      </c>
      <c r="B81" s="3" t="s">
        <v>5873</v>
      </c>
      <c r="C81" s="3" t="s">
        <v>111</v>
      </c>
      <c r="D81" s="3" t="s">
        <v>1064</v>
      </c>
      <c r="E81" s="3" t="s">
        <v>6839</v>
      </c>
      <c r="F81" s="3" t="s">
        <v>2017</v>
      </c>
      <c r="G81" s="3" t="s">
        <v>2970</v>
      </c>
      <c r="H81" s="3" t="s">
        <v>3923</v>
      </c>
      <c r="I81" s="3" t="s">
        <v>28</v>
      </c>
      <c r="J81" s="3" t="s">
        <v>4876</v>
      </c>
      <c r="K81" s="3" t="s">
        <v>30</v>
      </c>
    </row>
    <row r="82" spans="1:11" x14ac:dyDescent="0.25">
      <c r="A82" s="3" t="s">
        <v>33</v>
      </c>
      <c r="B82" s="3" t="s">
        <v>5874</v>
      </c>
      <c r="C82" s="3" t="s">
        <v>112</v>
      </c>
      <c r="D82" s="3" t="s">
        <v>1065</v>
      </c>
      <c r="E82" s="3" t="s">
        <v>6840</v>
      </c>
      <c r="F82" s="3" t="s">
        <v>2018</v>
      </c>
      <c r="G82" s="3" t="s">
        <v>2971</v>
      </c>
      <c r="H82" s="3" t="s">
        <v>3924</v>
      </c>
      <c r="I82" s="3" t="s">
        <v>28</v>
      </c>
      <c r="J82" s="3" t="s">
        <v>4877</v>
      </c>
      <c r="K82" s="3" t="s">
        <v>30</v>
      </c>
    </row>
    <row r="83" spans="1:11" x14ac:dyDescent="0.25">
      <c r="A83" s="3" t="s">
        <v>33</v>
      </c>
      <c r="B83" s="3" t="s">
        <v>5875</v>
      </c>
      <c r="C83" s="3" t="s">
        <v>113</v>
      </c>
      <c r="D83" s="3" t="s">
        <v>1066</v>
      </c>
      <c r="E83" s="3" t="s">
        <v>6841</v>
      </c>
      <c r="F83" s="3" t="s">
        <v>2019</v>
      </c>
      <c r="G83" s="3" t="s">
        <v>2972</v>
      </c>
      <c r="H83" s="3" t="s">
        <v>3925</v>
      </c>
      <c r="I83" s="3" t="s">
        <v>28</v>
      </c>
      <c r="J83" s="3" t="s">
        <v>4878</v>
      </c>
      <c r="K83" s="3" t="s">
        <v>30</v>
      </c>
    </row>
    <row r="84" spans="1:11" x14ac:dyDescent="0.25">
      <c r="A84" s="3" t="s">
        <v>33</v>
      </c>
      <c r="B84" s="3" t="s">
        <v>5876</v>
      </c>
      <c r="C84" s="3" t="s">
        <v>114</v>
      </c>
      <c r="D84" s="3" t="s">
        <v>1067</v>
      </c>
      <c r="E84" s="3" t="s">
        <v>6842</v>
      </c>
      <c r="F84" s="3" t="s">
        <v>2020</v>
      </c>
      <c r="G84" s="3" t="s">
        <v>2973</v>
      </c>
      <c r="H84" s="3" t="s">
        <v>3926</v>
      </c>
      <c r="I84" s="3" t="s">
        <v>28</v>
      </c>
      <c r="J84" s="3" t="s">
        <v>4879</v>
      </c>
      <c r="K84" s="3" t="s">
        <v>30</v>
      </c>
    </row>
    <row r="85" spans="1:11" x14ac:dyDescent="0.25">
      <c r="A85" s="3" t="s">
        <v>33</v>
      </c>
      <c r="B85" s="3" t="s">
        <v>5877</v>
      </c>
      <c r="C85" s="3" t="s">
        <v>115</v>
      </c>
      <c r="D85" s="3" t="s">
        <v>1068</v>
      </c>
      <c r="E85" s="3" t="s">
        <v>6843</v>
      </c>
      <c r="F85" s="3" t="s">
        <v>2021</v>
      </c>
      <c r="G85" s="3" t="s">
        <v>2974</v>
      </c>
      <c r="H85" s="3" t="s">
        <v>3927</v>
      </c>
      <c r="I85" s="3" t="s">
        <v>28</v>
      </c>
      <c r="J85" s="3" t="s">
        <v>4880</v>
      </c>
      <c r="K85" s="3" t="s">
        <v>30</v>
      </c>
    </row>
    <row r="86" spans="1:11" x14ac:dyDescent="0.25">
      <c r="A86" s="3" t="s">
        <v>33</v>
      </c>
      <c r="B86" s="3" t="s">
        <v>5878</v>
      </c>
      <c r="C86" s="3" t="s">
        <v>116</v>
      </c>
      <c r="D86" s="3" t="s">
        <v>1069</v>
      </c>
      <c r="E86" s="3" t="s">
        <v>6844</v>
      </c>
      <c r="F86" s="3" t="s">
        <v>2022</v>
      </c>
      <c r="G86" s="3" t="s">
        <v>2975</v>
      </c>
      <c r="H86" s="3" t="s">
        <v>3928</v>
      </c>
      <c r="I86" s="3" t="s">
        <v>28</v>
      </c>
      <c r="J86" s="3" t="s">
        <v>4881</v>
      </c>
      <c r="K86" s="3" t="s">
        <v>30</v>
      </c>
    </row>
    <row r="87" spans="1:11" x14ac:dyDescent="0.25">
      <c r="A87" s="3" t="s">
        <v>33</v>
      </c>
      <c r="B87" s="3" t="s">
        <v>5879</v>
      </c>
      <c r="C87" s="3" t="s">
        <v>117</v>
      </c>
      <c r="D87" s="3" t="s">
        <v>1070</v>
      </c>
      <c r="E87" s="3" t="s">
        <v>6845</v>
      </c>
      <c r="F87" s="3" t="s">
        <v>2023</v>
      </c>
      <c r="G87" s="3" t="s">
        <v>2976</v>
      </c>
      <c r="H87" s="3" t="s">
        <v>3929</v>
      </c>
      <c r="I87" s="3" t="s">
        <v>28</v>
      </c>
      <c r="J87" s="3" t="s">
        <v>4882</v>
      </c>
      <c r="K87" s="3" t="s">
        <v>30</v>
      </c>
    </row>
    <row r="88" spans="1:11" x14ac:dyDescent="0.25">
      <c r="A88" s="3" t="s">
        <v>33</v>
      </c>
      <c r="B88" s="3" t="s">
        <v>5880</v>
      </c>
      <c r="C88" s="3" t="s">
        <v>118</v>
      </c>
      <c r="D88" s="3" t="s">
        <v>1071</v>
      </c>
      <c r="E88" s="3" t="s">
        <v>6846</v>
      </c>
      <c r="F88" s="3" t="s">
        <v>2024</v>
      </c>
      <c r="G88" s="3" t="s">
        <v>2977</v>
      </c>
      <c r="H88" s="3" t="s">
        <v>3930</v>
      </c>
      <c r="I88" s="3" t="s">
        <v>28</v>
      </c>
      <c r="J88" s="3" t="s">
        <v>4883</v>
      </c>
      <c r="K88" s="3" t="s">
        <v>30</v>
      </c>
    </row>
    <row r="89" spans="1:11" x14ac:dyDescent="0.25">
      <c r="A89" s="3" t="s">
        <v>33</v>
      </c>
      <c r="B89" s="3" t="s">
        <v>5881</v>
      </c>
      <c r="C89" s="3" t="s">
        <v>119</v>
      </c>
      <c r="D89" s="3" t="s">
        <v>1072</v>
      </c>
      <c r="E89" s="3" t="s">
        <v>6847</v>
      </c>
      <c r="F89" s="3" t="s">
        <v>2025</v>
      </c>
      <c r="G89" s="3" t="s">
        <v>2978</v>
      </c>
      <c r="H89" s="3" t="s">
        <v>3931</v>
      </c>
      <c r="I89" s="3" t="s">
        <v>28</v>
      </c>
      <c r="J89" s="3" t="s">
        <v>4884</v>
      </c>
      <c r="K89" s="3" t="s">
        <v>30</v>
      </c>
    </row>
    <row r="90" spans="1:11" x14ac:dyDescent="0.25">
      <c r="A90" s="3" t="s">
        <v>33</v>
      </c>
      <c r="B90" s="3" t="s">
        <v>5882</v>
      </c>
      <c r="C90" s="3" t="s">
        <v>120</v>
      </c>
      <c r="D90" s="3" t="s">
        <v>1073</v>
      </c>
      <c r="E90" s="3" t="s">
        <v>6848</v>
      </c>
      <c r="F90" s="3" t="s">
        <v>2026</v>
      </c>
      <c r="G90" s="3" t="s">
        <v>2979</v>
      </c>
      <c r="H90" s="3" t="s">
        <v>3932</v>
      </c>
      <c r="I90" s="3" t="s">
        <v>28</v>
      </c>
      <c r="J90" s="3" t="s">
        <v>4885</v>
      </c>
      <c r="K90" s="3" t="s">
        <v>30</v>
      </c>
    </row>
    <row r="91" spans="1:11" x14ac:dyDescent="0.25">
      <c r="A91" s="3" t="s">
        <v>33</v>
      </c>
      <c r="B91" s="3" t="s">
        <v>5883</v>
      </c>
      <c r="C91" s="3" t="s">
        <v>121</v>
      </c>
      <c r="D91" s="3" t="s">
        <v>1074</v>
      </c>
      <c r="E91" s="3" t="s">
        <v>6849</v>
      </c>
      <c r="F91" s="3" t="s">
        <v>2027</v>
      </c>
      <c r="G91" s="3" t="s">
        <v>2980</v>
      </c>
      <c r="H91" s="3" t="s">
        <v>3933</v>
      </c>
      <c r="I91" s="3" t="s">
        <v>28</v>
      </c>
      <c r="J91" s="3" t="s">
        <v>4886</v>
      </c>
      <c r="K91" s="3" t="s">
        <v>30</v>
      </c>
    </row>
    <row r="92" spans="1:11" x14ac:dyDescent="0.25">
      <c r="A92" s="3" t="s">
        <v>33</v>
      </c>
      <c r="B92" s="3" t="s">
        <v>5884</v>
      </c>
      <c r="C92" s="3" t="s">
        <v>122</v>
      </c>
      <c r="D92" s="3" t="s">
        <v>1075</v>
      </c>
      <c r="E92" s="3" t="s">
        <v>6850</v>
      </c>
      <c r="F92" s="3" t="s">
        <v>2028</v>
      </c>
      <c r="G92" s="3" t="s">
        <v>2981</v>
      </c>
      <c r="H92" s="3" t="s">
        <v>3934</v>
      </c>
      <c r="I92" s="3" t="s">
        <v>28</v>
      </c>
      <c r="J92" s="3" t="s">
        <v>4887</v>
      </c>
      <c r="K92" s="3" t="s">
        <v>30</v>
      </c>
    </row>
    <row r="93" spans="1:11" x14ac:dyDescent="0.25">
      <c r="A93" s="3" t="s">
        <v>33</v>
      </c>
      <c r="B93" s="3" t="s">
        <v>5885</v>
      </c>
      <c r="C93" s="3" t="s">
        <v>123</v>
      </c>
      <c r="D93" s="3" t="s">
        <v>1076</v>
      </c>
      <c r="E93" s="3" t="s">
        <v>6851</v>
      </c>
      <c r="F93" s="3" t="s">
        <v>2029</v>
      </c>
      <c r="G93" s="3" t="s">
        <v>2982</v>
      </c>
      <c r="H93" s="3" t="s">
        <v>3935</v>
      </c>
      <c r="I93" s="3" t="s">
        <v>28</v>
      </c>
      <c r="J93" s="3" t="s">
        <v>4888</v>
      </c>
      <c r="K93" s="3" t="s">
        <v>30</v>
      </c>
    </row>
    <row r="94" spans="1:11" x14ac:dyDescent="0.25">
      <c r="A94" s="3" t="s">
        <v>33</v>
      </c>
      <c r="B94" s="3" t="s">
        <v>5886</v>
      </c>
      <c r="C94" s="3" t="s">
        <v>124</v>
      </c>
      <c r="D94" s="3" t="s">
        <v>1077</v>
      </c>
      <c r="E94" s="3" t="s">
        <v>6852</v>
      </c>
      <c r="F94" s="3" t="s">
        <v>2030</v>
      </c>
      <c r="G94" s="3" t="s">
        <v>2983</v>
      </c>
      <c r="H94" s="3" t="s">
        <v>3936</v>
      </c>
      <c r="I94" s="3" t="s">
        <v>28</v>
      </c>
      <c r="J94" s="3" t="s">
        <v>4889</v>
      </c>
      <c r="K94" s="3" t="s">
        <v>30</v>
      </c>
    </row>
    <row r="95" spans="1:11" x14ac:dyDescent="0.25">
      <c r="A95" s="3" t="s">
        <v>33</v>
      </c>
      <c r="B95" s="3" t="s">
        <v>5887</v>
      </c>
      <c r="C95" s="3" t="s">
        <v>125</v>
      </c>
      <c r="D95" s="3" t="s">
        <v>1078</v>
      </c>
      <c r="E95" s="3" t="s">
        <v>6853</v>
      </c>
      <c r="F95" s="3" t="s">
        <v>2031</v>
      </c>
      <c r="G95" s="3" t="s">
        <v>2984</v>
      </c>
      <c r="H95" s="3" t="s">
        <v>3937</v>
      </c>
      <c r="I95" s="3" t="s">
        <v>28</v>
      </c>
      <c r="J95" s="3" t="s">
        <v>4890</v>
      </c>
      <c r="K95" s="3" t="s">
        <v>30</v>
      </c>
    </row>
    <row r="96" spans="1:11" x14ac:dyDescent="0.25">
      <c r="A96" s="3" t="s">
        <v>33</v>
      </c>
      <c r="B96" s="3" t="s">
        <v>5888</v>
      </c>
      <c r="C96" s="3" t="s">
        <v>126</v>
      </c>
      <c r="D96" s="3" t="s">
        <v>1079</v>
      </c>
      <c r="E96" s="3" t="s">
        <v>6854</v>
      </c>
      <c r="F96" s="3" t="s">
        <v>2032</v>
      </c>
      <c r="G96" s="3" t="s">
        <v>2985</v>
      </c>
      <c r="H96" s="3" t="s">
        <v>3938</v>
      </c>
      <c r="I96" s="3" t="s">
        <v>28</v>
      </c>
      <c r="J96" s="3" t="s">
        <v>4891</v>
      </c>
      <c r="K96" s="3" t="s">
        <v>30</v>
      </c>
    </row>
    <row r="97" spans="1:11" x14ac:dyDescent="0.25">
      <c r="A97" s="3" t="s">
        <v>33</v>
      </c>
      <c r="B97" s="3" t="s">
        <v>5889</v>
      </c>
      <c r="C97" s="3" t="s">
        <v>127</v>
      </c>
      <c r="D97" s="3" t="s">
        <v>1080</v>
      </c>
      <c r="E97" s="3" t="s">
        <v>6855</v>
      </c>
      <c r="F97" s="3" t="s">
        <v>2033</v>
      </c>
      <c r="G97" s="3" t="s">
        <v>2986</v>
      </c>
      <c r="H97" s="3" t="s">
        <v>3939</v>
      </c>
      <c r="I97" s="3" t="s">
        <v>28</v>
      </c>
      <c r="J97" s="3" t="s">
        <v>4892</v>
      </c>
      <c r="K97" s="3" t="s">
        <v>30</v>
      </c>
    </row>
    <row r="98" spans="1:11" x14ac:dyDescent="0.25">
      <c r="A98" s="3" t="s">
        <v>33</v>
      </c>
      <c r="B98" s="3" t="s">
        <v>5890</v>
      </c>
      <c r="C98" s="3" t="s">
        <v>128</v>
      </c>
      <c r="D98" s="3" t="s">
        <v>1081</v>
      </c>
      <c r="E98" s="3" t="s">
        <v>6856</v>
      </c>
      <c r="F98" s="3" t="s">
        <v>2034</v>
      </c>
      <c r="G98" s="3" t="s">
        <v>2987</v>
      </c>
      <c r="H98" s="3" t="s">
        <v>3940</v>
      </c>
      <c r="I98" s="3" t="s">
        <v>28</v>
      </c>
      <c r="J98" s="3" t="s">
        <v>4893</v>
      </c>
      <c r="K98" s="3" t="s">
        <v>30</v>
      </c>
    </row>
    <row r="99" spans="1:11" x14ac:dyDescent="0.25">
      <c r="A99" s="3" t="s">
        <v>33</v>
      </c>
      <c r="B99" s="3" t="s">
        <v>5891</v>
      </c>
      <c r="C99" s="3" t="s">
        <v>129</v>
      </c>
      <c r="D99" s="3" t="s">
        <v>1082</v>
      </c>
      <c r="E99" s="3" t="s">
        <v>6857</v>
      </c>
      <c r="F99" s="3" t="s">
        <v>2035</v>
      </c>
      <c r="G99" s="3" t="s">
        <v>2988</v>
      </c>
      <c r="H99" s="3" t="s">
        <v>3941</v>
      </c>
      <c r="I99" s="3" t="s">
        <v>28</v>
      </c>
      <c r="J99" s="3" t="s">
        <v>4894</v>
      </c>
      <c r="K99" s="3" t="s">
        <v>30</v>
      </c>
    </row>
    <row r="100" spans="1:11" x14ac:dyDescent="0.25">
      <c r="A100" s="3" t="s">
        <v>33</v>
      </c>
      <c r="B100" s="3" t="s">
        <v>5892</v>
      </c>
      <c r="C100" s="3" t="s">
        <v>130</v>
      </c>
      <c r="D100" s="3" t="s">
        <v>1083</v>
      </c>
      <c r="E100" s="3" t="s">
        <v>6858</v>
      </c>
      <c r="F100" s="3" t="s">
        <v>2036</v>
      </c>
      <c r="G100" s="3" t="s">
        <v>2989</v>
      </c>
      <c r="H100" s="3" t="s">
        <v>3942</v>
      </c>
      <c r="I100" s="3" t="s">
        <v>28</v>
      </c>
      <c r="J100" s="3" t="s">
        <v>4895</v>
      </c>
      <c r="K100" s="3" t="s">
        <v>30</v>
      </c>
    </row>
    <row r="101" spans="1:11" x14ac:dyDescent="0.25">
      <c r="A101" s="3" t="s">
        <v>33</v>
      </c>
      <c r="B101" s="3" t="s">
        <v>5893</v>
      </c>
      <c r="C101" s="3" t="s">
        <v>131</v>
      </c>
      <c r="D101" s="3" t="s">
        <v>1084</v>
      </c>
      <c r="E101" s="3" t="s">
        <v>6859</v>
      </c>
      <c r="F101" s="3" t="s">
        <v>2037</v>
      </c>
      <c r="G101" s="3" t="s">
        <v>2990</v>
      </c>
      <c r="H101" s="3" t="s">
        <v>3943</v>
      </c>
      <c r="I101" s="3" t="s">
        <v>28</v>
      </c>
      <c r="J101" s="3" t="s">
        <v>4896</v>
      </c>
      <c r="K101" s="3" t="s">
        <v>30</v>
      </c>
    </row>
    <row r="102" spans="1:11" x14ac:dyDescent="0.25">
      <c r="A102" s="3" t="s">
        <v>33</v>
      </c>
      <c r="B102" s="3" t="s">
        <v>5894</v>
      </c>
      <c r="C102" s="3" t="s">
        <v>132</v>
      </c>
      <c r="D102" s="3" t="s">
        <v>1085</v>
      </c>
      <c r="E102" s="3" t="s">
        <v>6860</v>
      </c>
      <c r="F102" s="3" t="s">
        <v>2038</v>
      </c>
      <c r="G102" s="3" t="s">
        <v>2991</v>
      </c>
      <c r="H102" s="3" t="s">
        <v>3944</v>
      </c>
      <c r="I102" s="3" t="s">
        <v>28</v>
      </c>
      <c r="J102" s="3" t="s">
        <v>4897</v>
      </c>
      <c r="K102" s="3" t="s">
        <v>30</v>
      </c>
    </row>
    <row r="103" spans="1:11" x14ac:dyDescent="0.25">
      <c r="A103" s="3" t="s">
        <v>33</v>
      </c>
      <c r="B103" s="3" t="s">
        <v>5895</v>
      </c>
      <c r="C103" s="3" t="s">
        <v>133</v>
      </c>
      <c r="D103" s="3" t="s">
        <v>1086</v>
      </c>
      <c r="E103" s="3" t="s">
        <v>6861</v>
      </c>
      <c r="F103" s="3" t="s">
        <v>2039</v>
      </c>
      <c r="G103" s="3" t="s">
        <v>2992</v>
      </c>
      <c r="H103" s="3" t="s">
        <v>3945</v>
      </c>
      <c r="I103" s="3" t="s">
        <v>28</v>
      </c>
      <c r="J103" s="3" t="s">
        <v>4898</v>
      </c>
      <c r="K103" s="3" t="s">
        <v>30</v>
      </c>
    </row>
    <row r="104" spans="1:11" x14ac:dyDescent="0.25">
      <c r="A104" s="3" t="s">
        <v>33</v>
      </c>
      <c r="B104" s="3" t="s">
        <v>5896</v>
      </c>
      <c r="C104" s="3" t="s">
        <v>134</v>
      </c>
      <c r="D104" s="3" t="s">
        <v>1087</v>
      </c>
      <c r="E104" s="3" t="s">
        <v>6862</v>
      </c>
      <c r="F104" s="3" t="s">
        <v>2040</v>
      </c>
      <c r="G104" s="3" t="s">
        <v>2993</v>
      </c>
      <c r="H104" s="3" t="s">
        <v>3946</v>
      </c>
      <c r="I104" s="3" t="s">
        <v>28</v>
      </c>
      <c r="J104" s="3" t="s">
        <v>4899</v>
      </c>
      <c r="K104" s="3" t="s">
        <v>30</v>
      </c>
    </row>
    <row r="105" spans="1:11" x14ac:dyDescent="0.25">
      <c r="A105" s="3" t="s">
        <v>33</v>
      </c>
      <c r="B105" s="3" t="s">
        <v>5897</v>
      </c>
      <c r="C105" s="3" t="s">
        <v>135</v>
      </c>
      <c r="D105" s="3" t="s">
        <v>1088</v>
      </c>
      <c r="E105" s="3" t="s">
        <v>6863</v>
      </c>
      <c r="F105" s="3" t="s">
        <v>2041</v>
      </c>
      <c r="G105" s="3" t="s">
        <v>2994</v>
      </c>
      <c r="H105" s="3" t="s">
        <v>3947</v>
      </c>
      <c r="I105" s="3" t="s">
        <v>28</v>
      </c>
      <c r="J105" s="3" t="s">
        <v>4900</v>
      </c>
      <c r="K105" s="3" t="s">
        <v>30</v>
      </c>
    </row>
    <row r="106" spans="1:11" x14ac:dyDescent="0.25">
      <c r="A106" s="3" t="s">
        <v>33</v>
      </c>
      <c r="B106" s="3" t="s">
        <v>5898</v>
      </c>
      <c r="C106" s="3" t="s">
        <v>136</v>
      </c>
      <c r="D106" s="3" t="s">
        <v>1089</v>
      </c>
      <c r="E106" s="3" t="s">
        <v>6864</v>
      </c>
      <c r="F106" s="3" t="s">
        <v>2042</v>
      </c>
      <c r="G106" s="3" t="s">
        <v>2995</v>
      </c>
      <c r="H106" s="3" t="s">
        <v>3948</v>
      </c>
      <c r="I106" s="3" t="s">
        <v>28</v>
      </c>
      <c r="J106" s="3" t="s">
        <v>4901</v>
      </c>
      <c r="K106" s="3" t="s">
        <v>30</v>
      </c>
    </row>
    <row r="107" spans="1:11" x14ac:dyDescent="0.25">
      <c r="A107" s="3" t="s">
        <v>33</v>
      </c>
      <c r="B107" s="3" t="s">
        <v>5899</v>
      </c>
      <c r="C107" s="3" t="s">
        <v>137</v>
      </c>
      <c r="D107" s="3" t="s">
        <v>1090</v>
      </c>
      <c r="E107" s="3" t="s">
        <v>6865</v>
      </c>
      <c r="F107" s="3" t="s">
        <v>2043</v>
      </c>
      <c r="G107" s="3" t="s">
        <v>2996</v>
      </c>
      <c r="H107" s="3" t="s">
        <v>3949</v>
      </c>
      <c r="I107" s="3" t="s">
        <v>28</v>
      </c>
      <c r="J107" s="3" t="s">
        <v>4902</v>
      </c>
      <c r="K107" s="3" t="s">
        <v>30</v>
      </c>
    </row>
    <row r="108" spans="1:11" x14ac:dyDescent="0.25">
      <c r="A108" s="3" t="s">
        <v>33</v>
      </c>
      <c r="B108" s="3" t="s">
        <v>5900</v>
      </c>
      <c r="C108" s="3" t="s">
        <v>138</v>
      </c>
      <c r="D108" s="3" t="s">
        <v>1091</v>
      </c>
      <c r="E108" s="3" t="s">
        <v>6866</v>
      </c>
      <c r="F108" s="3" t="s">
        <v>2044</v>
      </c>
      <c r="G108" s="3" t="s">
        <v>2997</v>
      </c>
      <c r="H108" s="3" t="s">
        <v>3950</v>
      </c>
      <c r="I108" s="3" t="s">
        <v>28</v>
      </c>
      <c r="J108" s="3" t="s">
        <v>4903</v>
      </c>
      <c r="K108" s="3" t="s">
        <v>30</v>
      </c>
    </row>
    <row r="109" spans="1:11" x14ac:dyDescent="0.25">
      <c r="A109" s="3" t="s">
        <v>33</v>
      </c>
      <c r="B109" s="3" t="s">
        <v>5901</v>
      </c>
      <c r="C109" s="3" t="s">
        <v>139</v>
      </c>
      <c r="D109" s="3" t="s">
        <v>1092</v>
      </c>
      <c r="E109" s="3" t="s">
        <v>6867</v>
      </c>
      <c r="F109" s="3" t="s">
        <v>2045</v>
      </c>
      <c r="G109" s="3" t="s">
        <v>2998</v>
      </c>
      <c r="H109" s="3" t="s">
        <v>3951</v>
      </c>
      <c r="I109" s="3" t="s">
        <v>28</v>
      </c>
      <c r="J109" s="3" t="s">
        <v>4904</v>
      </c>
      <c r="K109" s="3" t="s">
        <v>30</v>
      </c>
    </row>
    <row r="110" spans="1:11" x14ac:dyDescent="0.25">
      <c r="A110" s="3" t="s">
        <v>33</v>
      </c>
      <c r="B110" s="3" t="s">
        <v>5902</v>
      </c>
      <c r="C110" s="3" t="s">
        <v>140</v>
      </c>
      <c r="D110" s="3" t="s">
        <v>1093</v>
      </c>
      <c r="E110" s="3" t="s">
        <v>6868</v>
      </c>
      <c r="F110" s="3" t="s">
        <v>2046</v>
      </c>
      <c r="G110" s="3" t="s">
        <v>2999</v>
      </c>
      <c r="H110" s="3" t="s">
        <v>3952</v>
      </c>
      <c r="I110" s="3" t="s">
        <v>28</v>
      </c>
      <c r="J110" s="3" t="s">
        <v>4905</v>
      </c>
      <c r="K110" s="3" t="s">
        <v>30</v>
      </c>
    </row>
    <row r="111" spans="1:11" x14ac:dyDescent="0.25">
      <c r="A111" s="3" t="s">
        <v>33</v>
      </c>
      <c r="B111" s="3" t="s">
        <v>5903</v>
      </c>
      <c r="C111" s="3" t="s">
        <v>141</v>
      </c>
      <c r="D111" s="3" t="s">
        <v>1094</v>
      </c>
      <c r="E111" s="3" t="s">
        <v>6869</v>
      </c>
      <c r="F111" s="3" t="s">
        <v>2047</v>
      </c>
      <c r="G111" s="3" t="s">
        <v>3000</v>
      </c>
      <c r="H111" s="3" t="s">
        <v>3953</v>
      </c>
      <c r="I111" s="3" t="s">
        <v>28</v>
      </c>
      <c r="J111" s="3" t="s">
        <v>4906</v>
      </c>
      <c r="K111" s="3" t="s">
        <v>30</v>
      </c>
    </row>
    <row r="112" spans="1:11" x14ac:dyDescent="0.25">
      <c r="A112" s="3" t="s">
        <v>33</v>
      </c>
      <c r="B112" s="3" t="s">
        <v>5904</v>
      </c>
      <c r="C112" s="3" t="s">
        <v>142</v>
      </c>
      <c r="D112" s="3" t="s">
        <v>1095</v>
      </c>
      <c r="E112" s="3" t="s">
        <v>6870</v>
      </c>
      <c r="F112" s="3" t="s">
        <v>2048</v>
      </c>
      <c r="G112" s="3" t="s">
        <v>3001</v>
      </c>
      <c r="H112" s="3" t="s">
        <v>3954</v>
      </c>
      <c r="I112" s="3" t="s">
        <v>28</v>
      </c>
      <c r="J112" s="3" t="s">
        <v>4907</v>
      </c>
      <c r="K112" s="3" t="s">
        <v>30</v>
      </c>
    </row>
    <row r="113" spans="1:11" x14ac:dyDescent="0.25">
      <c r="A113" s="3" t="s">
        <v>33</v>
      </c>
      <c r="B113" s="3" t="s">
        <v>5905</v>
      </c>
      <c r="C113" s="3" t="s">
        <v>143</v>
      </c>
      <c r="D113" s="3" t="s">
        <v>1096</v>
      </c>
      <c r="E113" s="3" t="s">
        <v>6871</v>
      </c>
      <c r="F113" s="3" t="s">
        <v>2049</v>
      </c>
      <c r="G113" s="3" t="s">
        <v>3002</v>
      </c>
      <c r="H113" s="3" t="s">
        <v>3955</v>
      </c>
      <c r="I113" s="3" t="s">
        <v>28</v>
      </c>
      <c r="J113" s="3" t="s">
        <v>4908</v>
      </c>
      <c r="K113" s="3" t="s">
        <v>30</v>
      </c>
    </row>
    <row r="114" spans="1:11" x14ac:dyDescent="0.25">
      <c r="A114" s="3" t="s">
        <v>33</v>
      </c>
      <c r="B114" s="3" t="s">
        <v>5906</v>
      </c>
      <c r="C114" s="3" t="s">
        <v>144</v>
      </c>
      <c r="D114" s="3" t="s">
        <v>1097</v>
      </c>
      <c r="E114" s="3" t="s">
        <v>6872</v>
      </c>
      <c r="F114" s="3" t="s">
        <v>2050</v>
      </c>
      <c r="G114" s="3" t="s">
        <v>3003</v>
      </c>
      <c r="H114" s="3" t="s">
        <v>3956</v>
      </c>
      <c r="I114" s="3" t="s">
        <v>28</v>
      </c>
      <c r="J114" s="3" t="s">
        <v>4909</v>
      </c>
      <c r="K114" s="3" t="s">
        <v>30</v>
      </c>
    </row>
    <row r="115" spans="1:11" x14ac:dyDescent="0.25">
      <c r="A115" s="3" t="s">
        <v>33</v>
      </c>
      <c r="B115" s="3" t="s">
        <v>5907</v>
      </c>
      <c r="C115" s="3" t="s">
        <v>145</v>
      </c>
      <c r="D115" s="3" t="s">
        <v>1098</v>
      </c>
      <c r="E115" s="3" t="s">
        <v>6873</v>
      </c>
      <c r="F115" s="3" t="s">
        <v>2051</v>
      </c>
      <c r="G115" s="3" t="s">
        <v>3004</v>
      </c>
      <c r="H115" s="3" t="s">
        <v>3957</v>
      </c>
      <c r="I115" s="3" t="s">
        <v>28</v>
      </c>
      <c r="J115" s="3" t="s">
        <v>4910</v>
      </c>
      <c r="K115" s="3" t="s">
        <v>30</v>
      </c>
    </row>
    <row r="116" spans="1:11" x14ac:dyDescent="0.25">
      <c r="A116" s="3" t="s">
        <v>33</v>
      </c>
      <c r="B116" s="3" t="s">
        <v>5908</v>
      </c>
      <c r="C116" s="3" t="s">
        <v>146</v>
      </c>
      <c r="D116" s="3" t="s">
        <v>1099</v>
      </c>
      <c r="E116" s="3" t="s">
        <v>6874</v>
      </c>
      <c r="F116" s="3" t="s">
        <v>2052</v>
      </c>
      <c r="G116" s="3" t="s">
        <v>3005</v>
      </c>
      <c r="H116" s="3" t="s">
        <v>3958</v>
      </c>
      <c r="I116" s="3" t="s">
        <v>28</v>
      </c>
      <c r="J116" s="3" t="s">
        <v>4911</v>
      </c>
      <c r="K116" s="3" t="s">
        <v>30</v>
      </c>
    </row>
    <row r="117" spans="1:11" x14ac:dyDescent="0.25">
      <c r="A117" s="3" t="s">
        <v>33</v>
      </c>
      <c r="B117" s="3" t="s">
        <v>5909</v>
      </c>
      <c r="C117" s="3" t="s">
        <v>147</v>
      </c>
      <c r="D117" s="3" t="s">
        <v>1100</v>
      </c>
      <c r="E117" s="3" t="s">
        <v>6875</v>
      </c>
      <c r="F117" s="3" t="s">
        <v>2053</v>
      </c>
      <c r="G117" s="3" t="s">
        <v>3006</v>
      </c>
      <c r="H117" s="3" t="s">
        <v>3959</v>
      </c>
      <c r="I117" s="3" t="s">
        <v>28</v>
      </c>
      <c r="J117" s="3" t="s">
        <v>4912</v>
      </c>
      <c r="K117" s="3" t="s">
        <v>30</v>
      </c>
    </row>
    <row r="118" spans="1:11" x14ac:dyDescent="0.25">
      <c r="A118" s="3" t="s">
        <v>33</v>
      </c>
      <c r="B118" s="3" t="s">
        <v>5910</v>
      </c>
      <c r="C118" s="3" t="s">
        <v>148</v>
      </c>
      <c r="D118" s="3" t="s">
        <v>1101</v>
      </c>
      <c r="E118" s="3" t="s">
        <v>6876</v>
      </c>
      <c r="F118" s="3" t="s">
        <v>2054</v>
      </c>
      <c r="G118" s="3" t="s">
        <v>3007</v>
      </c>
      <c r="H118" s="3" t="s">
        <v>3960</v>
      </c>
      <c r="I118" s="3" t="s">
        <v>28</v>
      </c>
      <c r="J118" s="3" t="s">
        <v>4913</v>
      </c>
      <c r="K118" s="3" t="s">
        <v>30</v>
      </c>
    </row>
    <row r="119" spans="1:11" x14ac:dyDescent="0.25">
      <c r="A119" s="3" t="s">
        <v>33</v>
      </c>
      <c r="B119" s="3" t="s">
        <v>5911</v>
      </c>
      <c r="C119" s="3" t="s">
        <v>149</v>
      </c>
      <c r="D119" s="3" t="s">
        <v>1102</v>
      </c>
      <c r="E119" s="3" t="s">
        <v>6877</v>
      </c>
      <c r="F119" s="3" t="s">
        <v>2055</v>
      </c>
      <c r="G119" s="3" t="s">
        <v>3008</v>
      </c>
      <c r="H119" s="3" t="s">
        <v>3961</v>
      </c>
      <c r="I119" s="3" t="s">
        <v>28</v>
      </c>
      <c r="J119" s="3" t="s">
        <v>4914</v>
      </c>
      <c r="K119" s="3" t="s">
        <v>30</v>
      </c>
    </row>
    <row r="120" spans="1:11" x14ac:dyDescent="0.25">
      <c r="A120" s="3" t="s">
        <v>33</v>
      </c>
      <c r="B120" s="3" t="s">
        <v>5912</v>
      </c>
      <c r="C120" s="3" t="s">
        <v>150</v>
      </c>
      <c r="D120" s="3" t="s">
        <v>1103</v>
      </c>
      <c r="E120" s="3" t="s">
        <v>6878</v>
      </c>
      <c r="F120" s="3" t="s">
        <v>2056</v>
      </c>
      <c r="G120" s="3" t="s">
        <v>3009</v>
      </c>
      <c r="H120" s="3" t="s">
        <v>3962</v>
      </c>
      <c r="I120" s="3" t="s">
        <v>28</v>
      </c>
      <c r="J120" s="3" t="s">
        <v>4915</v>
      </c>
      <c r="K120" s="3" t="s">
        <v>30</v>
      </c>
    </row>
    <row r="121" spans="1:11" x14ac:dyDescent="0.25">
      <c r="A121" s="3" t="s">
        <v>33</v>
      </c>
      <c r="B121" s="3" t="s">
        <v>5913</v>
      </c>
      <c r="C121" s="3" t="s">
        <v>151</v>
      </c>
      <c r="D121" s="3" t="s">
        <v>1104</v>
      </c>
      <c r="E121" s="3" t="s">
        <v>6879</v>
      </c>
      <c r="F121" s="3" t="s">
        <v>2057</v>
      </c>
      <c r="G121" s="3" t="s">
        <v>3010</v>
      </c>
      <c r="H121" s="3" t="s">
        <v>3963</v>
      </c>
      <c r="I121" s="3" t="s">
        <v>28</v>
      </c>
      <c r="J121" s="3" t="s">
        <v>4916</v>
      </c>
      <c r="K121" s="3" t="s">
        <v>30</v>
      </c>
    </row>
    <row r="122" spans="1:11" x14ac:dyDescent="0.25">
      <c r="A122" s="3" t="s">
        <v>33</v>
      </c>
      <c r="B122" s="3" t="s">
        <v>5914</v>
      </c>
      <c r="C122" s="3" t="s">
        <v>152</v>
      </c>
      <c r="D122" s="3" t="s">
        <v>1105</v>
      </c>
      <c r="E122" s="3" t="s">
        <v>6880</v>
      </c>
      <c r="F122" s="3" t="s">
        <v>2058</v>
      </c>
      <c r="G122" s="3" t="s">
        <v>3011</v>
      </c>
      <c r="H122" s="3" t="s">
        <v>3964</v>
      </c>
      <c r="I122" s="3" t="s">
        <v>28</v>
      </c>
      <c r="J122" s="3" t="s">
        <v>4917</v>
      </c>
      <c r="K122" s="3" t="s">
        <v>30</v>
      </c>
    </row>
    <row r="123" spans="1:11" x14ac:dyDescent="0.25">
      <c r="A123" s="3" t="s">
        <v>33</v>
      </c>
      <c r="B123" s="3" t="s">
        <v>5915</v>
      </c>
      <c r="C123" s="3" t="s">
        <v>153</v>
      </c>
      <c r="D123" s="3" t="s">
        <v>1106</v>
      </c>
      <c r="E123" s="3" t="s">
        <v>6881</v>
      </c>
      <c r="F123" s="3" t="s">
        <v>2059</v>
      </c>
      <c r="G123" s="3" t="s">
        <v>3012</v>
      </c>
      <c r="H123" s="3" t="s">
        <v>3965</v>
      </c>
      <c r="I123" s="3" t="s">
        <v>28</v>
      </c>
      <c r="J123" s="3" t="s">
        <v>4918</v>
      </c>
      <c r="K123" s="3" t="s">
        <v>30</v>
      </c>
    </row>
    <row r="124" spans="1:11" x14ac:dyDescent="0.25">
      <c r="A124" s="3" t="s">
        <v>33</v>
      </c>
      <c r="B124" s="3" t="s">
        <v>5916</v>
      </c>
      <c r="C124" s="3" t="s">
        <v>154</v>
      </c>
      <c r="D124" s="3" t="s">
        <v>1107</v>
      </c>
      <c r="E124" s="3" t="s">
        <v>6882</v>
      </c>
      <c r="F124" s="3" t="s">
        <v>2060</v>
      </c>
      <c r="G124" s="3" t="s">
        <v>3013</v>
      </c>
      <c r="H124" s="3" t="s">
        <v>3966</v>
      </c>
      <c r="I124" s="3" t="s">
        <v>28</v>
      </c>
      <c r="J124" s="3" t="s">
        <v>4919</v>
      </c>
      <c r="K124" s="3" t="s">
        <v>30</v>
      </c>
    </row>
    <row r="125" spans="1:11" x14ac:dyDescent="0.25">
      <c r="A125" s="3" t="s">
        <v>33</v>
      </c>
      <c r="B125" s="3" t="s">
        <v>5917</v>
      </c>
      <c r="C125" s="3" t="s">
        <v>155</v>
      </c>
      <c r="D125" s="3" t="s">
        <v>1108</v>
      </c>
      <c r="E125" s="3" t="s">
        <v>6883</v>
      </c>
      <c r="F125" s="3" t="s">
        <v>2061</v>
      </c>
      <c r="G125" s="3" t="s">
        <v>3014</v>
      </c>
      <c r="H125" s="3" t="s">
        <v>3967</v>
      </c>
      <c r="I125" s="3" t="s">
        <v>28</v>
      </c>
      <c r="J125" s="3" t="s">
        <v>4920</v>
      </c>
      <c r="K125" s="3" t="s">
        <v>30</v>
      </c>
    </row>
    <row r="126" spans="1:11" x14ac:dyDescent="0.25">
      <c r="A126" s="3" t="s">
        <v>33</v>
      </c>
      <c r="B126" s="3" t="s">
        <v>5918</v>
      </c>
      <c r="C126" s="3" t="s">
        <v>156</v>
      </c>
      <c r="D126" s="3" t="s">
        <v>1109</v>
      </c>
      <c r="E126" s="3" t="s">
        <v>6884</v>
      </c>
      <c r="F126" s="3" t="s">
        <v>2062</v>
      </c>
      <c r="G126" s="3" t="s">
        <v>3015</v>
      </c>
      <c r="H126" s="3" t="s">
        <v>3968</v>
      </c>
      <c r="I126" s="3" t="s">
        <v>28</v>
      </c>
      <c r="J126" s="3" t="s">
        <v>4921</v>
      </c>
      <c r="K126" s="3" t="s">
        <v>30</v>
      </c>
    </row>
    <row r="127" spans="1:11" x14ac:dyDescent="0.25">
      <c r="A127" s="3" t="s">
        <v>33</v>
      </c>
      <c r="B127" s="3" t="s">
        <v>5919</v>
      </c>
      <c r="C127" s="3" t="s">
        <v>157</v>
      </c>
      <c r="D127" s="3" t="s">
        <v>1110</v>
      </c>
      <c r="E127" s="3" t="s">
        <v>6885</v>
      </c>
      <c r="F127" s="3" t="s">
        <v>2063</v>
      </c>
      <c r="G127" s="3" t="s">
        <v>3016</v>
      </c>
      <c r="H127" s="3" t="s">
        <v>3969</v>
      </c>
      <c r="I127" s="3" t="s">
        <v>28</v>
      </c>
      <c r="J127" s="3" t="s">
        <v>4922</v>
      </c>
      <c r="K127" s="3" t="s">
        <v>30</v>
      </c>
    </row>
    <row r="128" spans="1:11" x14ac:dyDescent="0.25">
      <c r="A128" s="3" t="s">
        <v>33</v>
      </c>
      <c r="B128" s="3" t="s">
        <v>5920</v>
      </c>
      <c r="C128" s="3" t="s">
        <v>158</v>
      </c>
      <c r="D128" s="3" t="s">
        <v>1111</v>
      </c>
      <c r="E128" s="3" t="s">
        <v>6886</v>
      </c>
      <c r="F128" s="3" t="s">
        <v>2064</v>
      </c>
      <c r="G128" s="3" t="s">
        <v>3017</v>
      </c>
      <c r="H128" s="3" t="s">
        <v>3970</v>
      </c>
      <c r="I128" s="3" t="s">
        <v>28</v>
      </c>
      <c r="J128" s="3" t="s">
        <v>4923</v>
      </c>
      <c r="K128" s="3" t="s">
        <v>30</v>
      </c>
    </row>
    <row r="129" spans="1:11" x14ac:dyDescent="0.25">
      <c r="A129" s="3" t="s">
        <v>33</v>
      </c>
      <c r="B129" s="3" t="s">
        <v>5921</v>
      </c>
      <c r="C129" s="3" t="s">
        <v>159</v>
      </c>
      <c r="D129" s="3" t="s">
        <v>1112</v>
      </c>
      <c r="E129" s="3" t="s">
        <v>6887</v>
      </c>
      <c r="F129" s="3" t="s">
        <v>2065</v>
      </c>
      <c r="G129" s="3" t="s">
        <v>3018</v>
      </c>
      <c r="H129" s="3" t="s">
        <v>3971</v>
      </c>
      <c r="I129" s="3" t="s">
        <v>28</v>
      </c>
      <c r="J129" s="3" t="s">
        <v>4924</v>
      </c>
      <c r="K129" s="3" t="s">
        <v>30</v>
      </c>
    </row>
    <row r="130" spans="1:11" x14ac:dyDescent="0.25">
      <c r="A130" s="3" t="s">
        <v>33</v>
      </c>
      <c r="B130" s="3" t="s">
        <v>5922</v>
      </c>
      <c r="C130" s="3" t="s">
        <v>160</v>
      </c>
      <c r="D130" s="3" t="s">
        <v>1113</v>
      </c>
      <c r="E130" s="3" t="s">
        <v>6888</v>
      </c>
      <c r="F130" s="3" t="s">
        <v>2066</v>
      </c>
      <c r="G130" s="3" t="s">
        <v>3019</v>
      </c>
      <c r="H130" s="3" t="s">
        <v>3972</v>
      </c>
      <c r="I130" s="3" t="s">
        <v>28</v>
      </c>
      <c r="J130" s="3" t="s">
        <v>4925</v>
      </c>
      <c r="K130" s="3" t="s">
        <v>30</v>
      </c>
    </row>
    <row r="131" spans="1:11" x14ac:dyDescent="0.25">
      <c r="A131" s="3" t="s">
        <v>33</v>
      </c>
      <c r="B131" s="3" t="s">
        <v>5923</v>
      </c>
      <c r="C131" s="3" t="s">
        <v>161</v>
      </c>
      <c r="D131" s="3" t="s">
        <v>1114</v>
      </c>
      <c r="E131" s="3" t="s">
        <v>6889</v>
      </c>
      <c r="F131" s="3" t="s">
        <v>2067</v>
      </c>
      <c r="G131" s="3" t="s">
        <v>3020</v>
      </c>
      <c r="H131" s="3" t="s">
        <v>3973</v>
      </c>
      <c r="I131" s="3" t="s">
        <v>28</v>
      </c>
      <c r="J131" s="3" t="s">
        <v>4926</v>
      </c>
      <c r="K131" s="3" t="s">
        <v>30</v>
      </c>
    </row>
    <row r="132" spans="1:11" x14ac:dyDescent="0.25">
      <c r="A132" s="3" t="s">
        <v>33</v>
      </c>
      <c r="B132" s="3" t="s">
        <v>5924</v>
      </c>
      <c r="C132" s="3" t="s">
        <v>162</v>
      </c>
      <c r="D132" s="3" t="s">
        <v>1115</v>
      </c>
      <c r="E132" s="3" t="s">
        <v>6890</v>
      </c>
      <c r="F132" s="3" t="s">
        <v>2068</v>
      </c>
      <c r="G132" s="3" t="s">
        <v>3021</v>
      </c>
      <c r="H132" s="3" t="s">
        <v>3974</v>
      </c>
      <c r="I132" s="3" t="s">
        <v>28</v>
      </c>
      <c r="J132" s="3" t="s">
        <v>4927</v>
      </c>
      <c r="K132" s="3" t="s">
        <v>30</v>
      </c>
    </row>
    <row r="133" spans="1:11" x14ac:dyDescent="0.25">
      <c r="A133" s="3" t="s">
        <v>33</v>
      </c>
      <c r="B133" s="3" t="s">
        <v>5925</v>
      </c>
      <c r="C133" s="3" t="s">
        <v>163</v>
      </c>
      <c r="D133" s="3" t="s">
        <v>1116</v>
      </c>
      <c r="E133" s="3" t="s">
        <v>6891</v>
      </c>
      <c r="F133" s="3" t="s">
        <v>2069</v>
      </c>
      <c r="G133" s="3" t="s">
        <v>3022</v>
      </c>
      <c r="H133" s="3" t="s">
        <v>3975</v>
      </c>
      <c r="I133" s="3" t="s">
        <v>28</v>
      </c>
      <c r="J133" s="3" t="s">
        <v>4928</v>
      </c>
      <c r="K133" s="3" t="s">
        <v>30</v>
      </c>
    </row>
    <row r="134" spans="1:11" x14ac:dyDescent="0.25">
      <c r="A134" s="3" t="s">
        <v>33</v>
      </c>
      <c r="B134" s="3" t="s">
        <v>5926</v>
      </c>
      <c r="C134" s="3" t="s">
        <v>164</v>
      </c>
      <c r="D134" s="3" t="s">
        <v>1117</v>
      </c>
      <c r="E134" s="3" t="s">
        <v>6892</v>
      </c>
      <c r="F134" s="3" t="s">
        <v>2070</v>
      </c>
      <c r="G134" s="3" t="s">
        <v>3023</v>
      </c>
      <c r="H134" s="3" t="s">
        <v>3976</v>
      </c>
      <c r="I134" s="3" t="s">
        <v>28</v>
      </c>
      <c r="J134" s="3" t="s">
        <v>4929</v>
      </c>
      <c r="K134" s="3" t="s">
        <v>30</v>
      </c>
    </row>
    <row r="135" spans="1:11" x14ac:dyDescent="0.25">
      <c r="A135" s="3" t="s">
        <v>33</v>
      </c>
      <c r="B135" s="3" t="s">
        <v>5927</v>
      </c>
      <c r="C135" s="3" t="s">
        <v>165</v>
      </c>
      <c r="D135" s="3" t="s">
        <v>1118</v>
      </c>
      <c r="E135" s="3" t="s">
        <v>6893</v>
      </c>
      <c r="F135" s="3" t="s">
        <v>2071</v>
      </c>
      <c r="G135" s="3" t="s">
        <v>3024</v>
      </c>
      <c r="H135" s="3" t="s">
        <v>3977</v>
      </c>
      <c r="I135" s="3" t="s">
        <v>28</v>
      </c>
      <c r="J135" s="3" t="s">
        <v>4930</v>
      </c>
      <c r="K135" s="3" t="s">
        <v>30</v>
      </c>
    </row>
    <row r="136" spans="1:11" x14ac:dyDescent="0.25">
      <c r="A136" s="3" t="s">
        <v>33</v>
      </c>
      <c r="B136" s="3" t="s">
        <v>5928</v>
      </c>
      <c r="C136" s="3" t="s">
        <v>166</v>
      </c>
      <c r="D136" s="3" t="s">
        <v>1119</v>
      </c>
      <c r="E136" s="3" t="s">
        <v>6894</v>
      </c>
      <c r="F136" s="3" t="s">
        <v>2072</v>
      </c>
      <c r="G136" s="3" t="s">
        <v>3025</v>
      </c>
      <c r="H136" s="3" t="s">
        <v>3978</v>
      </c>
      <c r="I136" s="3" t="s">
        <v>28</v>
      </c>
      <c r="J136" s="3" t="s">
        <v>4931</v>
      </c>
      <c r="K136" s="3" t="s">
        <v>30</v>
      </c>
    </row>
    <row r="137" spans="1:11" x14ac:dyDescent="0.25">
      <c r="A137" s="3" t="s">
        <v>33</v>
      </c>
      <c r="B137" s="3" t="s">
        <v>5929</v>
      </c>
      <c r="C137" s="3" t="s">
        <v>167</v>
      </c>
      <c r="D137" s="3" t="s">
        <v>1120</v>
      </c>
      <c r="E137" s="3" t="s">
        <v>6895</v>
      </c>
      <c r="F137" s="3" t="s">
        <v>2073</v>
      </c>
      <c r="G137" s="3" t="s">
        <v>3026</v>
      </c>
      <c r="H137" s="3" t="s">
        <v>3979</v>
      </c>
      <c r="I137" s="3" t="s">
        <v>28</v>
      </c>
      <c r="J137" s="3" t="s">
        <v>4932</v>
      </c>
      <c r="K137" s="3" t="s">
        <v>30</v>
      </c>
    </row>
    <row r="138" spans="1:11" x14ac:dyDescent="0.25">
      <c r="A138" s="3" t="s">
        <v>33</v>
      </c>
      <c r="B138" s="3" t="s">
        <v>5930</v>
      </c>
      <c r="C138" s="3" t="s">
        <v>168</v>
      </c>
      <c r="D138" s="3" t="s">
        <v>1121</v>
      </c>
      <c r="E138" s="3" t="s">
        <v>6896</v>
      </c>
      <c r="F138" s="3" t="s">
        <v>2074</v>
      </c>
      <c r="G138" s="3" t="s">
        <v>3027</v>
      </c>
      <c r="H138" s="3" t="s">
        <v>3980</v>
      </c>
      <c r="I138" s="3" t="s">
        <v>28</v>
      </c>
      <c r="J138" s="3" t="s">
        <v>4933</v>
      </c>
      <c r="K138" s="3" t="s">
        <v>30</v>
      </c>
    </row>
    <row r="139" spans="1:11" x14ac:dyDescent="0.25">
      <c r="A139" s="3" t="s">
        <v>33</v>
      </c>
      <c r="B139" s="3" t="s">
        <v>5931</v>
      </c>
      <c r="C139" s="3" t="s">
        <v>169</v>
      </c>
      <c r="D139" s="3" t="s">
        <v>1122</v>
      </c>
      <c r="E139" s="3" t="s">
        <v>6897</v>
      </c>
      <c r="F139" s="3" t="s">
        <v>2075</v>
      </c>
      <c r="G139" s="3" t="s">
        <v>3028</v>
      </c>
      <c r="H139" s="3" t="s">
        <v>3981</v>
      </c>
      <c r="I139" s="3" t="s">
        <v>28</v>
      </c>
      <c r="J139" s="3" t="s">
        <v>4934</v>
      </c>
      <c r="K139" s="3" t="s">
        <v>30</v>
      </c>
    </row>
    <row r="140" spans="1:11" x14ac:dyDescent="0.25">
      <c r="A140" s="3" t="s">
        <v>33</v>
      </c>
      <c r="B140" s="3" t="s">
        <v>5932</v>
      </c>
      <c r="C140" s="3" t="s">
        <v>170</v>
      </c>
      <c r="D140" s="3" t="s">
        <v>1123</v>
      </c>
      <c r="E140" s="3" t="s">
        <v>6898</v>
      </c>
      <c r="F140" s="3" t="s">
        <v>2076</v>
      </c>
      <c r="G140" s="3" t="s">
        <v>3029</v>
      </c>
      <c r="H140" s="3" t="s">
        <v>3982</v>
      </c>
      <c r="I140" s="3" t="s">
        <v>28</v>
      </c>
      <c r="J140" s="3" t="s">
        <v>4935</v>
      </c>
      <c r="K140" s="3" t="s">
        <v>30</v>
      </c>
    </row>
    <row r="141" spans="1:11" x14ac:dyDescent="0.25">
      <c r="A141" s="3" t="s">
        <v>33</v>
      </c>
      <c r="B141" s="3" t="s">
        <v>5933</v>
      </c>
      <c r="C141" s="3" t="s">
        <v>171</v>
      </c>
      <c r="D141" s="3" t="s">
        <v>1124</v>
      </c>
      <c r="E141" s="3" t="s">
        <v>6899</v>
      </c>
      <c r="F141" s="3" t="s">
        <v>2077</v>
      </c>
      <c r="G141" s="3" t="s">
        <v>3030</v>
      </c>
      <c r="H141" s="3" t="s">
        <v>3983</v>
      </c>
      <c r="I141" s="3" t="s">
        <v>28</v>
      </c>
      <c r="J141" s="3" t="s">
        <v>4936</v>
      </c>
      <c r="K141" s="3" t="s">
        <v>30</v>
      </c>
    </row>
    <row r="142" spans="1:11" x14ac:dyDescent="0.25">
      <c r="A142" s="3" t="s">
        <v>33</v>
      </c>
      <c r="B142" s="3" t="s">
        <v>5934</v>
      </c>
      <c r="C142" s="3" t="s">
        <v>172</v>
      </c>
      <c r="D142" s="3" t="s">
        <v>1125</v>
      </c>
      <c r="E142" s="3" t="s">
        <v>6900</v>
      </c>
      <c r="F142" s="3" t="s">
        <v>2078</v>
      </c>
      <c r="G142" s="3" t="s">
        <v>3031</v>
      </c>
      <c r="H142" s="3" t="s">
        <v>3984</v>
      </c>
      <c r="I142" s="3" t="s">
        <v>28</v>
      </c>
      <c r="J142" s="3" t="s">
        <v>4937</v>
      </c>
      <c r="K142" s="3" t="s">
        <v>30</v>
      </c>
    </row>
    <row r="143" spans="1:11" x14ac:dyDescent="0.25">
      <c r="A143" s="3" t="s">
        <v>33</v>
      </c>
      <c r="B143" s="3" t="s">
        <v>5935</v>
      </c>
      <c r="C143" s="3" t="s">
        <v>173</v>
      </c>
      <c r="D143" s="3" t="s">
        <v>1126</v>
      </c>
      <c r="E143" s="3" t="s">
        <v>6901</v>
      </c>
      <c r="F143" s="3" t="s">
        <v>2079</v>
      </c>
      <c r="G143" s="3" t="s">
        <v>3032</v>
      </c>
      <c r="H143" s="3" t="s">
        <v>3985</v>
      </c>
      <c r="I143" s="3" t="s">
        <v>28</v>
      </c>
      <c r="J143" s="3" t="s">
        <v>4938</v>
      </c>
      <c r="K143" s="3" t="s">
        <v>30</v>
      </c>
    </row>
    <row r="144" spans="1:11" x14ac:dyDescent="0.25">
      <c r="A144" s="3" t="s">
        <v>33</v>
      </c>
      <c r="B144" s="3" t="s">
        <v>5936</v>
      </c>
      <c r="C144" s="3" t="s">
        <v>174</v>
      </c>
      <c r="D144" s="3" t="s">
        <v>1127</v>
      </c>
      <c r="E144" s="3" t="s">
        <v>6902</v>
      </c>
      <c r="F144" s="3" t="s">
        <v>2080</v>
      </c>
      <c r="G144" s="3" t="s">
        <v>3033</v>
      </c>
      <c r="H144" s="3" t="s">
        <v>3986</v>
      </c>
      <c r="I144" s="3" t="s">
        <v>28</v>
      </c>
      <c r="J144" s="3" t="s">
        <v>4939</v>
      </c>
      <c r="K144" s="3" t="s">
        <v>30</v>
      </c>
    </row>
    <row r="145" spans="1:11" x14ac:dyDescent="0.25">
      <c r="A145" s="3" t="s">
        <v>33</v>
      </c>
      <c r="B145" s="3" t="s">
        <v>5937</v>
      </c>
      <c r="C145" s="3" t="s">
        <v>175</v>
      </c>
      <c r="D145" s="3" t="s">
        <v>1128</v>
      </c>
      <c r="E145" s="3" t="s">
        <v>6903</v>
      </c>
      <c r="F145" s="3" t="s">
        <v>2081</v>
      </c>
      <c r="G145" s="3" t="s">
        <v>3034</v>
      </c>
      <c r="H145" s="3" t="s">
        <v>3987</v>
      </c>
      <c r="I145" s="3" t="s">
        <v>28</v>
      </c>
      <c r="J145" s="3" t="s">
        <v>4940</v>
      </c>
      <c r="K145" s="3" t="s">
        <v>30</v>
      </c>
    </row>
    <row r="146" spans="1:11" x14ac:dyDescent="0.25">
      <c r="A146" s="3" t="s">
        <v>33</v>
      </c>
      <c r="B146" s="3" t="s">
        <v>5938</v>
      </c>
      <c r="C146" s="3" t="s">
        <v>176</v>
      </c>
      <c r="D146" s="3" t="s">
        <v>1129</v>
      </c>
      <c r="E146" s="3" t="s">
        <v>6904</v>
      </c>
      <c r="F146" s="3" t="s">
        <v>2082</v>
      </c>
      <c r="G146" s="3" t="s">
        <v>3035</v>
      </c>
      <c r="H146" s="3" t="s">
        <v>3988</v>
      </c>
      <c r="I146" s="3" t="s">
        <v>28</v>
      </c>
      <c r="J146" s="3" t="s">
        <v>4941</v>
      </c>
      <c r="K146" s="3" t="s">
        <v>30</v>
      </c>
    </row>
    <row r="147" spans="1:11" x14ac:dyDescent="0.25">
      <c r="A147" s="3" t="s">
        <v>33</v>
      </c>
      <c r="B147" s="3" t="s">
        <v>5939</v>
      </c>
      <c r="C147" s="3" t="s">
        <v>177</v>
      </c>
      <c r="D147" s="3" t="s">
        <v>1130</v>
      </c>
      <c r="E147" s="3" t="s">
        <v>6905</v>
      </c>
      <c r="F147" s="3" t="s">
        <v>2083</v>
      </c>
      <c r="G147" s="3" t="s">
        <v>3036</v>
      </c>
      <c r="H147" s="3" t="s">
        <v>3989</v>
      </c>
      <c r="I147" s="3" t="s">
        <v>28</v>
      </c>
      <c r="J147" s="3" t="s">
        <v>4942</v>
      </c>
      <c r="K147" s="3" t="s">
        <v>30</v>
      </c>
    </row>
    <row r="148" spans="1:11" x14ac:dyDescent="0.25">
      <c r="A148" s="3" t="s">
        <v>33</v>
      </c>
      <c r="B148" s="3" t="s">
        <v>5940</v>
      </c>
      <c r="C148" s="3" t="s">
        <v>178</v>
      </c>
      <c r="D148" s="3" t="s">
        <v>1131</v>
      </c>
      <c r="E148" s="3" t="s">
        <v>6906</v>
      </c>
      <c r="F148" s="3" t="s">
        <v>2084</v>
      </c>
      <c r="G148" s="3" t="s">
        <v>3037</v>
      </c>
      <c r="H148" s="3" t="s">
        <v>3990</v>
      </c>
      <c r="I148" s="3" t="s">
        <v>28</v>
      </c>
      <c r="J148" s="3" t="s">
        <v>4943</v>
      </c>
      <c r="K148" s="3" t="s">
        <v>30</v>
      </c>
    </row>
    <row r="149" spans="1:11" x14ac:dyDescent="0.25">
      <c r="A149" s="3" t="s">
        <v>33</v>
      </c>
      <c r="B149" s="3" t="s">
        <v>5941</v>
      </c>
      <c r="C149" s="3" t="s">
        <v>179</v>
      </c>
      <c r="D149" s="3" t="s">
        <v>1132</v>
      </c>
      <c r="E149" s="3" t="s">
        <v>6907</v>
      </c>
      <c r="F149" s="3" t="s">
        <v>2085</v>
      </c>
      <c r="G149" s="3" t="s">
        <v>3038</v>
      </c>
      <c r="H149" s="3" t="s">
        <v>3991</v>
      </c>
      <c r="I149" s="3" t="s">
        <v>28</v>
      </c>
      <c r="J149" s="3" t="s">
        <v>4944</v>
      </c>
      <c r="K149" s="3" t="s">
        <v>30</v>
      </c>
    </row>
    <row r="150" spans="1:11" x14ac:dyDescent="0.25">
      <c r="A150" s="3" t="s">
        <v>33</v>
      </c>
      <c r="B150" s="3" t="s">
        <v>5942</v>
      </c>
      <c r="C150" s="3" t="s">
        <v>180</v>
      </c>
      <c r="D150" s="3" t="s">
        <v>1133</v>
      </c>
      <c r="E150" s="3" t="s">
        <v>6908</v>
      </c>
      <c r="F150" s="3" t="s">
        <v>2086</v>
      </c>
      <c r="G150" s="3" t="s">
        <v>3039</v>
      </c>
      <c r="H150" s="3" t="s">
        <v>3992</v>
      </c>
      <c r="I150" s="3" t="s">
        <v>28</v>
      </c>
      <c r="J150" s="3" t="s">
        <v>4945</v>
      </c>
      <c r="K150" s="3" t="s">
        <v>30</v>
      </c>
    </row>
    <row r="151" spans="1:11" x14ac:dyDescent="0.25">
      <c r="A151" s="3" t="s">
        <v>33</v>
      </c>
      <c r="B151" s="3" t="s">
        <v>5943</v>
      </c>
      <c r="C151" s="3" t="s">
        <v>181</v>
      </c>
      <c r="D151" s="3" t="s">
        <v>1134</v>
      </c>
      <c r="E151" s="3" t="s">
        <v>6909</v>
      </c>
      <c r="F151" s="3" t="s">
        <v>2087</v>
      </c>
      <c r="G151" s="3" t="s">
        <v>3040</v>
      </c>
      <c r="H151" s="3" t="s">
        <v>3993</v>
      </c>
      <c r="I151" s="3" t="s">
        <v>28</v>
      </c>
      <c r="J151" s="3" t="s">
        <v>4946</v>
      </c>
      <c r="K151" s="3" t="s">
        <v>30</v>
      </c>
    </row>
    <row r="152" spans="1:11" x14ac:dyDescent="0.25">
      <c r="A152" s="3" t="s">
        <v>33</v>
      </c>
      <c r="B152" s="3" t="s">
        <v>5944</v>
      </c>
      <c r="C152" s="3" t="s">
        <v>182</v>
      </c>
      <c r="D152" s="3" t="s">
        <v>1135</v>
      </c>
      <c r="E152" s="3" t="s">
        <v>6910</v>
      </c>
      <c r="F152" s="3" t="s">
        <v>2088</v>
      </c>
      <c r="G152" s="3" t="s">
        <v>3041</v>
      </c>
      <c r="H152" s="3" t="s">
        <v>3994</v>
      </c>
      <c r="I152" s="3" t="s">
        <v>28</v>
      </c>
      <c r="J152" s="3" t="s">
        <v>4947</v>
      </c>
      <c r="K152" s="3" t="s">
        <v>30</v>
      </c>
    </row>
    <row r="153" spans="1:11" x14ac:dyDescent="0.25">
      <c r="A153" s="3" t="s">
        <v>33</v>
      </c>
      <c r="B153" s="3" t="s">
        <v>5945</v>
      </c>
      <c r="C153" s="3" t="s">
        <v>183</v>
      </c>
      <c r="D153" s="3" t="s">
        <v>1136</v>
      </c>
      <c r="E153" s="3" t="s">
        <v>6911</v>
      </c>
      <c r="F153" s="3" t="s">
        <v>2089</v>
      </c>
      <c r="G153" s="3" t="s">
        <v>3042</v>
      </c>
      <c r="H153" s="3" t="s">
        <v>3995</v>
      </c>
      <c r="I153" s="3" t="s">
        <v>28</v>
      </c>
      <c r="J153" s="3" t="s">
        <v>4948</v>
      </c>
      <c r="K153" s="3" t="s">
        <v>30</v>
      </c>
    </row>
    <row r="154" spans="1:11" x14ac:dyDescent="0.25">
      <c r="A154" s="3" t="s">
        <v>33</v>
      </c>
      <c r="B154" s="3" t="s">
        <v>5946</v>
      </c>
      <c r="C154" s="3" t="s">
        <v>184</v>
      </c>
      <c r="D154" s="3" t="s">
        <v>1137</v>
      </c>
      <c r="E154" s="3" t="s">
        <v>6912</v>
      </c>
      <c r="F154" s="3" t="s">
        <v>2090</v>
      </c>
      <c r="G154" s="3" t="s">
        <v>3043</v>
      </c>
      <c r="H154" s="3" t="s">
        <v>3996</v>
      </c>
      <c r="I154" s="3" t="s">
        <v>28</v>
      </c>
      <c r="J154" s="3" t="s">
        <v>4949</v>
      </c>
      <c r="K154" s="3" t="s">
        <v>30</v>
      </c>
    </row>
    <row r="155" spans="1:11" x14ac:dyDescent="0.25">
      <c r="A155" s="3" t="s">
        <v>33</v>
      </c>
      <c r="B155" s="3" t="s">
        <v>5947</v>
      </c>
      <c r="C155" s="3" t="s">
        <v>185</v>
      </c>
      <c r="D155" s="3" t="s">
        <v>1138</v>
      </c>
      <c r="E155" s="3" t="s">
        <v>6913</v>
      </c>
      <c r="F155" s="3" t="s">
        <v>2091</v>
      </c>
      <c r="G155" s="3" t="s">
        <v>3044</v>
      </c>
      <c r="H155" s="3" t="s">
        <v>3997</v>
      </c>
      <c r="I155" s="3" t="s">
        <v>28</v>
      </c>
      <c r="J155" s="3" t="s">
        <v>4950</v>
      </c>
      <c r="K155" s="3" t="s">
        <v>30</v>
      </c>
    </row>
    <row r="156" spans="1:11" x14ac:dyDescent="0.25">
      <c r="A156" s="3" t="s">
        <v>33</v>
      </c>
      <c r="B156" s="3" t="s">
        <v>5948</v>
      </c>
      <c r="C156" s="3" t="s">
        <v>186</v>
      </c>
      <c r="D156" s="3" t="s">
        <v>1139</v>
      </c>
      <c r="E156" s="3" t="s">
        <v>6914</v>
      </c>
      <c r="F156" s="3" t="s">
        <v>2092</v>
      </c>
      <c r="G156" s="3" t="s">
        <v>3045</v>
      </c>
      <c r="H156" s="3" t="s">
        <v>3998</v>
      </c>
      <c r="I156" s="3" t="s">
        <v>28</v>
      </c>
      <c r="J156" s="3" t="s">
        <v>4951</v>
      </c>
      <c r="K156" s="3" t="s">
        <v>30</v>
      </c>
    </row>
    <row r="157" spans="1:11" x14ac:dyDescent="0.25">
      <c r="A157" s="3" t="s">
        <v>33</v>
      </c>
      <c r="B157" s="3" t="s">
        <v>5949</v>
      </c>
      <c r="C157" s="3" t="s">
        <v>187</v>
      </c>
      <c r="D157" s="3" t="s">
        <v>1140</v>
      </c>
      <c r="E157" s="3" t="s">
        <v>6915</v>
      </c>
      <c r="F157" s="3" t="s">
        <v>2093</v>
      </c>
      <c r="G157" s="3" t="s">
        <v>3046</v>
      </c>
      <c r="H157" s="3" t="s">
        <v>3999</v>
      </c>
      <c r="I157" s="3" t="s">
        <v>28</v>
      </c>
      <c r="J157" s="3" t="s">
        <v>4952</v>
      </c>
      <c r="K157" s="3" t="s">
        <v>30</v>
      </c>
    </row>
    <row r="158" spans="1:11" x14ac:dyDescent="0.25">
      <c r="A158" s="3" t="s">
        <v>33</v>
      </c>
      <c r="B158" s="3" t="s">
        <v>5950</v>
      </c>
      <c r="C158" s="3" t="s">
        <v>188</v>
      </c>
      <c r="D158" s="3" t="s">
        <v>1141</v>
      </c>
      <c r="E158" s="3" t="s">
        <v>6916</v>
      </c>
      <c r="F158" s="3" t="s">
        <v>2094</v>
      </c>
      <c r="G158" s="3" t="s">
        <v>3047</v>
      </c>
      <c r="H158" s="3" t="s">
        <v>4000</v>
      </c>
      <c r="I158" s="3" t="s">
        <v>28</v>
      </c>
      <c r="J158" s="3" t="s">
        <v>4953</v>
      </c>
      <c r="K158" s="3" t="s">
        <v>30</v>
      </c>
    </row>
    <row r="159" spans="1:11" x14ac:dyDescent="0.25">
      <c r="A159" s="3" t="s">
        <v>33</v>
      </c>
      <c r="B159" s="3" t="s">
        <v>5951</v>
      </c>
      <c r="C159" s="3" t="s">
        <v>189</v>
      </c>
      <c r="D159" s="3" t="s">
        <v>1142</v>
      </c>
      <c r="E159" s="3" t="s">
        <v>6917</v>
      </c>
      <c r="F159" s="3" t="s">
        <v>2095</v>
      </c>
      <c r="G159" s="3" t="s">
        <v>3048</v>
      </c>
      <c r="H159" s="3" t="s">
        <v>4001</v>
      </c>
      <c r="I159" s="3" t="s">
        <v>28</v>
      </c>
      <c r="J159" s="3" t="s">
        <v>4954</v>
      </c>
      <c r="K159" s="3" t="s">
        <v>30</v>
      </c>
    </row>
    <row r="160" spans="1:11" x14ac:dyDescent="0.25">
      <c r="A160" s="3" t="s">
        <v>33</v>
      </c>
      <c r="B160" s="3" t="s">
        <v>5952</v>
      </c>
      <c r="C160" s="3" t="s">
        <v>190</v>
      </c>
      <c r="D160" s="3" t="s">
        <v>1143</v>
      </c>
      <c r="E160" s="3" t="s">
        <v>6918</v>
      </c>
      <c r="F160" s="3" t="s">
        <v>2096</v>
      </c>
      <c r="G160" s="3" t="s">
        <v>3049</v>
      </c>
      <c r="H160" s="3" t="s">
        <v>4002</v>
      </c>
      <c r="I160" s="3" t="s">
        <v>28</v>
      </c>
      <c r="J160" s="3" t="s">
        <v>4955</v>
      </c>
      <c r="K160" s="3" t="s">
        <v>30</v>
      </c>
    </row>
    <row r="161" spans="1:11" x14ac:dyDescent="0.25">
      <c r="A161" s="3" t="s">
        <v>33</v>
      </c>
      <c r="B161" s="3" t="s">
        <v>5953</v>
      </c>
      <c r="C161" s="3" t="s">
        <v>191</v>
      </c>
      <c r="D161" s="3" t="s">
        <v>1144</v>
      </c>
      <c r="E161" s="3" t="s">
        <v>6919</v>
      </c>
      <c r="F161" s="3" t="s">
        <v>2097</v>
      </c>
      <c r="G161" s="3" t="s">
        <v>3050</v>
      </c>
      <c r="H161" s="3" t="s">
        <v>4003</v>
      </c>
      <c r="I161" s="3" t="s">
        <v>28</v>
      </c>
      <c r="J161" s="3" t="s">
        <v>4956</v>
      </c>
      <c r="K161" s="3" t="s">
        <v>30</v>
      </c>
    </row>
    <row r="162" spans="1:11" x14ac:dyDescent="0.25">
      <c r="A162" s="3" t="s">
        <v>33</v>
      </c>
      <c r="B162" s="3" t="s">
        <v>5954</v>
      </c>
      <c r="C162" s="3" t="s">
        <v>192</v>
      </c>
      <c r="D162" s="3" t="s">
        <v>1145</v>
      </c>
      <c r="E162" s="3" t="s">
        <v>6920</v>
      </c>
      <c r="F162" s="3" t="s">
        <v>2098</v>
      </c>
      <c r="G162" s="3" t="s">
        <v>3051</v>
      </c>
      <c r="H162" s="3" t="s">
        <v>4004</v>
      </c>
      <c r="I162" s="3" t="s">
        <v>28</v>
      </c>
      <c r="J162" s="3" t="s">
        <v>4957</v>
      </c>
      <c r="K162" s="3" t="s">
        <v>30</v>
      </c>
    </row>
    <row r="163" spans="1:11" x14ac:dyDescent="0.25">
      <c r="A163" s="3" t="s">
        <v>33</v>
      </c>
      <c r="B163" s="3" t="s">
        <v>5955</v>
      </c>
      <c r="C163" s="3" t="s">
        <v>193</v>
      </c>
      <c r="D163" s="3" t="s">
        <v>1146</v>
      </c>
      <c r="E163" s="3" t="s">
        <v>6921</v>
      </c>
      <c r="F163" s="3" t="s">
        <v>2099</v>
      </c>
      <c r="G163" s="3" t="s">
        <v>3052</v>
      </c>
      <c r="H163" s="3" t="s">
        <v>4005</v>
      </c>
      <c r="I163" s="3" t="s">
        <v>28</v>
      </c>
      <c r="J163" s="3" t="s">
        <v>4958</v>
      </c>
      <c r="K163" s="3" t="s">
        <v>30</v>
      </c>
    </row>
    <row r="164" spans="1:11" x14ac:dyDescent="0.25">
      <c r="A164" s="3" t="s">
        <v>33</v>
      </c>
      <c r="B164" s="3" t="s">
        <v>5956</v>
      </c>
      <c r="C164" s="3" t="s">
        <v>194</v>
      </c>
      <c r="D164" s="3" t="s">
        <v>1147</v>
      </c>
      <c r="E164" s="3" t="s">
        <v>6922</v>
      </c>
      <c r="F164" s="3" t="s">
        <v>2100</v>
      </c>
      <c r="G164" s="3" t="s">
        <v>3053</v>
      </c>
      <c r="H164" s="3" t="s">
        <v>4006</v>
      </c>
      <c r="I164" s="3" t="s">
        <v>28</v>
      </c>
      <c r="J164" s="3" t="s">
        <v>4959</v>
      </c>
      <c r="K164" s="3" t="s">
        <v>30</v>
      </c>
    </row>
    <row r="165" spans="1:11" x14ac:dyDescent="0.25">
      <c r="A165" s="3" t="s">
        <v>33</v>
      </c>
      <c r="B165" s="3" t="s">
        <v>5957</v>
      </c>
      <c r="C165" s="3" t="s">
        <v>195</v>
      </c>
      <c r="D165" s="3" t="s">
        <v>1148</v>
      </c>
      <c r="E165" s="3" t="s">
        <v>6923</v>
      </c>
      <c r="F165" s="3" t="s">
        <v>2101</v>
      </c>
      <c r="G165" s="3" t="s">
        <v>3054</v>
      </c>
      <c r="H165" s="3" t="s">
        <v>4007</v>
      </c>
      <c r="I165" s="3" t="s">
        <v>28</v>
      </c>
      <c r="J165" s="3" t="s">
        <v>4960</v>
      </c>
      <c r="K165" s="3" t="s">
        <v>30</v>
      </c>
    </row>
    <row r="166" spans="1:11" x14ac:dyDescent="0.25">
      <c r="A166" s="3" t="s">
        <v>33</v>
      </c>
      <c r="B166" s="3" t="s">
        <v>5958</v>
      </c>
      <c r="C166" s="3" t="s">
        <v>196</v>
      </c>
      <c r="D166" s="3" t="s">
        <v>1149</v>
      </c>
      <c r="E166" s="3" t="s">
        <v>6924</v>
      </c>
      <c r="F166" s="3" t="s">
        <v>2102</v>
      </c>
      <c r="G166" s="3" t="s">
        <v>3055</v>
      </c>
      <c r="H166" s="3" t="s">
        <v>4008</v>
      </c>
      <c r="I166" s="3" t="s">
        <v>28</v>
      </c>
      <c r="J166" s="3" t="s">
        <v>4961</v>
      </c>
      <c r="K166" s="3" t="s">
        <v>30</v>
      </c>
    </row>
    <row r="167" spans="1:11" x14ac:dyDescent="0.25">
      <c r="A167" s="3" t="s">
        <v>33</v>
      </c>
      <c r="B167" s="3" t="s">
        <v>5959</v>
      </c>
      <c r="C167" s="3" t="s">
        <v>197</v>
      </c>
      <c r="D167" s="3" t="s">
        <v>1150</v>
      </c>
      <c r="E167" s="3" t="s">
        <v>6925</v>
      </c>
      <c r="F167" s="3" t="s">
        <v>2103</v>
      </c>
      <c r="G167" s="3" t="s">
        <v>3056</v>
      </c>
      <c r="H167" s="3" t="s">
        <v>4009</v>
      </c>
      <c r="I167" s="3" t="s">
        <v>28</v>
      </c>
      <c r="J167" s="3" t="s">
        <v>4962</v>
      </c>
      <c r="K167" s="3" t="s">
        <v>30</v>
      </c>
    </row>
    <row r="168" spans="1:11" x14ac:dyDescent="0.25">
      <c r="A168" s="3" t="s">
        <v>33</v>
      </c>
      <c r="B168" s="3" t="s">
        <v>5960</v>
      </c>
      <c r="C168" s="3" t="s">
        <v>198</v>
      </c>
      <c r="D168" s="3" t="s">
        <v>1151</v>
      </c>
      <c r="E168" s="3" t="s">
        <v>6926</v>
      </c>
      <c r="F168" s="3" t="s">
        <v>2104</v>
      </c>
      <c r="G168" s="3" t="s">
        <v>3057</v>
      </c>
      <c r="H168" s="3" t="s">
        <v>4010</v>
      </c>
      <c r="I168" s="3" t="s">
        <v>28</v>
      </c>
      <c r="J168" s="3" t="s">
        <v>4963</v>
      </c>
      <c r="K168" s="3" t="s">
        <v>30</v>
      </c>
    </row>
    <row r="169" spans="1:11" x14ac:dyDescent="0.25">
      <c r="A169" s="3" t="s">
        <v>33</v>
      </c>
      <c r="B169" s="3" t="s">
        <v>5961</v>
      </c>
      <c r="C169" s="3" t="s">
        <v>199</v>
      </c>
      <c r="D169" s="3" t="s">
        <v>1152</v>
      </c>
      <c r="E169" s="3" t="s">
        <v>6927</v>
      </c>
      <c r="F169" s="3" t="s">
        <v>2105</v>
      </c>
      <c r="G169" s="3" t="s">
        <v>3058</v>
      </c>
      <c r="H169" s="3" t="s">
        <v>4011</v>
      </c>
      <c r="I169" s="3" t="s">
        <v>28</v>
      </c>
      <c r="J169" s="3" t="s">
        <v>4964</v>
      </c>
      <c r="K169" s="3" t="s">
        <v>30</v>
      </c>
    </row>
    <row r="170" spans="1:11" x14ac:dyDescent="0.25">
      <c r="A170" s="3" t="s">
        <v>33</v>
      </c>
      <c r="B170" s="3" t="s">
        <v>5962</v>
      </c>
      <c r="C170" s="3" t="s">
        <v>200</v>
      </c>
      <c r="D170" s="3" t="s">
        <v>1153</v>
      </c>
      <c r="E170" s="3" t="s">
        <v>6928</v>
      </c>
      <c r="F170" s="3" t="s">
        <v>2106</v>
      </c>
      <c r="G170" s="3" t="s">
        <v>3059</v>
      </c>
      <c r="H170" s="3" t="s">
        <v>4012</v>
      </c>
      <c r="I170" s="3" t="s">
        <v>28</v>
      </c>
      <c r="J170" s="3" t="s">
        <v>4965</v>
      </c>
      <c r="K170" s="3" t="s">
        <v>30</v>
      </c>
    </row>
    <row r="171" spans="1:11" x14ac:dyDescent="0.25">
      <c r="A171" s="3" t="s">
        <v>33</v>
      </c>
      <c r="B171" s="3" t="s">
        <v>5963</v>
      </c>
      <c r="C171" s="3" t="s">
        <v>201</v>
      </c>
      <c r="D171" s="3" t="s">
        <v>1154</v>
      </c>
      <c r="E171" s="3" t="s">
        <v>6929</v>
      </c>
      <c r="F171" s="3" t="s">
        <v>2107</v>
      </c>
      <c r="G171" s="3" t="s">
        <v>3060</v>
      </c>
      <c r="H171" s="3" t="s">
        <v>4013</v>
      </c>
      <c r="I171" s="3" t="s">
        <v>28</v>
      </c>
      <c r="J171" s="3" t="s">
        <v>4966</v>
      </c>
      <c r="K171" s="3" t="s">
        <v>30</v>
      </c>
    </row>
    <row r="172" spans="1:11" x14ac:dyDescent="0.25">
      <c r="A172" s="3" t="s">
        <v>33</v>
      </c>
      <c r="B172" s="3" t="s">
        <v>5964</v>
      </c>
      <c r="C172" s="3" t="s">
        <v>202</v>
      </c>
      <c r="D172" s="3" t="s">
        <v>1155</v>
      </c>
      <c r="E172" s="3" t="s">
        <v>6930</v>
      </c>
      <c r="F172" s="3" t="s">
        <v>2108</v>
      </c>
      <c r="G172" s="3" t="s">
        <v>3061</v>
      </c>
      <c r="H172" s="3" t="s">
        <v>4014</v>
      </c>
      <c r="I172" s="3" t="s">
        <v>28</v>
      </c>
      <c r="J172" s="3" t="s">
        <v>4967</v>
      </c>
      <c r="K172" s="3" t="s">
        <v>30</v>
      </c>
    </row>
    <row r="173" spans="1:11" x14ac:dyDescent="0.25">
      <c r="A173" s="3" t="s">
        <v>33</v>
      </c>
      <c r="B173" s="3" t="s">
        <v>5965</v>
      </c>
      <c r="C173" s="3" t="s">
        <v>203</v>
      </c>
      <c r="D173" s="3" t="s">
        <v>1156</v>
      </c>
      <c r="E173" s="3" t="s">
        <v>6931</v>
      </c>
      <c r="F173" s="3" t="s">
        <v>2109</v>
      </c>
      <c r="G173" s="3" t="s">
        <v>3062</v>
      </c>
      <c r="H173" s="3" t="s">
        <v>4015</v>
      </c>
      <c r="I173" s="3" t="s">
        <v>28</v>
      </c>
      <c r="J173" s="3" t="s">
        <v>4968</v>
      </c>
      <c r="K173" s="3" t="s">
        <v>30</v>
      </c>
    </row>
    <row r="174" spans="1:11" x14ac:dyDescent="0.25">
      <c r="A174" s="3" t="s">
        <v>33</v>
      </c>
      <c r="B174" s="3" t="s">
        <v>5966</v>
      </c>
      <c r="C174" s="3" t="s">
        <v>204</v>
      </c>
      <c r="D174" s="3" t="s">
        <v>1157</v>
      </c>
      <c r="E174" s="3" t="s">
        <v>6932</v>
      </c>
      <c r="F174" s="3" t="s">
        <v>2110</v>
      </c>
      <c r="G174" s="3" t="s">
        <v>3063</v>
      </c>
      <c r="H174" s="3" t="s">
        <v>4016</v>
      </c>
      <c r="I174" s="3" t="s">
        <v>28</v>
      </c>
      <c r="J174" s="3" t="s">
        <v>4969</v>
      </c>
      <c r="K174" s="3" t="s">
        <v>30</v>
      </c>
    </row>
    <row r="175" spans="1:11" x14ac:dyDescent="0.25">
      <c r="A175" s="3" t="s">
        <v>33</v>
      </c>
      <c r="B175" s="3" t="s">
        <v>5967</v>
      </c>
      <c r="C175" s="3" t="s">
        <v>205</v>
      </c>
      <c r="D175" s="3" t="s">
        <v>1158</v>
      </c>
      <c r="E175" s="3" t="s">
        <v>6933</v>
      </c>
      <c r="F175" s="3" t="s">
        <v>2111</v>
      </c>
      <c r="G175" s="3" t="s">
        <v>3064</v>
      </c>
      <c r="H175" s="3" t="s">
        <v>4017</v>
      </c>
      <c r="I175" s="3" t="s">
        <v>28</v>
      </c>
      <c r="J175" s="3" t="s">
        <v>4970</v>
      </c>
      <c r="K175" s="3" t="s">
        <v>30</v>
      </c>
    </row>
    <row r="176" spans="1:11" x14ac:dyDescent="0.25">
      <c r="A176" s="3" t="s">
        <v>33</v>
      </c>
      <c r="B176" s="3" t="s">
        <v>5968</v>
      </c>
      <c r="C176" s="3" t="s">
        <v>206</v>
      </c>
      <c r="D176" s="3" t="s">
        <v>1159</v>
      </c>
      <c r="E176" s="3" t="s">
        <v>6934</v>
      </c>
      <c r="F176" s="3" t="s">
        <v>2112</v>
      </c>
      <c r="G176" s="3" t="s">
        <v>3065</v>
      </c>
      <c r="H176" s="3" t="s">
        <v>4018</v>
      </c>
      <c r="I176" s="3" t="s">
        <v>28</v>
      </c>
      <c r="J176" s="3" t="s">
        <v>4971</v>
      </c>
      <c r="K176" s="3" t="s">
        <v>30</v>
      </c>
    </row>
    <row r="177" spans="1:11" x14ac:dyDescent="0.25">
      <c r="A177" s="3" t="s">
        <v>33</v>
      </c>
      <c r="B177" s="3" t="s">
        <v>5969</v>
      </c>
      <c r="C177" s="3" t="s">
        <v>207</v>
      </c>
      <c r="D177" s="3" t="s">
        <v>1160</v>
      </c>
      <c r="E177" s="3" t="s">
        <v>6935</v>
      </c>
      <c r="F177" s="3" t="s">
        <v>2113</v>
      </c>
      <c r="G177" s="3" t="s">
        <v>3066</v>
      </c>
      <c r="H177" s="3" t="s">
        <v>4019</v>
      </c>
      <c r="I177" s="3" t="s">
        <v>28</v>
      </c>
      <c r="J177" s="3" t="s">
        <v>4972</v>
      </c>
      <c r="K177" s="3" t="s">
        <v>30</v>
      </c>
    </row>
    <row r="178" spans="1:11" x14ac:dyDescent="0.25">
      <c r="A178" s="3" t="s">
        <v>33</v>
      </c>
      <c r="B178" s="3" t="s">
        <v>5970</v>
      </c>
      <c r="C178" s="3" t="s">
        <v>208</v>
      </c>
      <c r="D178" s="3" t="s">
        <v>1161</v>
      </c>
      <c r="E178" s="3" t="s">
        <v>6936</v>
      </c>
      <c r="F178" s="3" t="s">
        <v>2114</v>
      </c>
      <c r="G178" s="3" t="s">
        <v>3067</v>
      </c>
      <c r="H178" s="3" t="s">
        <v>4020</v>
      </c>
      <c r="I178" s="3" t="s">
        <v>28</v>
      </c>
      <c r="J178" s="3" t="s">
        <v>4973</v>
      </c>
      <c r="K178" s="3" t="s">
        <v>30</v>
      </c>
    </row>
    <row r="179" spans="1:11" x14ac:dyDescent="0.25">
      <c r="A179" s="3" t="s">
        <v>33</v>
      </c>
      <c r="B179" s="3" t="s">
        <v>5971</v>
      </c>
      <c r="C179" s="3" t="s">
        <v>209</v>
      </c>
      <c r="D179" s="3" t="s">
        <v>1162</v>
      </c>
      <c r="E179" s="3" t="s">
        <v>6937</v>
      </c>
      <c r="F179" s="3" t="s">
        <v>2115</v>
      </c>
      <c r="G179" s="3" t="s">
        <v>3068</v>
      </c>
      <c r="H179" s="3" t="s">
        <v>4021</v>
      </c>
      <c r="I179" s="3" t="s">
        <v>28</v>
      </c>
      <c r="J179" s="3" t="s">
        <v>4974</v>
      </c>
      <c r="K179" s="3" t="s">
        <v>30</v>
      </c>
    </row>
    <row r="180" spans="1:11" x14ac:dyDescent="0.25">
      <c r="A180" s="3" t="s">
        <v>33</v>
      </c>
      <c r="B180" s="3" t="s">
        <v>5972</v>
      </c>
      <c r="C180" s="3" t="s">
        <v>210</v>
      </c>
      <c r="D180" s="3" t="s">
        <v>1163</v>
      </c>
      <c r="E180" s="3" t="s">
        <v>6938</v>
      </c>
      <c r="F180" s="3" t="s">
        <v>2116</v>
      </c>
      <c r="G180" s="3" t="s">
        <v>3069</v>
      </c>
      <c r="H180" s="3" t="s">
        <v>4022</v>
      </c>
      <c r="I180" s="3" t="s">
        <v>28</v>
      </c>
      <c r="J180" s="3" t="s">
        <v>4975</v>
      </c>
      <c r="K180" s="3" t="s">
        <v>30</v>
      </c>
    </row>
    <row r="181" spans="1:11" x14ac:dyDescent="0.25">
      <c r="A181" s="3" t="s">
        <v>33</v>
      </c>
      <c r="B181" s="3" t="s">
        <v>5973</v>
      </c>
      <c r="C181" s="3" t="s">
        <v>211</v>
      </c>
      <c r="D181" s="3" t="s">
        <v>1164</v>
      </c>
      <c r="E181" s="3" t="s">
        <v>6939</v>
      </c>
      <c r="F181" s="3" t="s">
        <v>2117</v>
      </c>
      <c r="G181" s="3" t="s">
        <v>3070</v>
      </c>
      <c r="H181" s="3" t="s">
        <v>4023</v>
      </c>
      <c r="I181" s="3" t="s">
        <v>28</v>
      </c>
      <c r="J181" s="3" t="s">
        <v>4976</v>
      </c>
      <c r="K181" s="3" t="s">
        <v>30</v>
      </c>
    </row>
    <row r="182" spans="1:11" x14ac:dyDescent="0.25">
      <c r="A182" s="3" t="s">
        <v>33</v>
      </c>
      <c r="B182" s="3" t="s">
        <v>5974</v>
      </c>
      <c r="C182" s="3" t="s">
        <v>212</v>
      </c>
      <c r="D182" s="3" t="s">
        <v>1165</v>
      </c>
      <c r="E182" s="3" t="s">
        <v>6940</v>
      </c>
      <c r="F182" s="3" t="s">
        <v>2118</v>
      </c>
      <c r="G182" s="3" t="s">
        <v>3071</v>
      </c>
      <c r="H182" s="3" t="s">
        <v>4024</v>
      </c>
      <c r="I182" s="3" t="s">
        <v>28</v>
      </c>
      <c r="J182" s="3" t="s">
        <v>4977</v>
      </c>
      <c r="K182" s="3" t="s">
        <v>30</v>
      </c>
    </row>
    <row r="183" spans="1:11" x14ac:dyDescent="0.25">
      <c r="A183" s="3" t="s">
        <v>33</v>
      </c>
      <c r="B183" s="3" t="s">
        <v>5975</v>
      </c>
      <c r="C183" s="3" t="s">
        <v>213</v>
      </c>
      <c r="D183" s="3" t="s">
        <v>1166</v>
      </c>
      <c r="E183" s="3" t="s">
        <v>6941</v>
      </c>
      <c r="F183" s="3" t="s">
        <v>2119</v>
      </c>
      <c r="G183" s="3" t="s">
        <v>3072</v>
      </c>
      <c r="H183" s="3" t="s">
        <v>4025</v>
      </c>
      <c r="I183" s="3" t="s">
        <v>28</v>
      </c>
      <c r="J183" s="3" t="s">
        <v>4978</v>
      </c>
      <c r="K183" s="3" t="s">
        <v>30</v>
      </c>
    </row>
    <row r="184" spans="1:11" x14ac:dyDescent="0.25">
      <c r="A184" s="3" t="s">
        <v>33</v>
      </c>
      <c r="B184" s="3" t="s">
        <v>5976</v>
      </c>
      <c r="C184" s="3" t="s">
        <v>214</v>
      </c>
      <c r="D184" s="3" t="s">
        <v>1167</v>
      </c>
      <c r="E184" s="3" t="s">
        <v>6942</v>
      </c>
      <c r="F184" s="3" t="s">
        <v>2120</v>
      </c>
      <c r="G184" s="3" t="s">
        <v>3073</v>
      </c>
      <c r="H184" s="3" t="s">
        <v>4026</v>
      </c>
      <c r="I184" s="3" t="s">
        <v>28</v>
      </c>
      <c r="J184" s="3" t="s">
        <v>4979</v>
      </c>
      <c r="K184" s="3" t="s">
        <v>30</v>
      </c>
    </row>
    <row r="185" spans="1:11" x14ac:dyDescent="0.25">
      <c r="A185" s="3" t="s">
        <v>33</v>
      </c>
      <c r="B185" s="3" t="s">
        <v>5977</v>
      </c>
      <c r="C185" s="3" t="s">
        <v>215</v>
      </c>
      <c r="D185" s="3" t="s">
        <v>1168</v>
      </c>
      <c r="E185" s="3" t="s">
        <v>6943</v>
      </c>
      <c r="F185" s="3" t="s">
        <v>2121</v>
      </c>
      <c r="G185" s="3" t="s">
        <v>3074</v>
      </c>
      <c r="H185" s="3" t="s">
        <v>4027</v>
      </c>
      <c r="I185" s="3" t="s">
        <v>28</v>
      </c>
      <c r="J185" s="3" t="s">
        <v>4980</v>
      </c>
      <c r="K185" s="3" t="s">
        <v>30</v>
      </c>
    </row>
    <row r="186" spans="1:11" x14ac:dyDescent="0.25">
      <c r="A186" s="3" t="s">
        <v>33</v>
      </c>
      <c r="B186" s="3" t="s">
        <v>5978</v>
      </c>
      <c r="C186" s="3" t="s">
        <v>216</v>
      </c>
      <c r="D186" s="3" t="s">
        <v>1169</v>
      </c>
      <c r="E186" s="3" t="s">
        <v>6944</v>
      </c>
      <c r="F186" s="3" t="s">
        <v>2122</v>
      </c>
      <c r="G186" s="3" t="s">
        <v>3075</v>
      </c>
      <c r="H186" s="3" t="s">
        <v>4028</v>
      </c>
      <c r="I186" s="3" t="s">
        <v>28</v>
      </c>
      <c r="J186" s="3" t="s">
        <v>4981</v>
      </c>
      <c r="K186" s="3" t="s">
        <v>30</v>
      </c>
    </row>
    <row r="187" spans="1:11" x14ac:dyDescent="0.25">
      <c r="A187" s="3" t="s">
        <v>33</v>
      </c>
      <c r="B187" s="3" t="s">
        <v>5979</v>
      </c>
      <c r="C187" s="3" t="s">
        <v>217</v>
      </c>
      <c r="D187" s="3" t="s">
        <v>1170</v>
      </c>
      <c r="E187" s="3" t="s">
        <v>6945</v>
      </c>
      <c r="F187" s="3" t="s">
        <v>2123</v>
      </c>
      <c r="G187" s="3" t="s">
        <v>3076</v>
      </c>
      <c r="H187" s="3" t="s">
        <v>4029</v>
      </c>
      <c r="I187" s="3" t="s">
        <v>28</v>
      </c>
      <c r="J187" s="3" t="s">
        <v>4982</v>
      </c>
      <c r="K187" s="3" t="s">
        <v>30</v>
      </c>
    </row>
    <row r="188" spans="1:11" x14ac:dyDescent="0.25">
      <c r="A188" s="3" t="s">
        <v>33</v>
      </c>
      <c r="B188" s="3" t="s">
        <v>5980</v>
      </c>
      <c r="C188" s="3" t="s">
        <v>218</v>
      </c>
      <c r="D188" s="3" t="s">
        <v>1171</v>
      </c>
      <c r="E188" s="3" t="s">
        <v>6946</v>
      </c>
      <c r="F188" s="3" t="s">
        <v>2124</v>
      </c>
      <c r="G188" s="3" t="s">
        <v>3077</v>
      </c>
      <c r="H188" s="3" t="s">
        <v>4030</v>
      </c>
      <c r="I188" s="3" t="s">
        <v>28</v>
      </c>
      <c r="J188" s="3" t="s">
        <v>4983</v>
      </c>
      <c r="K188" s="3" t="s">
        <v>30</v>
      </c>
    </row>
    <row r="189" spans="1:11" x14ac:dyDescent="0.25">
      <c r="A189" s="3" t="s">
        <v>33</v>
      </c>
      <c r="B189" s="3" t="s">
        <v>5981</v>
      </c>
      <c r="C189" s="3" t="s">
        <v>219</v>
      </c>
      <c r="D189" s="3" t="s">
        <v>1172</v>
      </c>
      <c r="E189" s="3" t="s">
        <v>6947</v>
      </c>
      <c r="F189" s="3" t="s">
        <v>2125</v>
      </c>
      <c r="G189" s="3" t="s">
        <v>3078</v>
      </c>
      <c r="H189" s="3" t="s">
        <v>4031</v>
      </c>
      <c r="I189" s="3" t="s">
        <v>28</v>
      </c>
      <c r="J189" s="3" t="s">
        <v>4984</v>
      </c>
      <c r="K189" s="3" t="s">
        <v>30</v>
      </c>
    </row>
    <row r="190" spans="1:11" x14ac:dyDescent="0.25">
      <c r="A190" s="3" t="s">
        <v>33</v>
      </c>
      <c r="B190" s="3" t="s">
        <v>5982</v>
      </c>
      <c r="C190" s="3" t="s">
        <v>220</v>
      </c>
      <c r="D190" s="3" t="s">
        <v>1173</v>
      </c>
      <c r="E190" s="3" t="s">
        <v>6948</v>
      </c>
      <c r="F190" s="3" t="s">
        <v>2126</v>
      </c>
      <c r="G190" s="3" t="s">
        <v>3079</v>
      </c>
      <c r="H190" s="3" t="s">
        <v>4032</v>
      </c>
      <c r="I190" s="3" t="s">
        <v>28</v>
      </c>
      <c r="J190" s="3" t="s">
        <v>4985</v>
      </c>
      <c r="K190" s="3" t="s">
        <v>30</v>
      </c>
    </row>
    <row r="191" spans="1:11" x14ac:dyDescent="0.25">
      <c r="A191" s="3" t="s">
        <v>33</v>
      </c>
      <c r="B191" s="3" t="s">
        <v>5983</v>
      </c>
      <c r="C191" s="3" t="s">
        <v>221</v>
      </c>
      <c r="D191" s="3" t="s">
        <v>1174</v>
      </c>
      <c r="E191" s="3" t="s">
        <v>6949</v>
      </c>
      <c r="F191" s="3" t="s">
        <v>2127</v>
      </c>
      <c r="G191" s="3" t="s">
        <v>3080</v>
      </c>
      <c r="H191" s="3" t="s">
        <v>4033</v>
      </c>
      <c r="I191" s="3" t="s">
        <v>28</v>
      </c>
      <c r="J191" s="3" t="s">
        <v>4986</v>
      </c>
      <c r="K191" s="3" t="s">
        <v>30</v>
      </c>
    </row>
    <row r="192" spans="1:11" x14ac:dyDescent="0.25">
      <c r="A192" s="3" t="s">
        <v>33</v>
      </c>
      <c r="B192" s="3" t="s">
        <v>5984</v>
      </c>
      <c r="C192" s="3" t="s">
        <v>222</v>
      </c>
      <c r="D192" s="3" t="s">
        <v>1175</v>
      </c>
      <c r="E192" s="3" t="s">
        <v>6950</v>
      </c>
      <c r="F192" s="3" t="s">
        <v>2128</v>
      </c>
      <c r="G192" s="3" t="s">
        <v>3081</v>
      </c>
      <c r="H192" s="3" t="s">
        <v>4034</v>
      </c>
      <c r="I192" s="3" t="s">
        <v>28</v>
      </c>
      <c r="J192" s="3" t="s">
        <v>4987</v>
      </c>
      <c r="K192" s="3" t="s">
        <v>30</v>
      </c>
    </row>
    <row r="193" spans="1:11" x14ac:dyDescent="0.25">
      <c r="A193" s="3" t="s">
        <v>33</v>
      </c>
      <c r="B193" s="3" t="s">
        <v>5985</v>
      </c>
      <c r="C193" s="3" t="s">
        <v>223</v>
      </c>
      <c r="D193" s="3" t="s">
        <v>1176</v>
      </c>
      <c r="E193" s="3" t="s">
        <v>6951</v>
      </c>
      <c r="F193" s="3" t="s">
        <v>2129</v>
      </c>
      <c r="G193" s="3" t="s">
        <v>3082</v>
      </c>
      <c r="H193" s="3" t="s">
        <v>4035</v>
      </c>
      <c r="I193" s="3" t="s">
        <v>28</v>
      </c>
      <c r="J193" s="3" t="s">
        <v>4988</v>
      </c>
      <c r="K193" s="3" t="s">
        <v>30</v>
      </c>
    </row>
    <row r="194" spans="1:11" x14ac:dyDescent="0.25">
      <c r="A194" s="3" t="s">
        <v>33</v>
      </c>
      <c r="B194" s="3" t="s">
        <v>5986</v>
      </c>
      <c r="C194" s="3" t="s">
        <v>224</v>
      </c>
      <c r="D194" s="3" t="s">
        <v>1177</v>
      </c>
      <c r="E194" s="3" t="s">
        <v>6952</v>
      </c>
      <c r="F194" s="3" t="s">
        <v>2130</v>
      </c>
      <c r="G194" s="3" t="s">
        <v>3083</v>
      </c>
      <c r="H194" s="3" t="s">
        <v>4036</v>
      </c>
      <c r="I194" s="3" t="s">
        <v>28</v>
      </c>
      <c r="J194" s="3" t="s">
        <v>4989</v>
      </c>
      <c r="K194" s="3" t="s">
        <v>30</v>
      </c>
    </row>
    <row r="195" spans="1:11" x14ac:dyDescent="0.25">
      <c r="A195" s="3" t="s">
        <v>33</v>
      </c>
      <c r="B195" s="3" t="s">
        <v>5987</v>
      </c>
      <c r="C195" s="3" t="s">
        <v>225</v>
      </c>
      <c r="D195" s="3" t="s">
        <v>1178</v>
      </c>
      <c r="E195" s="3" t="s">
        <v>6953</v>
      </c>
      <c r="F195" s="3" t="s">
        <v>2131</v>
      </c>
      <c r="G195" s="3" t="s">
        <v>3084</v>
      </c>
      <c r="H195" s="3" t="s">
        <v>4037</v>
      </c>
      <c r="I195" s="3" t="s">
        <v>28</v>
      </c>
      <c r="J195" s="3" t="s">
        <v>4990</v>
      </c>
      <c r="K195" s="3" t="s">
        <v>30</v>
      </c>
    </row>
    <row r="196" spans="1:11" x14ac:dyDescent="0.25">
      <c r="A196" s="3" t="s">
        <v>33</v>
      </c>
      <c r="B196" s="3" t="s">
        <v>5988</v>
      </c>
      <c r="C196" s="3" t="s">
        <v>226</v>
      </c>
      <c r="D196" s="3" t="s">
        <v>1179</v>
      </c>
      <c r="E196" s="3" t="s">
        <v>6954</v>
      </c>
      <c r="F196" s="3" t="s">
        <v>2132</v>
      </c>
      <c r="G196" s="3" t="s">
        <v>3085</v>
      </c>
      <c r="H196" s="3" t="s">
        <v>4038</v>
      </c>
      <c r="I196" s="3" t="s">
        <v>28</v>
      </c>
      <c r="J196" s="3" t="s">
        <v>4991</v>
      </c>
      <c r="K196" s="3" t="s">
        <v>30</v>
      </c>
    </row>
    <row r="197" spans="1:11" x14ac:dyDescent="0.25">
      <c r="A197" s="3" t="s">
        <v>33</v>
      </c>
      <c r="B197" s="3" t="s">
        <v>5989</v>
      </c>
      <c r="C197" s="3" t="s">
        <v>227</v>
      </c>
      <c r="D197" s="3" t="s">
        <v>1180</v>
      </c>
      <c r="E197" s="3" t="s">
        <v>6955</v>
      </c>
      <c r="F197" s="3" t="s">
        <v>2133</v>
      </c>
      <c r="G197" s="3" t="s">
        <v>3086</v>
      </c>
      <c r="H197" s="3" t="s">
        <v>4039</v>
      </c>
      <c r="I197" s="3" t="s">
        <v>28</v>
      </c>
      <c r="J197" s="3" t="s">
        <v>4992</v>
      </c>
      <c r="K197" s="3" t="s">
        <v>30</v>
      </c>
    </row>
    <row r="198" spans="1:11" x14ac:dyDescent="0.25">
      <c r="A198" s="3" t="s">
        <v>33</v>
      </c>
      <c r="B198" s="3" t="s">
        <v>5990</v>
      </c>
      <c r="C198" s="3" t="s">
        <v>228</v>
      </c>
      <c r="D198" s="3" t="s">
        <v>1181</v>
      </c>
      <c r="E198" s="3" t="s">
        <v>6956</v>
      </c>
      <c r="F198" s="3" t="s">
        <v>2134</v>
      </c>
      <c r="G198" s="3" t="s">
        <v>3087</v>
      </c>
      <c r="H198" s="3" t="s">
        <v>4040</v>
      </c>
      <c r="I198" s="3" t="s">
        <v>28</v>
      </c>
      <c r="J198" s="3" t="s">
        <v>4993</v>
      </c>
      <c r="K198" s="3" t="s">
        <v>30</v>
      </c>
    </row>
    <row r="199" spans="1:11" x14ac:dyDescent="0.25">
      <c r="A199" s="3" t="s">
        <v>33</v>
      </c>
      <c r="B199" s="3" t="s">
        <v>5991</v>
      </c>
      <c r="C199" s="3" t="s">
        <v>229</v>
      </c>
      <c r="D199" s="3" t="s">
        <v>1182</v>
      </c>
      <c r="E199" s="3" t="s">
        <v>6957</v>
      </c>
      <c r="F199" s="3" t="s">
        <v>2135</v>
      </c>
      <c r="G199" s="3" t="s">
        <v>3088</v>
      </c>
      <c r="H199" s="3" t="s">
        <v>4041</v>
      </c>
      <c r="I199" s="3" t="s">
        <v>28</v>
      </c>
      <c r="J199" s="3" t="s">
        <v>4994</v>
      </c>
      <c r="K199" s="3" t="s">
        <v>30</v>
      </c>
    </row>
    <row r="200" spans="1:11" x14ac:dyDescent="0.25">
      <c r="A200" s="3" t="s">
        <v>33</v>
      </c>
      <c r="B200" s="3" t="s">
        <v>5992</v>
      </c>
      <c r="C200" s="3" t="s">
        <v>230</v>
      </c>
      <c r="D200" s="3" t="s">
        <v>1183</v>
      </c>
      <c r="E200" s="3" t="s">
        <v>6958</v>
      </c>
      <c r="F200" s="3" t="s">
        <v>2136</v>
      </c>
      <c r="G200" s="3" t="s">
        <v>3089</v>
      </c>
      <c r="H200" s="3" t="s">
        <v>4042</v>
      </c>
      <c r="I200" s="3" t="s">
        <v>28</v>
      </c>
      <c r="J200" s="3" t="s">
        <v>4995</v>
      </c>
      <c r="K200" s="3" t="s">
        <v>30</v>
      </c>
    </row>
    <row r="201" spans="1:11" x14ac:dyDescent="0.25">
      <c r="A201" s="3" t="s">
        <v>33</v>
      </c>
      <c r="B201" s="3" t="s">
        <v>5993</v>
      </c>
      <c r="C201" s="3" t="s">
        <v>231</v>
      </c>
      <c r="D201" s="3" t="s">
        <v>1184</v>
      </c>
      <c r="E201" s="3" t="s">
        <v>6959</v>
      </c>
      <c r="F201" s="3" t="s">
        <v>2137</v>
      </c>
      <c r="G201" s="3" t="s">
        <v>3090</v>
      </c>
      <c r="H201" s="3" t="s">
        <v>4043</v>
      </c>
      <c r="I201" s="3" t="s">
        <v>28</v>
      </c>
      <c r="J201" s="3" t="s">
        <v>4996</v>
      </c>
      <c r="K201" s="3" t="s">
        <v>30</v>
      </c>
    </row>
    <row r="202" spans="1:11" x14ac:dyDescent="0.25">
      <c r="A202" s="3" t="s">
        <v>33</v>
      </c>
      <c r="B202" s="3" t="s">
        <v>5994</v>
      </c>
      <c r="C202" s="3" t="s">
        <v>232</v>
      </c>
      <c r="D202" s="3" t="s">
        <v>1185</v>
      </c>
      <c r="E202" s="3" t="s">
        <v>6960</v>
      </c>
      <c r="F202" s="3" t="s">
        <v>2138</v>
      </c>
      <c r="G202" s="3" t="s">
        <v>3091</v>
      </c>
      <c r="H202" s="3" t="s">
        <v>4044</v>
      </c>
      <c r="I202" s="3" t="s">
        <v>28</v>
      </c>
      <c r="J202" s="3" t="s">
        <v>4997</v>
      </c>
      <c r="K202" s="3" t="s">
        <v>30</v>
      </c>
    </row>
    <row r="203" spans="1:11" x14ac:dyDescent="0.25">
      <c r="A203" s="3" t="s">
        <v>33</v>
      </c>
      <c r="B203" s="3" t="s">
        <v>5995</v>
      </c>
      <c r="C203" s="3" t="s">
        <v>233</v>
      </c>
      <c r="D203" s="3" t="s">
        <v>1186</v>
      </c>
      <c r="E203" s="3" t="s">
        <v>6961</v>
      </c>
      <c r="F203" s="3" t="s">
        <v>2139</v>
      </c>
      <c r="G203" s="3" t="s">
        <v>3092</v>
      </c>
      <c r="H203" s="3" t="s">
        <v>4045</v>
      </c>
      <c r="I203" s="3" t="s">
        <v>28</v>
      </c>
      <c r="J203" s="3" t="s">
        <v>4998</v>
      </c>
      <c r="K203" s="3" t="s">
        <v>30</v>
      </c>
    </row>
    <row r="204" spans="1:11" x14ac:dyDescent="0.25">
      <c r="A204" s="3" t="s">
        <v>33</v>
      </c>
      <c r="B204" s="3" t="s">
        <v>5996</v>
      </c>
      <c r="C204" s="3" t="s">
        <v>234</v>
      </c>
      <c r="D204" s="3" t="s">
        <v>1187</v>
      </c>
      <c r="E204" s="3" t="s">
        <v>6962</v>
      </c>
      <c r="F204" s="3" t="s">
        <v>2140</v>
      </c>
      <c r="G204" s="3" t="s">
        <v>3093</v>
      </c>
      <c r="H204" s="3" t="s">
        <v>4046</v>
      </c>
      <c r="I204" s="3" t="s">
        <v>28</v>
      </c>
      <c r="J204" s="3" t="s">
        <v>4999</v>
      </c>
      <c r="K204" s="3" t="s">
        <v>30</v>
      </c>
    </row>
    <row r="205" spans="1:11" x14ac:dyDescent="0.25">
      <c r="A205" s="3" t="s">
        <v>33</v>
      </c>
      <c r="B205" s="3" t="s">
        <v>5997</v>
      </c>
      <c r="C205" s="3" t="s">
        <v>235</v>
      </c>
      <c r="D205" s="3" t="s">
        <v>1188</v>
      </c>
      <c r="E205" s="3" t="s">
        <v>6963</v>
      </c>
      <c r="F205" s="3" t="s">
        <v>2141</v>
      </c>
      <c r="G205" s="3" t="s">
        <v>3094</v>
      </c>
      <c r="H205" s="3" t="s">
        <v>4047</v>
      </c>
      <c r="I205" s="3" t="s">
        <v>28</v>
      </c>
      <c r="J205" s="3" t="s">
        <v>5000</v>
      </c>
      <c r="K205" s="3" t="s">
        <v>30</v>
      </c>
    </row>
    <row r="206" spans="1:11" x14ac:dyDescent="0.25">
      <c r="A206" s="3" t="s">
        <v>33</v>
      </c>
      <c r="B206" s="3" t="s">
        <v>5998</v>
      </c>
      <c r="C206" s="3" t="s">
        <v>236</v>
      </c>
      <c r="D206" s="3" t="s">
        <v>1189</v>
      </c>
      <c r="E206" s="3" t="s">
        <v>6964</v>
      </c>
      <c r="F206" s="3" t="s">
        <v>2142</v>
      </c>
      <c r="G206" s="3" t="s">
        <v>3095</v>
      </c>
      <c r="H206" s="3" t="s">
        <v>4048</v>
      </c>
      <c r="I206" s="3" t="s">
        <v>28</v>
      </c>
      <c r="J206" s="3" t="s">
        <v>5001</v>
      </c>
      <c r="K206" s="3" t="s">
        <v>30</v>
      </c>
    </row>
    <row r="207" spans="1:11" x14ac:dyDescent="0.25">
      <c r="A207" s="3" t="s">
        <v>33</v>
      </c>
      <c r="B207" s="3" t="s">
        <v>5999</v>
      </c>
      <c r="C207" s="3" t="s">
        <v>237</v>
      </c>
      <c r="D207" s="3" t="s">
        <v>1190</v>
      </c>
      <c r="E207" s="3" t="s">
        <v>6965</v>
      </c>
      <c r="F207" s="3" t="s">
        <v>2143</v>
      </c>
      <c r="G207" s="3" t="s">
        <v>3096</v>
      </c>
      <c r="H207" s="3" t="s">
        <v>4049</v>
      </c>
      <c r="I207" s="3" t="s">
        <v>28</v>
      </c>
      <c r="J207" s="3" t="s">
        <v>5002</v>
      </c>
      <c r="K207" s="3" t="s">
        <v>30</v>
      </c>
    </row>
    <row r="208" spans="1:11" x14ac:dyDescent="0.25">
      <c r="A208" s="3" t="s">
        <v>33</v>
      </c>
      <c r="B208" s="3" t="s">
        <v>6000</v>
      </c>
      <c r="C208" s="3" t="s">
        <v>238</v>
      </c>
      <c r="D208" s="3" t="s">
        <v>1191</v>
      </c>
      <c r="E208" s="3" t="s">
        <v>6966</v>
      </c>
      <c r="F208" s="3" t="s">
        <v>2144</v>
      </c>
      <c r="G208" s="3" t="s">
        <v>3097</v>
      </c>
      <c r="H208" s="3" t="s">
        <v>4050</v>
      </c>
      <c r="I208" s="3" t="s">
        <v>28</v>
      </c>
      <c r="J208" s="3" t="s">
        <v>5003</v>
      </c>
      <c r="K208" s="3" t="s">
        <v>30</v>
      </c>
    </row>
    <row r="209" spans="1:11" x14ac:dyDescent="0.25">
      <c r="A209" s="3" t="s">
        <v>33</v>
      </c>
      <c r="B209" s="3" t="s">
        <v>6001</v>
      </c>
      <c r="C209" s="3" t="s">
        <v>239</v>
      </c>
      <c r="D209" s="3" t="s">
        <v>1192</v>
      </c>
      <c r="E209" s="3" t="s">
        <v>6967</v>
      </c>
      <c r="F209" s="3" t="s">
        <v>2145</v>
      </c>
      <c r="G209" s="3" t="s">
        <v>3098</v>
      </c>
      <c r="H209" s="3" t="s">
        <v>4051</v>
      </c>
      <c r="I209" s="3" t="s">
        <v>28</v>
      </c>
      <c r="J209" s="3" t="s">
        <v>5004</v>
      </c>
      <c r="K209" s="3" t="s">
        <v>30</v>
      </c>
    </row>
    <row r="210" spans="1:11" x14ac:dyDescent="0.25">
      <c r="A210" s="3" t="s">
        <v>33</v>
      </c>
      <c r="B210" s="3" t="s">
        <v>6002</v>
      </c>
      <c r="C210" s="3" t="s">
        <v>240</v>
      </c>
      <c r="D210" s="3" t="s">
        <v>1193</v>
      </c>
      <c r="E210" s="3" t="s">
        <v>6968</v>
      </c>
      <c r="F210" s="3" t="s">
        <v>2146</v>
      </c>
      <c r="G210" s="3" t="s">
        <v>3099</v>
      </c>
      <c r="H210" s="3" t="s">
        <v>4052</v>
      </c>
      <c r="I210" s="3" t="s">
        <v>28</v>
      </c>
      <c r="J210" s="3" t="s">
        <v>5005</v>
      </c>
      <c r="K210" s="3" t="s">
        <v>30</v>
      </c>
    </row>
    <row r="211" spans="1:11" x14ac:dyDescent="0.25">
      <c r="A211" s="3" t="s">
        <v>33</v>
      </c>
      <c r="B211" s="3" t="s">
        <v>6003</v>
      </c>
      <c r="C211" s="3" t="s">
        <v>241</v>
      </c>
      <c r="D211" s="3" t="s">
        <v>1194</v>
      </c>
      <c r="E211" s="3" t="s">
        <v>6969</v>
      </c>
      <c r="F211" s="3" t="s">
        <v>2147</v>
      </c>
      <c r="G211" s="3" t="s">
        <v>3100</v>
      </c>
      <c r="H211" s="3" t="s">
        <v>4053</v>
      </c>
      <c r="I211" s="3" t="s">
        <v>28</v>
      </c>
      <c r="J211" s="3" t="s">
        <v>5006</v>
      </c>
      <c r="K211" s="3" t="s">
        <v>30</v>
      </c>
    </row>
    <row r="212" spans="1:11" x14ac:dyDescent="0.25">
      <c r="A212" s="3" t="s">
        <v>33</v>
      </c>
      <c r="B212" s="3" t="s">
        <v>6004</v>
      </c>
      <c r="C212" s="3" t="s">
        <v>242</v>
      </c>
      <c r="D212" s="3" t="s">
        <v>1195</v>
      </c>
      <c r="E212" s="3" t="s">
        <v>6970</v>
      </c>
      <c r="F212" s="3" t="s">
        <v>2148</v>
      </c>
      <c r="G212" s="3" t="s">
        <v>3101</v>
      </c>
      <c r="H212" s="3" t="s">
        <v>4054</v>
      </c>
      <c r="I212" s="3" t="s">
        <v>28</v>
      </c>
      <c r="J212" s="3" t="s">
        <v>5007</v>
      </c>
      <c r="K212" s="3" t="s">
        <v>30</v>
      </c>
    </row>
    <row r="213" spans="1:11" x14ac:dyDescent="0.25">
      <c r="A213" s="3" t="s">
        <v>33</v>
      </c>
      <c r="B213" s="3" t="s">
        <v>6005</v>
      </c>
      <c r="C213" s="3" t="s">
        <v>243</v>
      </c>
      <c r="D213" s="3" t="s">
        <v>1196</v>
      </c>
      <c r="E213" s="3" t="s">
        <v>6971</v>
      </c>
      <c r="F213" s="3" t="s">
        <v>2149</v>
      </c>
      <c r="G213" s="3" t="s">
        <v>3102</v>
      </c>
      <c r="H213" s="3" t="s">
        <v>4055</v>
      </c>
      <c r="I213" s="3" t="s">
        <v>28</v>
      </c>
      <c r="J213" s="3" t="s">
        <v>5008</v>
      </c>
      <c r="K213" s="3" t="s">
        <v>30</v>
      </c>
    </row>
    <row r="214" spans="1:11" x14ac:dyDescent="0.25">
      <c r="A214" s="3" t="s">
        <v>33</v>
      </c>
      <c r="B214" s="3" t="s">
        <v>6006</v>
      </c>
      <c r="C214" s="3" t="s">
        <v>244</v>
      </c>
      <c r="D214" s="3" t="s">
        <v>1197</v>
      </c>
      <c r="E214" s="3" t="s">
        <v>6972</v>
      </c>
      <c r="F214" s="3" t="s">
        <v>2150</v>
      </c>
      <c r="G214" s="3" t="s">
        <v>3103</v>
      </c>
      <c r="H214" s="3" t="s">
        <v>4056</v>
      </c>
      <c r="I214" s="3" t="s">
        <v>28</v>
      </c>
      <c r="J214" s="3" t="s">
        <v>5009</v>
      </c>
      <c r="K214" s="3" t="s">
        <v>30</v>
      </c>
    </row>
    <row r="215" spans="1:11" x14ac:dyDescent="0.25">
      <c r="A215" s="3" t="s">
        <v>33</v>
      </c>
      <c r="B215" s="3" t="s">
        <v>6007</v>
      </c>
      <c r="C215" s="3" t="s">
        <v>245</v>
      </c>
      <c r="D215" s="3" t="s">
        <v>1198</v>
      </c>
      <c r="E215" s="3" t="s">
        <v>6973</v>
      </c>
      <c r="F215" s="3" t="s">
        <v>2151</v>
      </c>
      <c r="G215" s="3" t="s">
        <v>3104</v>
      </c>
      <c r="H215" s="3" t="s">
        <v>4057</v>
      </c>
      <c r="I215" s="3" t="s">
        <v>28</v>
      </c>
      <c r="J215" s="3" t="s">
        <v>5010</v>
      </c>
      <c r="K215" s="3" t="s">
        <v>30</v>
      </c>
    </row>
    <row r="216" spans="1:11" x14ac:dyDescent="0.25">
      <c r="A216" s="3" t="s">
        <v>33</v>
      </c>
      <c r="B216" s="3" t="s">
        <v>6008</v>
      </c>
      <c r="C216" s="3" t="s">
        <v>246</v>
      </c>
      <c r="D216" s="3" t="s">
        <v>1199</v>
      </c>
      <c r="E216" s="3" t="s">
        <v>6974</v>
      </c>
      <c r="F216" s="3" t="s">
        <v>2152</v>
      </c>
      <c r="G216" s="3" t="s">
        <v>3105</v>
      </c>
      <c r="H216" s="3" t="s">
        <v>4058</v>
      </c>
      <c r="I216" s="3" t="s">
        <v>28</v>
      </c>
      <c r="J216" s="3" t="s">
        <v>5011</v>
      </c>
      <c r="K216" s="3" t="s">
        <v>30</v>
      </c>
    </row>
    <row r="217" spans="1:11" x14ac:dyDescent="0.25">
      <c r="A217" s="3" t="s">
        <v>33</v>
      </c>
      <c r="B217" s="3" t="s">
        <v>6009</v>
      </c>
      <c r="C217" s="3" t="s">
        <v>247</v>
      </c>
      <c r="D217" s="3" t="s">
        <v>1200</v>
      </c>
      <c r="E217" s="3" t="s">
        <v>6975</v>
      </c>
      <c r="F217" s="3" t="s">
        <v>2153</v>
      </c>
      <c r="G217" s="3" t="s">
        <v>3106</v>
      </c>
      <c r="H217" s="3" t="s">
        <v>4059</v>
      </c>
      <c r="I217" s="3" t="s">
        <v>28</v>
      </c>
      <c r="J217" s="3" t="s">
        <v>5012</v>
      </c>
      <c r="K217" s="3" t="s">
        <v>30</v>
      </c>
    </row>
    <row r="218" spans="1:11" x14ac:dyDescent="0.25">
      <c r="A218" s="3" t="s">
        <v>33</v>
      </c>
      <c r="B218" s="3" t="s">
        <v>6010</v>
      </c>
      <c r="C218" s="3" t="s">
        <v>248</v>
      </c>
      <c r="D218" s="3" t="s">
        <v>1201</v>
      </c>
      <c r="E218" s="3" t="s">
        <v>6976</v>
      </c>
      <c r="F218" s="3" t="s">
        <v>2154</v>
      </c>
      <c r="G218" s="3" t="s">
        <v>3107</v>
      </c>
      <c r="H218" s="3" t="s">
        <v>4060</v>
      </c>
      <c r="I218" s="3" t="s">
        <v>28</v>
      </c>
      <c r="J218" s="3" t="s">
        <v>5013</v>
      </c>
      <c r="K218" s="3" t="s">
        <v>30</v>
      </c>
    </row>
    <row r="219" spans="1:11" x14ac:dyDescent="0.25">
      <c r="A219" s="3" t="s">
        <v>33</v>
      </c>
      <c r="B219" s="3" t="s">
        <v>6011</v>
      </c>
      <c r="C219" s="3" t="s">
        <v>249</v>
      </c>
      <c r="D219" s="3" t="s">
        <v>1202</v>
      </c>
      <c r="E219" s="3" t="s">
        <v>6977</v>
      </c>
      <c r="F219" s="3" t="s">
        <v>2155</v>
      </c>
      <c r="G219" s="3" t="s">
        <v>3108</v>
      </c>
      <c r="H219" s="3" t="s">
        <v>4061</v>
      </c>
      <c r="I219" s="3" t="s">
        <v>28</v>
      </c>
      <c r="J219" s="3" t="s">
        <v>5014</v>
      </c>
      <c r="K219" s="3" t="s">
        <v>30</v>
      </c>
    </row>
    <row r="220" spans="1:11" x14ac:dyDescent="0.25">
      <c r="A220" s="3" t="s">
        <v>33</v>
      </c>
      <c r="B220" s="3" t="s">
        <v>6012</v>
      </c>
      <c r="C220" s="3" t="s">
        <v>250</v>
      </c>
      <c r="D220" s="3" t="s">
        <v>1203</v>
      </c>
      <c r="E220" s="3" t="s">
        <v>6978</v>
      </c>
      <c r="F220" s="3" t="s">
        <v>2156</v>
      </c>
      <c r="G220" s="3" t="s">
        <v>3109</v>
      </c>
      <c r="H220" s="3" t="s">
        <v>4062</v>
      </c>
      <c r="I220" s="3" t="s">
        <v>28</v>
      </c>
      <c r="J220" s="3" t="s">
        <v>5015</v>
      </c>
      <c r="K220" s="3" t="s">
        <v>30</v>
      </c>
    </row>
    <row r="221" spans="1:11" x14ac:dyDescent="0.25">
      <c r="A221" s="3" t="s">
        <v>33</v>
      </c>
      <c r="B221" s="3" t="s">
        <v>6013</v>
      </c>
      <c r="C221" s="3" t="s">
        <v>251</v>
      </c>
      <c r="D221" s="3" t="s">
        <v>1204</v>
      </c>
      <c r="E221" s="3" t="s">
        <v>6979</v>
      </c>
      <c r="F221" s="3" t="s">
        <v>2157</v>
      </c>
      <c r="G221" s="3" t="s">
        <v>3110</v>
      </c>
      <c r="H221" s="3" t="s">
        <v>4063</v>
      </c>
      <c r="I221" s="3" t="s">
        <v>28</v>
      </c>
      <c r="J221" s="3" t="s">
        <v>5016</v>
      </c>
      <c r="K221" s="3" t="s">
        <v>30</v>
      </c>
    </row>
    <row r="222" spans="1:11" x14ac:dyDescent="0.25">
      <c r="A222" s="3" t="s">
        <v>33</v>
      </c>
      <c r="B222" s="3" t="s">
        <v>6014</v>
      </c>
      <c r="C222" s="3" t="s">
        <v>252</v>
      </c>
      <c r="D222" s="3" t="s">
        <v>1205</v>
      </c>
      <c r="E222" s="3" t="s">
        <v>6980</v>
      </c>
      <c r="F222" s="3" t="s">
        <v>2158</v>
      </c>
      <c r="G222" s="3" t="s">
        <v>3111</v>
      </c>
      <c r="H222" s="3" t="s">
        <v>4064</v>
      </c>
      <c r="I222" s="3" t="s">
        <v>28</v>
      </c>
      <c r="J222" s="3" t="s">
        <v>5017</v>
      </c>
      <c r="K222" s="3" t="s">
        <v>30</v>
      </c>
    </row>
    <row r="223" spans="1:11" x14ac:dyDescent="0.25">
      <c r="A223" s="3" t="s">
        <v>33</v>
      </c>
      <c r="B223" s="3" t="s">
        <v>6015</v>
      </c>
      <c r="C223" s="3" t="s">
        <v>253</v>
      </c>
      <c r="D223" s="3" t="s">
        <v>1206</v>
      </c>
      <c r="E223" s="3" t="s">
        <v>6981</v>
      </c>
      <c r="F223" s="3" t="s">
        <v>2159</v>
      </c>
      <c r="G223" s="3" t="s">
        <v>3112</v>
      </c>
      <c r="H223" s="3" t="s">
        <v>4065</v>
      </c>
      <c r="I223" s="3" t="s">
        <v>28</v>
      </c>
      <c r="J223" s="3" t="s">
        <v>5018</v>
      </c>
      <c r="K223" s="3" t="s">
        <v>30</v>
      </c>
    </row>
    <row r="224" spans="1:11" x14ac:dyDescent="0.25">
      <c r="A224" s="3" t="s">
        <v>33</v>
      </c>
      <c r="B224" s="3" t="s">
        <v>6016</v>
      </c>
      <c r="C224" s="3" t="s">
        <v>254</v>
      </c>
      <c r="D224" s="3" t="s">
        <v>1207</v>
      </c>
      <c r="E224" s="3" t="s">
        <v>6982</v>
      </c>
      <c r="F224" s="3" t="s">
        <v>2160</v>
      </c>
      <c r="G224" s="3" t="s">
        <v>3113</v>
      </c>
      <c r="H224" s="3" t="s">
        <v>4066</v>
      </c>
      <c r="I224" s="3" t="s">
        <v>28</v>
      </c>
      <c r="J224" s="3" t="s">
        <v>5019</v>
      </c>
      <c r="K224" s="3" t="s">
        <v>30</v>
      </c>
    </row>
    <row r="225" spans="1:11" x14ac:dyDescent="0.25">
      <c r="A225" s="3" t="s">
        <v>33</v>
      </c>
      <c r="B225" s="3" t="s">
        <v>6017</v>
      </c>
      <c r="C225" s="3" t="s">
        <v>255</v>
      </c>
      <c r="D225" s="3" t="s">
        <v>1208</v>
      </c>
      <c r="E225" s="3" t="s">
        <v>6983</v>
      </c>
      <c r="F225" s="3" t="s">
        <v>2161</v>
      </c>
      <c r="G225" s="3" t="s">
        <v>3114</v>
      </c>
      <c r="H225" s="3" t="s">
        <v>4067</v>
      </c>
      <c r="I225" s="3" t="s">
        <v>28</v>
      </c>
      <c r="J225" s="3" t="s">
        <v>5020</v>
      </c>
      <c r="K225" s="3" t="s">
        <v>30</v>
      </c>
    </row>
    <row r="226" spans="1:11" x14ac:dyDescent="0.25">
      <c r="A226" s="3" t="s">
        <v>33</v>
      </c>
      <c r="B226" s="3" t="s">
        <v>6018</v>
      </c>
      <c r="C226" s="3" t="s">
        <v>256</v>
      </c>
      <c r="D226" s="3" t="s">
        <v>1209</v>
      </c>
      <c r="E226" s="3" t="s">
        <v>6984</v>
      </c>
      <c r="F226" s="3" t="s">
        <v>2162</v>
      </c>
      <c r="G226" s="3" t="s">
        <v>3115</v>
      </c>
      <c r="H226" s="3" t="s">
        <v>4068</v>
      </c>
      <c r="I226" s="3" t="s">
        <v>28</v>
      </c>
      <c r="J226" s="3" t="s">
        <v>5021</v>
      </c>
      <c r="K226" s="3" t="s">
        <v>30</v>
      </c>
    </row>
    <row r="227" spans="1:11" x14ac:dyDescent="0.25">
      <c r="A227" s="3" t="s">
        <v>33</v>
      </c>
      <c r="B227" s="3" t="s">
        <v>6019</v>
      </c>
      <c r="C227" s="3" t="s">
        <v>257</v>
      </c>
      <c r="D227" s="3" t="s">
        <v>1210</v>
      </c>
      <c r="E227" s="3" t="s">
        <v>6985</v>
      </c>
      <c r="F227" s="3" t="s">
        <v>2163</v>
      </c>
      <c r="G227" s="3" t="s">
        <v>3116</v>
      </c>
      <c r="H227" s="3" t="s">
        <v>4069</v>
      </c>
      <c r="I227" s="3" t="s">
        <v>28</v>
      </c>
      <c r="J227" s="3" t="s">
        <v>5022</v>
      </c>
      <c r="K227" s="3" t="s">
        <v>30</v>
      </c>
    </row>
    <row r="228" spans="1:11" x14ac:dyDescent="0.25">
      <c r="A228" s="3" t="s">
        <v>33</v>
      </c>
      <c r="B228" s="3" t="s">
        <v>6020</v>
      </c>
      <c r="C228" s="3" t="s">
        <v>258</v>
      </c>
      <c r="D228" s="3" t="s">
        <v>1211</v>
      </c>
      <c r="E228" s="3" t="s">
        <v>6986</v>
      </c>
      <c r="F228" s="3" t="s">
        <v>2164</v>
      </c>
      <c r="G228" s="3" t="s">
        <v>3117</v>
      </c>
      <c r="H228" s="3" t="s">
        <v>4070</v>
      </c>
      <c r="I228" s="3" t="s">
        <v>28</v>
      </c>
      <c r="J228" s="3" t="s">
        <v>5023</v>
      </c>
      <c r="K228" s="3" t="s">
        <v>30</v>
      </c>
    </row>
    <row r="229" spans="1:11" x14ac:dyDescent="0.25">
      <c r="A229" s="3" t="s">
        <v>33</v>
      </c>
      <c r="B229" s="3" t="s">
        <v>6021</v>
      </c>
      <c r="C229" s="3" t="s">
        <v>259</v>
      </c>
      <c r="D229" s="3" t="s">
        <v>1212</v>
      </c>
      <c r="E229" s="3" t="s">
        <v>6987</v>
      </c>
      <c r="F229" s="3" t="s">
        <v>2165</v>
      </c>
      <c r="G229" s="3" t="s">
        <v>3118</v>
      </c>
      <c r="H229" s="3" t="s">
        <v>4071</v>
      </c>
      <c r="I229" s="3" t="s">
        <v>28</v>
      </c>
      <c r="J229" s="3" t="s">
        <v>5024</v>
      </c>
      <c r="K229" s="3" t="s">
        <v>30</v>
      </c>
    </row>
    <row r="230" spans="1:11" x14ac:dyDescent="0.25">
      <c r="A230" s="3" t="s">
        <v>33</v>
      </c>
      <c r="B230" s="3" t="s">
        <v>6022</v>
      </c>
      <c r="C230" s="3" t="s">
        <v>260</v>
      </c>
      <c r="D230" s="3" t="s">
        <v>1213</v>
      </c>
      <c r="E230" s="3" t="s">
        <v>6988</v>
      </c>
      <c r="F230" s="3" t="s">
        <v>2166</v>
      </c>
      <c r="G230" s="3" t="s">
        <v>3119</v>
      </c>
      <c r="H230" s="3" t="s">
        <v>4072</v>
      </c>
      <c r="I230" s="3" t="s">
        <v>28</v>
      </c>
      <c r="J230" s="3" t="s">
        <v>5025</v>
      </c>
      <c r="K230" s="3" t="s">
        <v>30</v>
      </c>
    </row>
    <row r="231" spans="1:11" x14ac:dyDescent="0.25">
      <c r="A231" s="3" t="s">
        <v>33</v>
      </c>
      <c r="B231" s="3" t="s">
        <v>6023</v>
      </c>
      <c r="C231" s="3" t="s">
        <v>261</v>
      </c>
      <c r="D231" s="3" t="s">
        <v>1214</v>
      </c>
      <c r="E231" s="3" t="s">
        <v>6989</v>
      </c>
      <c r="F231" s="3" t="s">
        <v>2167</v>
      </c>
      <c r="G231" s="3" t="s">
        <v>3120</v>
      </c>
      <c r="H231" s="3" t="s">
        <v>4073</v>
      </c>
      <c r="I231" s="3" t="s">
        <v>28</v>
      </c>
      <c r="J231" s="3" t="s">
        <v>5026</v>
      </c>
      <c r="K231" s="3" t="s">
        <v>30</v>
      </c>
    </row>
    <row r="232" spans="1:11" x14ac:dyDescent="0.25">
      <c r="A232" s="3" t="s">
        <v>33</v>
      </c>
      <c r="B232" s="3" t="s">
        <v>6024</v>
      </c>
      <c r="C232" s="3" t="s">
        <v>262</v>
      </c>
      <c r="D232" s="3" t="s">
        <v>1215</v>
      </c>
      <c r="E232" s="3" t="s">
        <v>6990</v>
      </c>
      <c r="F232" s="3" t="s">
        <v>2168</v>
      </c>
      <c r="G232" s="3" t="s">
        <v>3121</v>
      </c>
      <c r="H232" s="3" t="s">
        <v>4074</v>
      </c>
      <c r="I232" s="3" t="s">
        <v>28</v>
      </c>
      <c r="J232" s="3" t="s">
        <v>5027</v>
      </c>
      <c r="K232" s="3" t="s">
        <v>30</v>
      </c>
    </row>
    <row r="233" spans="1:11" x14ac:dyDescent="0.25">
      <c r="A233" s="3" t="s">
        <v>33</v>
      </c>
      <c r="B233" s="3" t="s">
        <v>6025</v>
      </c>
      <c r="C233" s="3" t="s">
        <v>263</v>
      </c>
      <c r="D233" s="3" t="s">
        <v>1216</v>
      </c>
      <c r="E233" s="3" t="s">
        <v>6991</v>
      </c>
      <c r="F233" s="3" t="s">
        <v>2169</v>
      </c>
      <c r="G233" s="3" t="s">
        <v>3122</v>
      </c>
      <c r="H233" s="3" t="s">
        <v>4075</v>
      </c>
      <c r="I233" s="3" t="s">
        <v>28</v>
      </c>
      <c r="J233" s="3" t="s">
        <v>5028</v>
      </c>
      <c r="K233" s="3" t="s">
        <v>30</v>
      </c>
    </row>
    <row r="234" spans="1:11" x14ac:dyDescent="0.25">
      <c r="A234" s="3" t="s">
        <v>33</v>
      </c>
      <c r="B234" s="3" t="s">
        <v>6026</v>
      </c>
      <c r="C234" s="3" t="s">
        <v>264</v>
      </c>
      <c r="D234" s="3" t="s">
        <v>1217</v>
      </c>
      <c r="E234" s="3" t="s">
        <v>6992</v>
      </c>
      <c r="F234" s="3" t="s">
        <v>2170</v>
      </c>
      <c r="G234" s="3" t="s">
        <v>3123</v>
      </c>
      <c r="H234" s="3" t="s">
        <v>4076</v>
      </c>
      <c r="I234" s="3" t="s">
        <v>28</v>
      </c>
      <c r="J234" s="3" t="s">
        <v>5029</v>
      </c>
      <c r="K234" s="3" t="s">
        <v>30</v>
      </c>
    </row>
    <row r="235" spans="1:11" x14ac:dyDescent="0.25">
      <c r="A235" s="3" t="s">
        <v>33</v>
      </c>
      <c r="B235" s="3" t="s">
        <v>6027</v>
      </c>
      <c r="C235" s="3" t="s">
        <v>265</v>
      </c>
      <c r="D235" s="3" t="s">
        <v>1218</v>
      </c>
      <c r="E235" s="3" t="s">
        <v>6993</v>
      </c>
      <c r="F235" s="3" t="s">
        <v>2171</v>
      </c>
      <c r="G235" s="3" t="s">
        <v>3124</v>
      </c>
      <c r="H235" s="3" t="s">
        <v>4077</v>
      </c>
      <c r="I235" s="3" t="s">
        <v>28</v>
      </c>
      <c r="J235" s="3" t="s">
        <v>5030</v>
      </c>
      <c r="K235" s="3" t="s">
        <v>30</v>
      </c>
    </row>
    <row r="236" spans="1:11" x14ac:dyDescent="0.25">
      <c r="A236" s="3" t="s">
        <v>33</v>
      </c>
      <c r="B236" s="3" t="s">
        <v>6028</v>
      </c>
      <c r="C236" s="3" t="s">
        <v>266</v>
      </c>
      <c r="D236" s="3" t="s">
        <v>1219</v>
      </c>
      <c r="E236" s="3" t="s">
        <v>6994</v>
      </c>
      <c r="F236" s="3" t="s">
        <v>2172</v>
      </c>
      <c r="G236" s="3" t="s">
        <v>3125</v>
      </c>
      <c r="H236" s="3" t="s">
        <v>4078</v>
      </c>
      <c r="I236" s="3" t="s">
        <v>28</v>
      </c>
      <c r="J236" s="3" t="s">
        <v>5031</v>
      </c>
      <c r="K236" s="3" t="s">
        <v>30</v>
      </c>
    </row>
    <row r="237" spans="1:11" x14ac:dyDescent="0.25">
      <c r="A237" s="3" t="s">
        <v>33</v>
      </c>
      <c r="B237" s="3" t="s">
        <v>6029</v>
      </c>
      <c r="C237" s="3" t="s">
        <v>267</v>
      </c>
      <c r="D237" s="3" t="s">
        <v>1220</v>
      </c>
      <c r="E237" s="3" t="s">
        <v>6995</v>
      </c>
      <c r="F237" s="3" t="s">
        <v>2173</v>
      </c>
      <c r="G237" s="3" t="s">
        <v>3126</v>
      </c>
      <c r="H237" s="3" t="s">
        <v>4079</v>
      </c>
      <c r="I237" s="3" t="s">
        <v>28</v>
      </c>
      <c r="J237" s="3" t="s">
        <v>5032</v>
      </c>
      <c r="K237" s="3" t="s">
        <v>30</v>
      </c>
    </row>
    <row r="238" spans="1:11" x14ac:dyDescent="0.25">
      <c r="A238" s="3" t="s">
        <v>33</v>
      </c>
      <c r="B238" s="3" t="s">
        <v>6030</v>
      </c>
      <c r="C238" s="3" t="s">
        <v>268</v>
      </c>
      <c r="D238" s="3" t="s">
        <v>1221</v>
      </c>
      <c r="E238" s="3" t="s">
        <v>6996</v>
      </c>
      <c r="F238" s="3" t="s">
        <v>2174</v>
      </c>
      <c r="G238" s="3" t="s">
        <v>3127</v>
      </c>
      <c r="H238" s="3" t="s">
        <v>4080</v>
      </c>
      <c r="I238" s="3" t="s">
        <v>28</v>
      </c>
      <c r="J238" s="3" t="s">
        <v>5033</v>
      </c>
      <c r="K238" s="3" t="s">
        <v>30</v>
      </c>
    </row>
    <row r="239" spans="1:11" x14ac:dyDescent="0.25">
      <c r="A239" s="3" t="s">
        <v>33</v>
      </c>
      <c r="B239" s="3" t="s">
        <v>6031</v>
      </c>
      <c r="C239" s="3" t="s">
        <v>269</v>
      </c>
      <c r="D239" s="3" t="s">
        <v>1222</v>
      </c>
      <c r="E239" s="3" t="s">
        <v>6997</v>
      </c>
      <c r="F239" s="3" t="s">
        <v>2175</v>
      </c>
      <c r="G239" s="3" t="s">
        <v>3128</v>
      </c>
      <c r="H239" s="3" t="s">
        <v>4081</v>
      </c>
      <c r="I239" s="3" t="s">
        <v>28</v>
      </c>
      <c r="J239" s="3" t="s">
        <v>5034</v>
      </c>
      <c r="K239" s="3" t="s">
        <v>30</v>
      </c>
    </row>
    <row r="240" spans="1:11" x14ac:dyDescent="0.25">
      <c r="A240" s="3" t="s">
        <v>33</v>
      </c>
      <c r="B240" s="3" t="s">
        <v>6032</v>
      </c>
      <c r="C240" s="3" t="s">
        <v>270</v>
      </c>
      <c r="D240" s="3" t="s">
        <v>1223</v>
      </c>
      <c r="E240" s="3" t="s">
        <v>6998</v>
      </c>
      <c r="F240" s="3" t="s">
        <v>2176</v>
      </c>
      <c r="G240" s="3" t="s">
        <v>3129</v>
      </c>
      <c r="H240" s="3" t="s">
        <v>4082</v>
      </c>
      <c r="I240" s="3" t="s">
        <v>28</v>
      </c>
      <c r="J240" s="3" t="s">
        <v>5035</v>
      </c>
      <c r="K240" s="3" t="s">
        <v>30</v>
      </c>
    </row>
    <row r="241" spans="1:11" x14ac:dyDescent="0.25">
      <c r="A241" s="3" t="s">
        <v>33</v>
      </c>
      <c r="B241" s="3" t="s">
        <v>6033</v>
      </c>
      <c r="C241" s="3" t="s">
        <v>271</v>
      </c>
      <c r="D241" s="3" t="s">
        <v>1224</v>
      </c>
      <c r="E241" s="3" t="s">
        <v>6999</v>
      </c>
      <c r="F241" s="3" t="s">
        <v>2177</v>
      </c>
      <c r="G241" s="3" t="s">
        <v>3130</v>
      </c>
      <c r="H241" s="3" t="s">
        <v>4083</v>
      </c>
      <c r="I241" s="3" t="s">
        <v>28</v>
      </c>
      <c r="J241" s="3" t="s">
        <v>5036</v>
      </c>
      <c r="K241" s="3" t="s">
        <v>30</v>
      </c>
    </row>
    <row r="242" spans="1:11" x14ac:dyDescent="0.25">
      <c r="A242" s="3" t="s">
        <v>33</v>
      </c>
      <c r="B242" s="3" t="s">
        <v>6034</v>
      </c>
      <c r="C242" s="3" t="s">
        <v>272</v>
      </c>
      <c r="D242" s="3" t="s">
        <v>1225</v>
      </c>
      <c r="E242" s="3" t="s">
        <v>7000</v>
      </c>
      <c r="F242" s="3" t="s">
        <v>2178</v>
      </c>
      <c r="G242" s="3" t="s">
        <v>3131</v>
      </c>
      <c r="H242" s="3" t="s">
        <v>4084</v>
      </c>
      <c r="I242" s="3" t="s">
        <v>28</v>
      </c>
      <c r="J242" s="3" t="s">
        <v>5037</v>
      </c>
      <c r="K242" s="3" t="s">
        <v>30</v>
      </c>
    </row>
    <row r="243" spans="1:11" x14ac:dyDescent="0.25">
      <c r="A243" s="3" t="s">
        <v>33</v>
      </c>
      <c r="B243" s="3" t="s">
        <v>6035</v>
      </c>
      <c r="C243" s="3" t="s">
        <v>273</v>
      </c>
      <c r="D243" s="3" t="s">
        <v>1226</v>
      </c>
      <c r="E243" s="3" t="s">
        <v>7001</v>
      </c>
      <c r="F243" s="3" t="s">
        <v>2179</v>
      </c>
      <c r="G243" s="3" t="s">
        <v>3132</v>
      </c>
      <c r="H243" s="3" t="s">
        <v>4085</v>
      </c>
      <c r="I243" s="3" t="s">
        <v>28</v>
      </c>
      <c r="J243" s="3" t="s">
        <v>5038</v>
      </c>
      <c r="K243" s="3" t="s">
        <v>30</v>
      </c>
    </row>
    <row r="244" spans="1:11" x14ac:dyDescent="0.25">
      <c r="A244" s="3" t="s">
        <v>33</v>
      </c>
      <c r="B244" s="3" t="s">
        <v>6036</v>
      </c>
      <c r="C244" s="3" t="s">
        <v>274</v>
      </c>
      <c r="D244" s="3" t="s">
        <v>1227</v>
      </c>
      <c r="E244" s="3" t="s">
        <v>7002</v>
      </c>
      <c r="F244" s="3" t="s">
        <v>2180</v>
      </c>
      <c r="G244" s="3" t="s">
        <v>3133</v>
      </c>
      <c r="H244" s="3" t="s">
        <v>4086</v>
      </c>
      <c r="I244" s="3" t="s">
        <v>28</v>
      </c>
      <c r="J244" s="3" t="s">
        <v>5039</v>
      </c>
      <c r="K244" s="3" t="s">
        <v>30</v>
      </c>
    </row>
    <row r="245" spans="1:11" x14ac:dyDescent="0.25">
      <c r="A245" s="3" t="s">
        <v>33</v>
      </c>
      <c r="B245" s="3" t="s">
        <v>6037</v>
      </c>
      <c r="C245" s="3" t="s">
        <v>275</v>
      </c>
      <c r="D245" s="3" t="s">
        <v>1228</v>
      </c>
      <c r="E245" s="3" t="s">
        <v>7003</v>
      </c>
      <c r="F245" s="3" t="s">
        <v>2181</v>
      </c>
      <c r="G245" s="3" t="s">
        <v>3134</v>
      </c>
      <c r="H245" s="3" t="s">
        <v>4087</v>
      </c>
      <c r="I245" s="3" t="s">
        <v>28</v>
      </c>
      <c r="J245" s="3" t="s">
        <v>5040</v>
      </c>
      <c r="K245" s="3" t="s">
        <v>30</v>
      </c>
    </row>
    <row r="246" spans="1:11" x14ac:dyDescent="0.25">
      <c r="A246" s="3" t="s">
        <v>33</v>
      </c>
      <c r="B246" s="3" t="s">
        <v>6038</v>
      </c>
      <c r="C246" s="3" t="s">
        <v>276</v>
      </c>
      <c r="D246" s="3" t="s">
        <v>1229</v>
      </c>
      <c r="E246" s="3" t="s">
        <v>7004</v>
      </c>
      <c r="F246" s="3" t="s">
        <v>2182</v>
      </c>
      <c r="G246" s="3" t="s">
        <v>3135</v>
      </c>
      <c r="H246" s="3" t="s">
        <v>4088</v>
      </c>
      <c r="I246" s="3" t="s">
        <v>28</v>
      </c>
      <c r="J246" s="3" t="s">
        <v>5041</v>
      </c>
      <c r="K246" s="3" t="s">
        <v>30</v>
      </c>
    </row>
    <row r="247" spans="1:11" x14ac:dyDescent="0.25">
      <c r="A247" s="3" t="s">
        <v>33</v>
      </c>
      <c r="B247" s="3" t="s">
        <v>6039</v>
      </c>
      <c r="C247" s="3" t="s">
        <v>277</v>
      </c>
      <c r="D247" s="3" t="s">
        <v>1230</v>
      </c>
      <c r="E247" s="3" t="s">
        <v>7005</v>
      </c>
      <c r="F247" s="3" t="s">
        <v>2183</v>
      </c>
      <c r="G247" s="3" t="s">
        <v>3136</v>
      </c>
      <c r="H247" s="3" t="s">
        <v>4089</v>
      </c>
      <c r="I247" s="3" t="s">
        <v>28</v>
      </c>
      <c r="J247" s="3" t="s">
        <v>5042</v>
      </c>
      <c r="K247" s="3" t="s">
        <v>30</v>
      </c>
    </row>
    <row r="248" spans="1:11" x14ac:dyDescent="0.25">
      <c r="A248" s="3" t="s">
        <v>33</v>
      </c>
      <c r="B248" s="3" t="s">
        <v>6040</v>
      </c>
      <c r="C248" s="3" t="s">
        <v>278</v>
      </c>
      <c r="D248" s="3" t="s">
        <v>1231</v>
      </c>
      <c r="E248" s="3" t="s">
        <v>7006</v>
      </c>
      <c r="F248" s="3" t="s">
        <v>2184</v>
      </c>
      <c r="G248" s="3" t="s">
        <v>3137</v>
      </c>
      <c r="H248" s="3" t="s">
        <v>4090</v>
      </c>
      <c r="I248" s="3" t="s">
        <v>28</v>
      </c>
      <c r="J248" s="3" t="s">
        <v>5043</v>
      </c>
      <c r="K248" s="3" t="s">
        <v>30</v>
      </c>
    </row>
    <row r="249" spans="1:11" x14ac:dyDescent="0.25">
      <c r="A249" s="3" t="s">
        <v>33</v>
      </c>
      <c r="B249" s="3" t="s">
        <v>6041</v>
      </c>
      <c r="C249" s="3" t="s">
        <v>279</v>
      </c>
      <c r="D249" s="3" t="s">
        <v>1232</v>
      </c>
      <c r="E249" s="3" t="s">
        <v>7007</v>
      </c>
      <c r="F249" s="3" t="s">
        <v>2185</v>
      </c>
      <c r="G249" s="3" t="s">
        <v>3138</v>
      </c>
      <c r="H249" s="3" t="s">
        <v>4091</v>
      </c>
      <c r="I249" s="3" t="s">
        <v>28</v>
      </c>
      <c r="J249" s="3" t="s">
        <v>5044</v>
      </c>
      <c r="K249" s="3" t="s">
        <v>30</v>
      </c>
    </row>
    <row r="250" spans="1:11" x14ac:dyDescent="0.25">
      <c r="A250" s="3" t="s">
        <v>33</v>
      </c>
      <c r="B250" s="3" t="s">
        <v>6042</v>
      </c>
      <c r="C250" s="3" t="s">
        <v>280</v>
      </c>
      <c r="D250" s="3" t="s">
        <v>1233</v>
      </c>
      <c r="E250" s="3" t="s">
        <v>7008</v>
      </c>
      <c r="F250" s="3" t="s">
        <v>2186</v>
      </c>
      <c r="G250" s="3" t="s">
        <v>3139</v>
      </c>
      <c r="H250" s="3" t="s">
        <v>4092</v>
      </c>
      <c r="I250" s="3" t="s">
        <v>28</v>
      </c>
      <c r="J250" s="3" t="s">
        <v>5045</v>
      </c>
      <c r="K250" s="3" t="s">
        <v>30</v>
      </c>
    </row>
    <row r="251" spans="1:11" x14ac:dyDescent="0.25">
      <c r="A251" s="3" t="s">
        <v>33</v>
      </c>
      <c r="B251" s="3" t="s">
        <v>6043</v>
      </c>
      <c r="C251" s="3" t="s">
        <v>281</v>
      </c>
      <c r="D251" s="3" t="s">
        <v>1234</v>
      </c>
      <c r="E251" s="3" t="s">
        <v>7009</v>
      </c>
      <c r="F251" s="3" t="s">
        <v>2187</v>
      </c>
      <c r="G251" s="3" t="s">
        <v>3140</v>
      </c>
      <c r="H251" s="3" t="s">
        <v>4093</v>
      </c>
      <c r="I251" s="3" t="s">
        <v>28</v>
      </c>
      <c r="J251" s="3" t="s">
        <v>5046</v>
      </c>
      <c r="K251" s="3" t="s">
        <v>30</v>
      </c>
    </row>
    <row r="252" spans="1:11" x14ac:dyDescent="0.25">
      <c r="A252" s="3" t="s">
        <v>33</v>
      </c>
      <c r="B252" s="3" t="s">
        <v>6044</v>
      </c>
      <c r="C252" s="3" t="s">
        <v>282</v>
      </c>
      <c r="D252" s="3" t="s">
        <v>1235</v>
      </c>
      <c r="E252" s="3" t="s">
        <v>7010</v>
      </c>
      <c r="F252" s="3" t="s">
        <v>2188</v>
      </c>
      <c r="G252" s="3" t="s">
        <v>3141</v>
      </c>
      <c r="H252" s="3" t="s">
        <v>4094</v>
      </c>
      <c r="I252" s="3" t="s">
        <v>28</v>
      </c>
      <c r="J252" s="3" t="s">
        <v>5047</v>
      </c>
      <c r="K252" s="3" t="s">
        <v>30</v>
      </c>
    </row>
    <row r="253" spans="1:11" x14ac:dyDescent="0.25">
      <c r="A253" s="3" t="s">
        <v>33</v>
      </c>
      <c r="B253" s="3" t="s">
        <v>6045</v>
      </c>
      <c r="C253" s="3" t="s">
        <v>283</v>
      </c>
      <c r="D253" s="3" t="s">
        <v>1236</v>
      </c>
      <c r="E253" s="3" t="s">
        <v>7011</v>
      </c>
      <c r="F253" s="3" t="s">
        <v>2189</v>
      </c>
      <c r="G253" s="3" t="s">
        <v>3142</v>
      </c>
      <c r="H253" s="3" t="s">
        <v>4095</v>
      </c>
      <c r="I253" s="3" t="s">
        <v>28</v>
      </c>
      <c r="J253" s="3" t="s">
        <v>5048</v>
      </c>
      <c r="K253" s="3" t="s">
        <v>30</v>
      </c>
    </row>
    <row r="254" spans="1:11" x14ac:dyDescent="0.25">
      <c r="A254" s="3" t="s">
        <v>33</v>
      </c>
      <c r="B254" s="3" t="s">
        <v>6046</v>
      </c>
      <c r="C254" s="3" t="s">
        <v>284</v>
      </c>
      <c r="D254" s="3" t="s">
        <v>1237</v>
      </c>
      <c r="E254" s="3" t="s">
        <v>7012</v>
      </c>
      <c r="F254" s="3" t="s">
        <v>2190</v>
      </c>
      <c r="G254" s="3" t="s">
        <v>3143</v>
      </c>
      <c r="H254" s="3" t="s">
        <v>4096</v>
      </c>
      <c r="I254" s="3" t="s">
        <v>28</v>
      </c>
      <c r="J254" s="3" t="s">
        <v>5049</v>
      </c>
      <c r="K254" s="3" t="s">
        <v>30</v>
      </c>
    </row>
    <row r="255" spans="1:11" x14ac:dyDescent="0.25">
      <c r="A255" s="3" t="s">
        <v>33</v>
      </c>
      <c r="B255" s="3" t="s">
        <v>6047</v>
      </c>
      <c r="C255" s="3" t="s">
        <v>285</v>
      </c>
      <c r="D255" s="3" t="s">
        <v>1238</v>
      </c>
      <c r="E255" s="3" t="s">
        <v>7013</v>
      </c>
      <c r="F255" s="3" t="s">
        <v>2191</v>
      </c>
      <c r="G255" s="3" t="s">
        <v>3144</v>
      </c>
      <c r="H255" s="3" t="s">
        <v>4097</v>
      </c>
      <c r="I255" s="3" t="s">
        <v>28</v>
      </c>
      <c r="J255" s="3" t="s">
        <v>5050</v>
      </c>
      <c r="K255" s="3" t="s">
        <v>30</v>
      </c>
    </row>
    <row r="256" spans="1:11" x14ac:dyDescent="0.25">
      <c r="A256" s="3" t="s">
        <v>33</v>
      </c>
      <c r="B256" s="3" t="s">
        <v>6048</v>
      </c>
      <c r="C256" s="3" t="s">
        <v>286</v>
      </c>
      <c r="D256" s="3" t="s">
        <v>1239</v>
      </c>
      <c r="E256" s="3" t="s">
        <v>7014</v>
      </c>
      <c r="F256" s="3" t="s">
        <v>2192</v>
      </c>
      <c r="G256" s="3" t="s">
        <v>3145</v>
      </c>
      <c r="H256" s="3" t="s">
        <v>4098</v>
      </c>
      <c r="I256" s="3" t="s">
        <v>28</v>
      </c>
      <c r="J256" s="3" t="s">
        <v>5051</v>
      </c>
      <c r="K256" s="3" t="s">
        <v>30</v>
      </c>
    </row>
    <row r="257" spans="1:11" x14ac:dyDescent="0.25">
      <c r="A257" s="3" t="s">
        <v>33</v>
      </c>
      <c r="B257" s="3" t="s">
        <v>6049</v>
      </c>
      <c r="C257" s="3" t="s">
        <v>287</v>
      </c>
      <c r="D257" s="3" t="s">
        <v>1240</v>
      </c>
      <c r="E257" s="3" t="s">
        <v>7015</v>
      </c>
      <c r="F257" s="3" t="s">
        <v>2193</v>
      </c>
      <c r="G257" s="3" t="s">
        <v>3146</v>
      </c>
      <c r="H257" s="3" t="s">
        <v>4099</v>
      </c>
      <c r="I257" s="3" t="s">
        <v>28</v>
      </c>
      <c r="J257" s="3" t="s">
        <v>5052</v>
      </c>
      <c r="K257" s="3" t="s">
        <v>30</v>
      </c>
    </row>
    <row r="258" spans="1:11" x14ac:dyDescent="0.25">
      <c r="A258" s="3" t="s">
        <v>33</v>
      </c>
      <c r="B258" s="3" t="s">
        <v>6050</v>
      </c>
      <c r="C258" s="3" t="s">
        <v>288</v>
      </c>
      <c r="D258" s="3" t="s">
        <v>1241</v>
      </c>
      <c r="E258" s="3" t="s">
        <v>7016</v>
      </c>
      <c r="F258" s="3" t="s">
        <v>2194</v>
      </c>
      <c r="G258" s="3" t="s">
        <v>3147</v>
      </c>
      <c r="H258" s="3" t="s">
        <v>4100</v>
      </c>
      <c r="I258" s="3" t="s">
        <v>28</v>
      </c>
      <c r="J258" s="3" t="s">
        <v>5053</v>
      </c>
      <c r="K258" s="3" t="s">
        <v>30</v>
      </c>
    </row>
    <row r="259" spans="1:11" x14ac:dyDescent="0.25">
      <c r="A259" s="3" t="s">
        <v>33</v>
      </c>
      <c r="B259" s="3" t="s">
        <v>6051</v>
      </c>
      <c r="C259" s="3" t="s">
        <v>289</v>
      </c>
      <c r="D259" s="3" t="s">
        <v>1242</v>
      </c>
      <c r="E259" s="3" t="s">
        <v>7017</v>
      </c>
      <c r="F259" s="3" t="s">
        <v>2195</v>
      </c>
      <c r="G259" s="3" t="s">
        <v>3148</v>
      </c>
      <c r="H259" s="3" t="s">
        <v>4101</v>
      </c>
      <c r="I259" s="3" t="s">
        <v>28</v>
      </c>
      <c r="J259" s="3" t="s">
        <v>5054</v>
      </c>
      <c r="K259" s="3" t="s">
        <v>30</v>
      </c>
    </row>
    <row r="260" spans="1:11" x14ac:dyDescent="0.25">
      <c r="A260" s="3" t="s">
        <v>33</v>
      </c>
      <c r="B260" s="3" t="s">
        <v>6052</v>
      </c>
      <c r="C260" s="3" t="s">
        <v>290</v>
      </c>
      <c r="D260" s="3" t="s">
        <v>1243</v>
      </c>
      <c r="E260" s="3" t="s">
        <v>7018</v>
      </c>
      <c r="F260" s="3" t="s">
        <v>2196</v>
      </c>
      <c r="G260" s="3" t="s">
        <v>3149</v>
      </c>
      <c r="H260" s="3" t="s">
        <v>4102</v>
      </c>
      <c r="I260" s="3" t="s">
        <v>28</v>
      </c>
      <c r="J260" s="3" t="s">
        <v>5055</v>
      </c>
      <c r="K260" s="3" t="s">
        <v>30</v>
      </c>
    </row>
    <row r="261" spans="1:11" x14ac:dyDescent="0.25">
      <c r="A261" s="3" t="s">
        <v>33</v>
      </c>
      <c r="B261" s="3" t="s">
        <v>6053</v>
      </c>
      <c r="C261" s="3" t="s">
        <v>291</v>
      </c>
      <c r="D261" s="3" t="s">
        <v>1244</v>
      </c>
      <c r="E261" s="3" t="s">
        <v>7019</v>
      </c>
      <c r="F261" s="3" t="s">
        <v>2197</v>
      </c>
      <c r="G261" s="3" t="s">
        <v>3150</v>
      </c>
      <c r="H261" s="3" t="s">
        <v>4103</v>
      </c>
      <c r="I261" s="3" t="s">
        <v>28</v>
      </c>
      <c r="J261" s="3" t="s">
        <v>5056</v>
      </c>
      <c r="K261" s="3" t="s">
        <v>30</v>
      </c>
    </row>
    <row r="262" spans="1:11" x14ac:dyDescent="0.25">
      <c r="A262" s="3" t="s">
        <v>33</v>
      </c>
      <c r="B262" s="3" t="s">
        <v>6054</v>
      </c>
      <c r="C262" s="3" t="s">
        <v>292</v>
      </c>
      <c r="D262" s="3" t="s">
        <v>1245</v>
      </c>
      <c r="E262" s="3" t="s">
        <v>7020</v>
      </c>
      <c r="F262" s="3" t="s">
        <v>2198</v>
      </c>
      <c r="G262" s="3" t="s">
        <v>3151</v>
      </c>
      <c r="H262" s="3" t="s">
        <v>4104</v>
      </c>
      <c r="I262" s="3" t="s">
        <v>28</v>
      </c>
      <c r="J262" s="3" t="s">
        <v>5057</v>
      </c>
      <c r="K262" s="3" t="s">
        <v>30</v>
      </c>
    </row>
    <row r="263" spans="1:11" x14ac:dyDescent="0.25">
      <c r="A263" s="3" t="s">
        <v>33</v>
      </c>
      <c r="B263" s="3" t="s">
        <v>6055</v>
      </c>
      <c r="C263" s="3" t="s">
        <v>293</v>
      </c>
      <c r="D263" s="3" t="s">
        <v>1246</v>
      </c>
      <c r="E263" s="3" t="s">
        <v>7021</v>
      </c>
      <c r="F263" s="3" t="s">
        <v>2199</v>
      </c>
      <c r="G263" s="3" t="s">
        <v>3152</v>
      </c>
      <c r="H263" s="3" t="s">
        <v>4105</v>
      </c>
      <c r="I263" s="3" t="s">
        <v>28</v>
      </c>
      <c r="J263" s="3" t="s">
        <v>5058</v>
      </c>
      <c r="K263" s="3" t="s">
        <v>30</v>
      </c>
    </row>
    <row r="264" spans="1:11" x14ac:dyDescent="0.25">
      <c r="A264" s="3" t="s">
        <v>33</v>
      </c>
      <c r="B264" s="3" t="s">
        <v>6056</v>
      </c>
      <c r="C264" s="3" t="s">
        <v>294</v>
      </c>
      <c r="D264" s="3" t="s">
        <v>1247</v>
      </c>
      <c r="E264" s="3" t="s">
        <v>7022</v>
      </c>
      <c r="F264" s="3" t="s">
        <v>2200</v>
      </c>
      <c r="G264" s="3" t="s">
        <v>3153</v>
      </c>
      <c r="H264" s="3" t="s">
        <v>4106</v>
      </c>
      <c r="I264" s="3" t="s">
        <v>28</v>
      </c>
      <c r="J264" s="3" t="s">
        <v>5059</v>
      </c>
      <c r="K264" s="3" t="s">
        <v>30</v>
      </c>
    </row>
    <row r="265" spans="1:11" x14ac:dyDescent="0.25">
      <c r="A265" s="3" t="s">
        <v>33</v>
      </c>
      <c r="B265" s="3" t="s">
        <v>6057</v>
      </c>
      <c r="C265" s="3" t="s">
        <v>295</v>
      </c>
      <c r="D265" s="3" t="s">
        <v>1248</v>
      </c>
      <c r="E265" s="3" t="s">
        <v>7023</v>
      </c>
      <c r="F265" s="3" t="s">
        <v>2201</v>
      </c>
      <c r="G265" s="3" t="s">
        <v>3154</v>
      </c>
      <c r="H265" s="3" t="s">
        <v>4107</v>
      </c>
      <c r="I265" s="3" t="s">
        <v>28</v>
      </c>
      <c r="J265" s="3" t="s">
        <v>5060</v>
      </c>
      <c r="K265" s="3" t="s">
        <v>30</v>
      </c>
    </row>
    <row r="266" spans="1:11" x14ac:dyDescent="0.25">
      <c r="A266" s="3" t="s">
        <v>33</v>
      </c>
      <c r="B266" s="3" t="s">
        <v>6058</v>
      </c>
      <c r="C266" s="3" t="s">
        <v>296</v>
      </c>
      <c r="D266" s="3" t="s">
        <v>1249</v>
      </c>
      <c r="E266" s="3" t="s">
        <v>7024</v>
      </c>
      <c r="F266" s="3" t="s">
        <v>2202</v>
      </c>
      <c r="G266" s="3" t="s">
        <v>3155</v>
      </c>
      <c r="H266" s="3" t="s">
        <v>4108</v>
      </c>
      <c r="I266" s="3" t="s">
        <v>28</v>
      </c>
      <c r="J266" s="3" t="s">
        <v>5061</v>
      </c>
      <c r="K266" s="3" t="s">
        <v>30</v>
      </c>
    </row>
    <row r="267" spans="1:11" x14ac:dyDescent="0.25">
      <c r="A267" s="3" t="s">
        <v>33</v>
      </c>
      <c r="B267" s="3" t="s">
        <v>6059</v>
      </c>
      <c r="C267" s="3" t="s">
        <v>297</v>
      </c>
      <c r="D267" s="3" t="s">
        <v>1250</v>
      </c>
      <c r="E267" s="3" t="s">
        <v>7025</v>
      </c>
      <c r="F267" s="3" t="s">
        <v>2203</v>
      </c>
      <c r="G267" s="3" t="s">
        <v>3156</v>
      </c>
      <c r="H267" s="3" t="s">
        <v>4109</v>
      </c>
      <c r="I267" s="3" t="s">
        <v>28</v>
      </c>
      <c r="J267" s="3" t="s">
        <v>5062</v>
      </c>
      <c r="K267" s="3" t="s">
        <v>30</v>
      </c>
    </row>
    <row r="268" spans="1:11" x14ac:dyDescent="0.25">
      <c r="A268" s="3" t="s">
        <v>33</v>
      </c>
      <c r="B268" s="3" t="s">
        <v>6060</v>
      </c>
      <c r="C268" s="3" t="s">
        <v>298</v>
      </c>
      <c r="D268" s="3" t="s">
        <v>1251</v>
      </c>
      <c r="E268" s="3" t="s">
        <v>7026</v>
      </c>
      <c r="F268" s="3" t="s">
        <v>2204</v>
      </c>
      <c r="G268" s="3" t="s">
        <v>3157</v>
      </c>
      <c r="H268" s="3" t="s">
        <v>4110</v>
      </c>
      <c r="I268" s="3" t="s">
        <v>28</v>
      </c>
      <c r="J268" s="3" t="s">
        <v>5063</v>
      </c>
      <c r="K268" s="3" t="s">
        <v>30</v>
      </c>
    </row>
    <row r="269" spans="1:11" x14ac:dyDescent="0.25">
      <c r="A269" s="3" t="s">
        <v>33</v>
      </c>
      <c r="B269" s="3" t="s">
        <v>6061</v>
      </c>
      <c r="C269" s="3" t="s">
        <v>299</v>
      </c>
      <c r="D269" s="3" t="s">
        <v>1252</v>
      </c>
      <c r="E269" s="3" t="s">
        <v>7027</v>
      </c>
      <c r="F269" s="3" t="s">
        <v>2205</v>
      </c>
      <c r="G269" s="3" t="s">
        <v>3158</v>
      </c>
      <c r="H269" s="3" t="s">
        <v>4111</v>
      </c>
      <c r="I269" s="3" t="s">
        <v>28</v>
      </c>
      <c r="J269" s="3" t="s">
        <v>5064</v>
      </c>
      <c r="K269" s="3" t="s">
        <v>30</v>
      </c>
    </row>
    <row r="270" spans="1:11" x14ac:dyDescent="0.25">
      <c r="A270" s="3" t="s">
        <v>33</v>
      </c>
      <c r="B270" s="3" t="s">
        <v>6062</v>
      </c>
      <c r="C270" s="3" t="s">
        <v>300</v>
      </c>
      <c r="D270" s="3" t="s">
        <v>1253</v>
      </c>
      <c r="E270" s="3" t="s">
        <v>7028</v>
      </c>
      <c r="F270" s="3" t="s">
        <v>2206</v>
      </c>
      <c r="G270" s="3" t="s">
        <v>3159</v>
      </c>
      <c r="H270" s="3" t="s">
        <v>4112</v>
      </c>
      <c r="I270" s="3" t="s">
        <v>28</v>
      </c>
      <c r="J270" s="3" t="s">
        <v>5065</v>
      </c>
      <c r="K270" s="3" t="s">
        <v>30</v>
      </c>
    </row>
    <row r="271" spans="1:11" x14ac:dyDescent="0.25">
      <c r="A271" s="3" t="s">
        <v>33</v>
      </c>
      <c r="B271" s="3" t="s">
        <v>6063</v>
      </c>
      <c r="C271" s="3" t="s">
        <v>301</v>
      </c>
      <c r="D271" s="3" t="s">
        <v>1254</v>
      </c>
      <c r="E271" s="3" t="s">
        <v>7029</v>
      </c>
      <c r="F271" s="3" t="s">
        <v>2207</v>
      </c>
      <c r="G271" s="3" t="s">
        <v>3160</v>
      </c>
      <c r="H271" s="3" t="s">
        <v>4113</v>
      </c>
      <c r="I271" s="3" t="s">
        <v>28</v>
      </c>
      <c r="J271" s="3" t="s">
        <v>5066</v>
      </c>
      <c r="K271" s="3" t="s">
        <v>30</v>
      </c>
    </row>
    <row r="272" spans="1:11" x14ac:dyDescent="0.25">
      <c r="A272" s="3" t="s">
        <v>33</v>
      </c>
      <c r="B272" s="3" t="s">
        <v>6064</v>
      </c>
      <c r="C272" s="3" t="s">
        <v>302</v>
      </c>
      <c r="D272" s="3" t="s">
        <v>1255</v>
      </c>
      <c r="E272" s="3" t="s">
        <v>7030</v>
      </c>
      <c r="F272" s="3" t="s">
        <v>2208</v>
      </c>
      <c r="G272" s="3" t="s">
        <v>3161</v>
      </c>
      <c r="H272" s="3" t="s">
        <v>4114</v>
      </c>
      <c r="I272" s="3" t="s">
        <v>28</v>
      </c>
      <c r="J272" s="3" t="s">
        <v>5067</v>
      </c>
      <c r="K272" s="3" t="s">
        <v>30</v>
      </c>
    </row>
    <row r="273" spans="1:11" x14ac:dyDescent="0.25">
      <c r="A273" s="3" t="s">
        <v>33</v>
      </c>
      <c r="B273" s="3" t="s">
        <v>6065</v>
      </c>
      <c r="C273" s="3" t="s">
        <v>303</v>
      </c>
      <c r="D273" s="3" t="s">
        <v>1256</v>
      </c>
      <c r="E273" s="3" t="s">
        <v>7031</v>
      </c>
      <c r="F273" s="3" t="s">
        <v>2209</v>
      </c>
      <c r="G273" s="3" t="s">
        <v>3162</v>
      </c>
      <c r="H273" s="3" t="s">
        <v>4115</v>
      </c>
      <c r="I273" s="3" t="s">
        <v>28</v>
      </c>
      <c r="J273" s="3" t="s">
        <v>5068</v>
      </c>
      <c r="K273" s="3" t="s">
        <v>30</v>
      </c>
    </row>
    <row r="274" spans="1:11" x14ac:dyDescent="0.25">
      <c r="A274" s="3" t="s">
        <v>33</v>
      </c>
      <c r="B274" s="3" t="s">
        <v>6066</v>
      </c>
      <c r="C274" s="3" t="s">
        <v>304</v>
      </c>
      <c r="D274" s="3" t="s">
        <v>1257</v>
      </c>
      <c r="E274" s="3" t="s">
        <v>7032</v>
      </c>
      <c r="F274" s="3" t="s">
        <v>2210</v>
      </c>
      <c r="G274" s="3" t="s">
        <v>3163</v>
      </c>
      <c r="H274" s="3" t="s">
        <v>4116</v>
      </c>
      <c r="I274" s="3" t="s">
        <v>28</v>
      </c>
      <c r="J274" s="3" t="s">
        <v>5069</v>
      </c>
      <c r="K274" s="3" t="s">
        <v>30</v>
      </c>
    </row>
    <row r="275" spans="1:11" x14ac:dyDescent="0.25">
      <c r="A275" s="3" t="s">
        <v>33</v>
      </c>
      <c r="B275" s="3" t="s">
        <v>6067</v>
      </c>
      <c r="C275" s="3" t="s">
        <v>305</v>
      </c>
      <c r="D275" s="3" t="s">
        <v>1258</v>
      </c>
      <c r="E275" s="3" t="s">
        <v>7033</v>
      </c>
      <c r="F275" s="3" t="s">
        <v>2211</v>
      </c>
      <c r="G275" s="3" t="s">
        <v>3164</v>
      </c>
      <c r="H275" s="3" t="s">
        <v>4117</v>
      </c>
      <c r="I275" s="3" t="s">
        <v>28</v>
      </c>
      <c r="J275" s="3" t="s">
        <v>5070</v>
      </c>
      <c r="K275" s="3" t="s">
        <v>30</v>
      </c>
    </row>
    <row r="276" spans="1:11" x14ac:dyDescent="0.25">
      <c r="A276" s="3" t="s">
        <v>33</v>
      </c>
      <c r="B276" s="3" t="s">
        <v>6068</v>
      </c>
      <c r="C276" s="3" t="s">
        <v>306</v>
      </c>
      <c r="D276" s="3" t="s">
        <v>1259</v>
      </c>
      <c r="E276" s="3" t="s">
        <v>7034</v>
      </c>
      <c r="F276" s="3" t="s">
        <v>2212</v>
      </c>
      <c r="G276" s="3" t="s">
        <v>3165</v>
      </c>
      <c r="H276" s="3" t="s">
        <v>4118</v>
      </c>
      <c r="I276" s="3" t="s">
        <v>28</v>
      </c>
      <c r="J276" s="3" t="s">
        <v>5071</v>
      </c>
      <c r="K276" s="3" t="s">
        <v>30</v>
      </c>
    </row>
    <row r="277" spans="1:11" x14ac:dyDescent="0.25">
      <c r="A277" s="3" t="s">
        <v>33</v>
      </c>
      <c r="B277" s="3" t="s">
        <v>6069</v>
      </c>
      <c r="C277" s="3" t="s">
        <v>307</v>
      </c>
      <c r="D277" s="3" t="s">
        <v>1260</v>
      </c>
      <c r="E277" s="3" t="s">
        <v>7035</v>
      </c>
      <c r="F277" s="3" t="s">
        <v>2213</v>
      </c>
      <c r="G277" s="3" t="s">
        <v>3166</v>
      </c>
      <c r="H277" s="3" t="s">
        <v>4119</v>
      </c>
      <c r="I277" s="3" t="s">
        <v>28</v>
      </c>
      <c r="J277" s="3" t="s">
        <v>5072</v>
      </c>
      <c r="K277" s="3" t="s">
        <v>30</v>
      </c>
    </row>
    <row r="278" spans="1:11" x14ac:dyDescent="0.25">
      <c r="A278" s="3" t="s">
        <v>33</v>
      </c>
      <c r="B278" s="3" t="s">
        <v>6070</v>
      </c>
      <c r="C278" s="3" t="s">
        <v>308</v>
      </c>
      <c r="D278" s="3" t="s">
        <v>1261</v>
      </c>
      <c r="E278" s="3" t="s">
        <v>7036</v>
      </c>
      <c r="F278" s="3" t="s">
        <v>2214</v>
      </c>
      <c r="G278" s="3" t="s">
        <v>3167</v>
      </c>
      <c r="H278" s="3" t="s">
        <v>4120</v>
      </c>
      <c r="I278" s="3" t="s">
        <v>28</v>
      </c>
      <c r="J278" s="3" t="s">
        <v>5073</v>
      </c>
      <c r="K278" s="3" t="s">
        <v>30</v>
      </c>
    </row>
    <row r="279" spans="1:11" x14ac:dyDescent="0.25">
      <c r="A279" s="3" t="s">
        <v>33</v>
      </c>
      <c r="B279" s="3" t="s">
        <v>6071</v>
      </c>
      <c r="C279" s="3" t="s">
        <v>309</v>
      </c>
      <c r="D279" s="3" t="s">
        <v>1262</v>
      </c>
      <c r="E279" s="3" t="s">
        <v>7037</v>
      </c>
      <c r="F279" s="3" t="s">
        <v>2215</v>
      </c>
      <c r="G279" s="3" t="s">
        <v>3168</v>
      </c>
      <c r="H279" s="3" t="s">
        <v>4121</v>
      </c>
      <c r="I279" s="3" t="s">
        <v>28</v>
      </c>
      <c r="J279" s="3" t="s">
        <v>5074</v>
      </c>
      <c r="K279" s="3" t="s">
        <v>30</v>
      </c>
    </row>
    <row r="280" spans="1:11" x14ac:dyDescent="0.25">
      <c r="A280" s="3" t="s">
        <v>33</v>
      </c>
      <c r="B280" s="3" t="s">
        <v>6072</v>
      </c>
      <c r="C280" s="3" t="s">
        <v>310</v>
      </c>
      <c r="D280" s="3" t="s">
        <v>1263</v>
      </c>
      <c r="E280" s="3" t="s">
        <v>7038</v>
      </c>
      <c r="F280" s="3" t="s">
        <v>2216</v>
      </c>
      <c r="G280" s="3" t="s">
        <v>3169</v>
      </c>
      <c r="H280" s="3" t="s">
        <v>4122</v>
      </c>
      <c r="I280" s="3" t="s">
        <v>28</v>
      </c>
      <c r="J280" s="3" t="s">
        <v>5075</v>
      </c>
      <c r="K280" s="3" t="s">
        <v>30</v>
      </c>
    </row>
    <row r="281" spans="1:11" x14ac:dyDescent="0.25">
      <c r="A281" s="3" t="s">
        <v>33</v>
      </c>
      <c r="B281" s="3" t="s">
        <v>6073</v>
      </c>
      <c r="C281" s="3" t="s">
        <v>311</v>
      </c>
      <c r="D281" s="3" t="s">
        <v>1264</v>
      </c>
      <c r="E281" s="3" t="s">
        <v>7039</v>
      </c>
      <c r="F281" s="3" t="s">
        <v>2217</v>
      </c>
      <c r="G281" s="3" t="s">
        <v>3170</v>
      </c>
      <c r="H281" s="3" t="s">
        <v>4123</v>
      </c>
      <c r="I281" s="3" t="s">
        <v>28</v>
      </c>
      <c r="J281" s="3" t="s">
        <v>5076</v>
      </c>
      <c r="K281" s="3" t="s">
        <v>30</v>
      </c>
    </row>
    <row r="282" spans="1:11" x14ac:dyDescent="0.25">
      <c r="A282" s="3" t="s">
        <v>33</v>
      </c>
      <c r="B282" s="3" t="s">
        <v>6074</v>
      </c>
      <c r="C282" s="3" t="s">
        <v>312</v>
      </c>
      <c r="D282" s="3" t="s">
        <v>1265</v>
      </c>
      <c r="E282" s="3" t="s">
        <v>7040</v>
      </c>
      <c r="F282" s="3" t="s">
        <v>2218</v>
      </c>
      <c r="G282" s="3" t="s">
        <v>3171</v>
      </c>
      <c r="H282" s="3" t="s">
        <v>4124</v>
      </c>
      <c r="I282" s="3" t="s">
        <v>28</v>
      </c>
      <c r="J282" s="3" t="s">
        <v>5077</v>
      </c>
      <c r="K282" s="3" t="s">
        <v>30</v>
      </c>
    </row>
    <row r="283" spans="1:11" x14ac:dyDescent="0.25">
      <c r="A283" s="3" t="s">
        <v>33</v>
      </c>
      <c r="B283" s="3" t="s">
        <v>6075</v>
      </c>
      <c r="C283" s="3" t="s">
        <v>313</v>
      </c>
      <c r="D283" s="3" t="s">
        <v>1266</v>
      </c>
      <c r="E283" s="3" t="s">
        <v>7041</v>
      </c>
      <c r="F283" s="3" t="s">
        <v>2219</v>
      </c>
      <c r="G283" s="3" t="s">
        <v>3172</v>
      </c>
      <c r="H283" s="3" t="s">
        <v>4125</v>
      </c>
      <c r="I283" s="3" t="s">
        <v>28</v>
      </c>
      <c r="J283" s="3" t="s">
        <v>5078</v>
      </c>
      <c r="K283" s="3" t="s">
        <v>30</v>
      </c>
    </row>
    <row r="284" spans="1:11" x14ac:dyDescent="0.25">
      <c r="A284" s="3" t="s">
        <v>33</v>
      </c>
      <c r="B284" s="3" t="s">
        <v>6076</v>
      </c>
      <c r="C284" s="3" t="s">
        <v>314</v>
      </c>
      <c r="D284" s="3" t="s">
        <v>1267</v>
      </c>
      <c r="E284" s="3" t="s">
        <v>7042</v>
      </c>
      <c r="F284" s="3" t="s">
        <v>2220</v>
      </c>
      <c r="G284" s="3" t="s">
        <v>3173</v>
      </c>
      <c r="H284" s="3" t="s">
        <v>4126</v>
      </c>
      <c r="I284" s="3" t="s">
        <v>28</v>
      </c>
      <c r="J284" s="3" t="s">
        <v>5079</v>
      </c>
      <c r="K284" s="3" t="s">
        <v>30</v>
      </c>
    </row>
    <row r="285" spans="1:11" x14ac:dyDescent="0.25">
      <c r="A285" s="3" t="s">
        <v>33</v>
      </c>
      <c r="B285" s="3" t="s">
        <v>6077</v>
      </c>
      <c r="C285" s="3" t="s">
        <v>315</v>
      </c>
      <c r="D285" s="3" t="s">
        <v>1268</v>
      </c>
      <c r="E285" s="3" t="s">
        <v>7043</v>
      </c>
      <c r="F285" s="3" t="s">
        <v>2221</v>
      </c>
      <c r="G285" s="3" t="s">
        <v>3174</v>
      </c>
      <c r="H285" s="3" t="s">
        <v>4127</v>
      </c>
      <c r="I285" s="3" t="s">
        <v>28</v>
      </c>
      <c r="J285" s="3" t="s">
        <v>5080</v>
      </c>
      <c r="K285" s="3" t="s">
        <v>30</v>
      </c>
    </row>
    <row r="286" spans="1:11" x14ac:dyDescent="0.25">
      <c r="A286" s="3" t="s">
        <v>33</v>
      </c>
      <c r="B286" s="3" t="s">
        <v>6078</v>
      </c>
      <c r="C286" s="3" t="s">
        <v>316</v>
      </c>
      <c r="D286" s="3" t="s">
        <v>1269</v>
      </c>
      <c r="E286" s="3" t="s">
        <v>7044</v>
      </c>
      <c r="F286" s="3" t="s">
        <v>2222</v>
      </c>
      <c r="G286" s="3" t="s">
        <v>3175</v>
      </c>
      <c r="H286" s="3" t="s">
        <v>4128</v>
      </c>
      <c r="I286" s="3" t="s">
        <v>28</v>
      </c>
      <c r="J286" s="3" t="s">
        <v>5081</v>
      </c>
      <c r="K286" s="3" t="s">
        <v>30</v>
      </c>
    </row>
    <row r="287" spans="1:11" x14ac:dyDescent="0.25">
      <c r="A287" s="3" t="s">
        <v>33</v>
      </c>
      <c r="B287" s="3" t="s">
        <v>6079</v>
      </c>
      <c r="C287" s="3" t="s">
        <v>317</v>
      </c>
      <c r="D287" s="3" t="s">
        <v>1270</v>
      </c>
      <c r="E287" s="3" t="s">
        <v>7045</v>
      </c>
      <c r="F287" s="3" t="s">
        <v>2223</v>
      </c>
      <c r="G287" s="3" t="s">
        <v>3176</v>
      </c>
      <c r="H287" s="3" t="s">
        <v>4129</v>
      </c>
      <c r="I287" s="3" t="s">
        <v>28</v>
      </c>
      <c r="J287" s="3" t="s">
        <v>5082</v>
      </c>
      <c r="K287" s="3" t="s">
        <v>30</v>
      </c>
    </row>
    <row r="288" spans="1:11" x14ac:dyDescent="0.25">
      <c r="A288" s="3" t="s">
        <v>33</v>
      </c>
      <c r="B288" s="3" t="s">
        <v>6080</v>
      </c>
      <c r="C288" s="3" t="s">
        <v>318</v>
      </c>
      <c r="D288" s="3" t="s">
        <v>1271</v>
      </c>
      <c r="E288" s="3" t="s">
        <v>7046</v>
      </c>
      <c r="F288" s="3" t="s">
        <v>2224</v>
      </c>
      <c r="G288" s="3" t="s">
        <v>3177</v>
      </c>
      <c r="H288" s="3" t="s">
        <v>4130</v>
      </c>
      <c r="I288" s="3" t="s">
        <v>28</v>
      </c>
      <c r="J288" s="3" t="s">
        <v>5083</v>
      </c>
      <c r="K288" s="3" t="s">
        <v>30</v>
      </c>
    </row>
    <row r="289" spans="1:11" x14ac:dyDescent="0.25">
      <c r="A289" s="3" t="s">
        <v>33</v>
      </c>
      <c r="B289" s="3" t="s">
        <v>6081</v>
      </c>
      <c r="C289" s="3" t="s">
        <v>319</v>
      </c>
      <c r="D289" s="3" t="s">
        <v>1272</v>
      </c>
      <c r="E289" s="3" t="s">
        <v>7047</v>
      </c>
      <c r="F289" s="3" t="s">
        <v>2225</v>
      </c>
      <c r="G289" s="3" t="s">
        <v>3178</v>
      </c>
      <c r="H289" s="3" t="s">
        <v>4131</v>
      </c>
      <c r="I289" s="3" t="s">
        <v>28</v>
      </c>
      <c r="J289" s="3" t="s">
        <v>5084</v>
      </c>
      <c r="K289" s="3" t="s">
        <v>30</v>
      </c>
    </row>
    <row r="290" spans="1:11" x14ac:dyDescent="0.25">
      <c r="A290" s="3" t="s">
        <v>33</v>
      </c>
      <c r="B290" s="3" t="s">
        <v>6082</v>
      </c>
      <c r="C290" s="3" t="s">
        <v>320</v>
      </c>
      <c r="D290" s="3" t="s">
        <v>1273</v>
      </c>
      <c r="E290" s="3" t="s">
        <v>7048</v>
      </c>
      <c r="F290" s="3" t="s">
        <v>2226</v>
      </c>
      <c r="G290" s="3" t="s">
        <v>3179</v>
      </c>
      <c r="H290" s="3" t="s">
        <v>4132</v>
      </c>
      <c r="I290" s="3" t="s">
        <v>28</v>
      </c>
      <c r="J290" s="3" t="s">
        <v>5085</v>
      </c>
      <c r="K290" s="3" t="s">
        <v>30</v>
      </c>
    </row>
    <row r="291" spans="1:11" x14ac:dyDescent="0.25">
      <c r="A291" s="3" t="s">
        <v>33</v>
      </c>
      <c r="B291" s="3" t="s">
        <v>6083</v>
      </c>
      <c r="C291" s="3" t="s">
        <v>321</v>
      </c>
      <c r="D291" s="3" t="s">
        <v>1274</v>
      </c>
      <c r="E291" s="3" t="s">
        <v>7049</v>
      </c>
      <c r="F291" s="3" t="s">
        <v>2227</v>
      </c>
      <c r="G291" s="3" t="s">
        <v>3180</v>
      </c>
      <c r="H291" s="3" t="s">
        <v>4133</v>
      </c>
      <c r="I291" s="3" t="s">
        <v>28</v>
      </c>
      <c r="J291" s="3" t="s">
        <v>5086</v>
      </c>
      <c r="K291" s="3" t="s">
        <v>30</v>
      </c>
    </row>
    <row r="292" spans="1:11" x14ac:dyDescent="0.25">
      <c r="A292" s="3" t="s">
        <v>33</v>
      </c>
      <c r="B292" s="3" t="s">
        <v>6084</v>
      </c>
      <c r="C292" s="3" t="s">
        <v>322</v>
      </c>
      <c r="D292" s="3" t="s">
        <v>1275</v>
      </c>
      <c r="E292" s="3" t="s">
        <v>7050</v>
      </c>
      <c r="F292" s="3" t="s">
        <v>2228</v>
      </c>
      <c r="G292" s="3" t="s">
        <v>3181</v>
      </c>
      <c r="H292" s="3" t="s">
        <v>4134</v>
      </c>
      <c r="I292" s="3" t="s">
        <v>28</v>
      </c>
      <c r="J292" s="3" t="s">
        <v>5087</v>
      </c>
      <c r="K292" s="3" t="s">
        <v>30</v>
      </c>
    </row>
    <row r="293" spans="1:11" x14ac:dyDescent="0.25">
      <c r="A293" s="3" t="s">
        <v>33</v>
      </c>
      <c r="B293" s="3" t="s">
        <v>6085</v>
      </c>
      <c r="C293" s="3" t="s">
        <v>323</v>
      </c>
      <c r="D293" s="3" t="s">
        <v>1276</v>
      </c>
      <c r="E293" s="3" t="s">
        <v>7051</v>
      </c>
      <c r="F293" s="3" t="s">
        <v>2229</v>
      </c>
      <c r="G293" s="3" t="s">
        <v>3182</v>
      </c>
      <c r="H293" s="3" t="s">
        <v>4135</v>
      </c>
      <c r="I293" s="3" t="s">
        <v>28</v>
      </c>
      <c r="J293" s="3" t="s">
        <v>5088</v>
      </c>
      <c r="K293" s="3" t="s">
        <v>30</v>
      </c>
    </row>
    <row r="294" spans="1:11" x14ac:dyDescent="0.25">
      <c r="A294" s="3" t="s">
        <v>33</v>
      </c>
      <c r="B294" s="3" t="s">
        <v>6086</v>
      </c>
      <c r="C294" s="3" t="s">
        <v>324</v>
      </c>
      <c r="D294" s="3" t="s">
        <v>1277</v>
      </c>
      <c r="E294" s="3" t="s">
        <v>7052</v>
      </c>
      <c r="F294" s="3" t="s">
        <v>2230</v>
      </c>
      <c r="G294" s="3" t="s">
        <v>3183</v>
      </c>
      <c r="H294" s="3" t="s">
        <v>4136</v>
      </c>
      <c r="I294" s="3" t="s">
        <v>28</v>
      </c>
      <c r="J294" s="3" t="s">
        <v>5089</v>
      </c>
      <c r="K294" s="3" t="s">
        <v>30</v>
      </c>
    </row>
    <row r="295" spans="1:11" x14ac:dyDescent="0.25">
      <c r="A295" s="3" t="s">
        <v>33</v>
      </c>
      <c r="B295" s="3" t="s">
        <v>6087</v>
      </c>
      <c r="C295" s="3" t="s">
        <v>325</v>
      </c>
      <c r="D295" s="3" t="s">
        <v>1278</v>
      </c>
      <c r="E295" s="3" t="s">
        <v>7053</v>
      </c>
      <c r="F295" s="3" t="s">
        <v>2231</v>
      </c>
      <c r="G295" s="3" t="s">
        <v>3184</v>
      </c>
      <c r="H295" s="3" t="s">
        <v>4137</v>
      </c>
      <c r="I295" s="3" t="s">
        <v>28</v>
      </c>
      <c r="J295" s="3" t="s">
        <v>5090</v>
      </c>
      <c r="K295" s="3" t="s">
        <v>30</v>
      </c>
    </row>
    <row r="296" spans="1:11" x14ac:dyDescent="0.25">
      <c r="A296" s="3" t="s">
        <v>33</v>
      </c>
      <c r="B296" s="3" t="s">
        <v>6088</v>
      </c>
      <c r="C296" s="3" t="s">
        <v>326</v>
      </c>
      <c r="D296" s="3" t="s">
        <v>1279</v>
      </c>
      <c r="E296" s="3" t="s">
        <v>7054</v>
      </c>
      <c r="F296" s="3" t="s">
        <v>2232</v>
      </c>
      <c r="G296" s="3" t="s">
        <v>3185</v>
      </c>
      <c r="H296" s="3" t="s">
        <v>4138</v>
      </c>
      <c r="I296" s="3" t="s">
        <v>28</v>
      </c>
      <c r="J296" s="3" t="s">
        <v>5091</v>
      </c>
      <c r="K296" s="3" t="s">
        <v>30</v>
      </c>
    </row>
    <row r="297" spans="1:11" x14ac:dyDescent="0.25">
      <c r="A297" s="3" t="s">
        <v>33</v>
      </c>
      <c r="B297" s="3" t="s">
        <v>6089</v>
      </c>
      <c r="C297" s="3" t="s">
        <v>327</v>
      </c>
      <c r="D297" s="3" t="s">
        <v>1280</v>
      </c>
      <c r="E297" s="3" t="s">
        <v>7055</v>
      </c>
      <c r="F297" s="3" t="s">
        <v>2233</v>
      </c>
      <c r="G297" s="3" t="s">
        <v>3186</v>
      </c>
      <c r="H297" s="3" t="s">
        <v>4139</v>
      </c>
      <c r="I297" s="3" t="s">
        <v>28</v>
      </c>
      <c r="J297" s="3" t="s">
        <v>5092</v>
      </c>
      <c r="K297" s="3" t="s">
        <v>30</v>
      </c>
    </row>
    <row r="298" spans="1:11" x14ac:dyDescent="0.25">
      <c r="A298" s="3" t="s">
        <v>33</v>
      </c>
      <c r="B298" s="3" t="s">
        <v>6090</v>
      </c>
      <c r="C298" s="3" t="s">
        <v>328</v>
      </c>
      <c r="D298" s="3" t="s">
        <v>1281</v>
      </c>
      <c r="E298" s="3" t="s">
        <v>7056</v>
      </c>
      <c r="F298" s="3" t="s">
        <v>2234</v>
      </c>
      <c r="G298" s="3" t="s">
        <v>3187</v>
      </c>
      <c r="H298" s="3" t="s">
        <v>4140</v>
      </c>
      <c r="I298" s="3" t="s">
        <v>28</v>
      </c>
      <c r="J298" s="3" t="s">
        <v>5093</v>
      </c>
      <c r="K298" s="3" t="s">
        <v>30</v>
      </c>
    </row>
    <row r="299" spans="1:11" x14ac:dyDescent="0.25">
      <c r="A299" s="3" t="s">
        <v>33</v>
      </c>
      <c r="B299" s="3" t="s">
        <v>6091</v>
      </c>
      <c r="C299" s="3" t="s">
        <v>329</v>
      </c>
      <c r="D299" s="3" t="s">
        <v>1282</v>
      </c>
      <c r="E299" s="3" t="s">
        <v>7057</v>
      </c>
      <c r="F299" s="3" t="s">
        <v>2235</v>
      </c>
      <c r="G299" s="3" t="s">
        <v>3188</v>
      </c>
      <c r="H299" s="3" t="s">
        <v>4141</v>
      </c>
      <c r="I299" s="3" t="s">
        <v>28</v>
      </c>
      <c r="J299" s="3" t="s">
        <v>5094</v>
      </c>
      <c r="K299" s="3" t="s">
        <v>30</v>
      </c>
    </row>
    <row r="300" spans="1:11" x14ac:dyDescent="0.25">
      <c r="A300" s="3" t="s">
        <v>33</v>
      </c>
      <c r="B300" s="3" t="s">
        <v>6092</v>
      </c>
      <c r="C300" s="3" t="s">
        <v>330</v>
      </c>
      <c r="D300" s="3" t="s">
        <v>1283</v>
      </c>
      <c r="E300" s="3" t="s">
        <v>7058</v>
      </c>
      <c r="F300" s="3" t="s">
        <v>2236</v>
      </c>
      <c r="G300" s="3" t="s">
        <v>3189</v>
      </c>
      <c r="H300" s="3" t="s">
        <v>4142</v>
      </c>
      <c r="I300" s="3" t="s">
        <v>28</v>
      </c>
      <c r="J300" s="3" t="s">
        <v>5095</v>
      </c>
      <c r="K300" s="3" t="s">
        <v>30</v>
      </c>
    </row>
    <row r="301" spans="1:11" x14ac:dyDescent="0.25">
      <c r="A301" s="3" t="s">
        <v>33</v>
      </c>
      <c r="B301" s="3" t="s">
        <v>6093</v>
      </c>
      <c r="C301" s="3" t="s">
        <v>331</v>
      </c>
      <c r="D301" s="3" t="s">
        <v>1284</v>
      </c>
      <c r="E301" s="3" t="s">
        <v>7059</v>
      </c>
      <c r="F301" s="3" t="s">
        <v>2237</v>
      </c>
      <c r="G301" s="3" t="s">
        <v>3190</v>
      </c>
      <c r="H301" s="3" t="s">
        <v>4143</v>
      </c>
      <c r="I301" s="3" t="s">
        <v>28</v>
      </c>
      <c r="J301" s="3" t="s">
        <v>5096</v>
      </c>
      <c r="K301" s="3" t="s">
        <v>30</v>
      </c>
    </row>
    <row r="302" spans="1:11" x14ac:dyDescent="0.25">
      <c r="A302" s="3" t="s">
        <v>33</v>
      </c>
      <c r="B302" s="3" t="s">
        <v>6094</v>
      </c>
      <c r="C302" s="3" t="s">
        <v>332</v>
      </c>
      <c r="D302" s="3" t="s">
        <v>1285</v>
      </c>
      <c r="E302" s="3" t="s">
        <v>7060</v>
      </c>
      <c r="F302" s="3" t="s">
        <v>2238</v>
      </c>
      <c r="G302" s="3" t="s">
        <v>3191</v>
      </c>
      <c r="H302" s="3" t="s">
        <v>4144</v>
      </c>
      <c r="I302" s="3" t="s">
        <v>28</v>
      </c>
      <c r="J302" s="3" t="s">
        <v>5097</v>
      </c>
      <c r="K302" s="3" t="s">
        <v>30</v>
      </c>
    </row>
    <row r="303" spans="1:11" x14ac:dyDescent="0.25">
      <c r="A303" s="3" t="s">
        <v>33</v>
      </c>
      <c r="B303" s="3" t="s">
        <v>6095</v>
      </c>
      <c r="C303" s="3" t="s">
        <v>333</v>
      </c>
      <c r="D303" s="3" t="s">
        <v>1286</v>
      </c>
      <c r="E303" s="3" t="s">
        <v>7061</v>
      </c>
      <c r="F303" s="3" t="s">
        <v>2239</v>
      </c>
      <c r="G303" s="3" t="s">
        <v>3192</v>
      </c>
      <c r="H303" s="3" t="s">
        <v>4145</v>
      </c>
      <c r="I303" s="3" t="s">
        <v>28</v>
      </c>
      <c r="J303" s="3" t="s">
        <v>5098</v>
      </c>
      <c r="K303" s="3" t="s">
        <v>30</v>
      </c>
    </row>
    <row r="304" spans="1:11" x14ac:dyDescent="0.25">
      <c r="A304" s="3" t="s">
        <v>33</v>
      </c>
      <c r="B304" s="3" t="s">
        <v>6096</v>
      </c>
      <c r="C304" s="3" t="s">
        <v>334</v>
      </c>
      <c r="D304" s="3" t="s">
        <v>1287</v>
      </c>
      <c r="E304" s="3" t="s">
        <v>7062</v>
      </c>
      <c r="F304" s="3" t="s">
        <v>2240</v>
      </c>
      <c r="G304" s="3" t="s">
        <v>3193</v>
      </c>
      <c r="H304" s="3" t="s">
        <v>4146</v>
      </c>
      <c r="I304" s="3" t="s">
        <v>28</v>
      </c>
      <c r="J304" s="3" t="s">
        <v>5099</v>
      </c>
      <c r="K304" s="3" t="s">
        <v>30</v>
      </c>
    </row>
    <row r="305" spans="1:11" x14ac:dyDescent="0.25">
      <c r="A305" s="3" t="s">
        <v>33</v>
      </c>
      <c r="B305" s="3" t="s">
        <v>6097</v>
      </c>
      <c r="C305" s="3" t="s">
        <v>335</v>
      </c>
      <c r="D305" s="3" t="s">
        <v>1288</v>
      </c>
      <c r="E305" s="3" t="s">
        <v>7063</v>
      </c>
      <c r="F305" s="3" t="s">
        <v>2241</v>
      </c>
      <c r="G305" s="3" t="s">
        <v>3194</v>
      </c>
      <c r="H305" s="3" t="s">
        <v>4147</v>
      </c>
      <c r="I305" s="3" t="s">
        <v>28</v>
      </c>
      <c r="J305" s="3" t="s">
        <v>5100</v>
      </c>
      <c r="K305" s="3" t="s">
        <v>30</v>
      </c>
    </row>
    <row r="306" spans="1:11" x14ac:dyDescent="0.25">
      <c r="A306" s="3" t="s">
        <v>33</v>
      </c>
      <c r="B306" s="3" t="s">
        <v>6098</v>
      </c>
      <c r="C306" s="3" t="s">
        <v>336</v>
      </c>
      <c r="D306" s="3" t="s">
        <v>1289</v>
      </c>
      <c r="E306" s="3" t="s">
        <v>7064</v>
      </c>
      <c r="F306" s="3" t="s">
        <v>2242</v>
      </c>
      <c r="G306" s="3" t="s">
        <v>3195</v>
      </c>
      <c r="H306" s="3" t="s">
        <v>4148</v>
      </c>
      <c r="I306" s="3" t="s">
        <v>28</v>
      </c>
      <c r="J306" s="3" t="s">
        <v>5101</v>
      </c>
      <c r="K306" s="3" t="s">
        <v>30</v>
      </c>
    </row>
    <row r="307" spans="1:11" x14ac:dyDescent="0.25">
      <c r="A307" s="3" t="s">
        <v>33</v>
      </c>
      <c r="B307" s="3" t="s">
        <v>6099</v>
      </c>
      <c r="C307" s="3" t="s">
        <v>337</v>
      </c>
      <c r="D307" s="3" t="s">
        <v>1290</v>
      </c>
      <c r="E307" s="3" t="s">
        <v>7065</v>
      </c>
      <c r="F307" s="3" t="s">
        <v>2243</v>
      </c>
      <c r="G307" s="3" t="s">
        <v>3196</v>
      </c>
      <c r="H307" s="3" t="s">
        <v>4149</v>
      </c>
      <c r="I307" s="3" t="s">
        <v>28</v>
      </c>
      <c r="J307" s="3" t="s">
        <v>5102</v>
      </c>
      <c r="K307" s="3" t="s">
        <v>30</v>
      </c>
    </row>
    <row r="308" spans="1:11" x14ac:dyDescent="0.25">
      <c r="A308" s="3" t="s">
        <v>33</v>
      </c>
      <c r="B308" s="3" t="s">
        <v>6100</v>
      </c>
      <c r="C308" s="3" t="s">
        <v>338</v>
      </c>
      <c r="D308" s="3" t="s">
        <v>1291</v>
      </c>
      <c r="E308" s="3" t="s">
        <v>7066</v>
      </c>
      <c r="F308" s="3" t="s">
        <v>2244</v>
      </c>
      <c r="G308" s="3" t="s">
        <v>3197</v>
      </c>
      <c r="H308" s="3" t="s">
        <v>4150</v>
      </c>
      <c r="I308" s="3" t="s">
        <v>28</v>
      </c>
      <c r="J308" s="3" t="s">
        <v>5103</v>
      </c>
      <c r="K308" s="3" t="s">
        <v>30</v>
      </c>
    </row>
    <row r="309" spans="1:11" x14ac:dyDescent="0.25">
      <c r="A309" s="3" t="s">
        <v>33</v>
      </c>
      <c r="B309" s="3" t="s">
        <v>6101</v>
      </c>
      <c r="C309" s="3" t="s">
        <v>339</v>
      </c>
      <c r="D309" s="3" t="s">
        <v>1292</v>
      </c>
      <c r="E309" s="3" t="s">
        <v>7067</v>
      </c>
      <c r="F309" s="3" t="s">
        <v>2245</v>
      </c>
      <c r="G309" s="3" t="s">
        <v>3198</v>
      </c>
      <c r="H309" s="3" t="s">
        <v>4151</v>
      </c>
      <c r="I309" s="3" t="s">
        <v>28</v>
      </c>
      <c r="J309" s="3" t="s">
        <v>5104</v>
      </c>
      <c r="K309" s="3" t="s">
        <v>30</v>
      </c>
    </row>
    <row r="310" spans="1:11" x14ac:dyDescent="0.25">
      <c r="A310" s="3" t="s">
        <v>33</v>
      </c>
      <c r="B310" s="3" t="s">
        <v>6102</v>
      </c>
      <c r="C310" s="3" t="s">
        <v>340</v>
      </c>
      <c r="D310" s="3" t="s">
        <v>1293</v>
      </c>
      <c r="E310" s="3" t="s">
        <v>7068</v>
      </c>
      <c r="F310" s="3" t="s">
        <v>2246</v>
      </c>
      <c r="G310" s="3" t="s">
        <v>3199</v>
      </c>
      <c r="H310" s="3" t="s">
        <v>4152</v>
      </c>
      <c r="I310" s="3" t="s">
        <v>28</v>
      </c>
      <c r="J310" s="3" t="s">
        <v>5105</v>
      </c>
      <c r="K310" s="3" t="s">
        <v>30</v>
      </c>
    </row>
    <row r="311" spans="1:11" x14ac:dyDescent="0.25">
      <c r="A311" s="3" t="s">
        <v>33</v>
      </c>
      <c r="B311" s="3" t="s">
        <v>6103</v>
      </c>
      <c r="C311" s="3" t="s">
        <v>341</v>
      </c>
      <c r="D311" s="3" t="s">
        <v>1294</v>
      </c>
      <c r="E311" s="3" t="s">
        <v>7069</v>
      </c>
      <c r="F311" s="3" t="s">
        <v>2247</v>
      </c>
      <c r="G311" s="3" t="s">
        <v>3200</v>
      </c>
      <c r="H311" s="3" t="s">
        <v>4153</v>
      </c>
      <c r="I311" s="3" t="s">
        <v>28</v>
      </c>
      <c r="J311" s="3" t="s">
        <v>5106</v>
      </c>
      <c r="K311" s="3" t="s">
        <v>30</v>
      </c>
    </row>
    <row r="312" spans="1:11" x14ac:dyDescent="0.25">
      <c r="A312" s="3" t="s">
        <v>33</v>
      </c>
      <c r="B312" s="3" t="s">
        <v>6104</v>
      </c>
      <c r="C312" s="3" t="s">
        <v>342</v>
      </c>
      <c r="D312" s="3" t="s">
        <v>1295</v>
      </c>
      <c r="E312" s="3" t="s">
        <v>7070</v>
      </c>
      <c r="F312" s="3" t="s">
        <v>2248</v>
      </c>
      <c r="G312" s="3" t="s">
        <v>3201</v>
      </c>
      <c r="H312" s="3" t="s">
        <v>4154</v>
      </c>
      <c r="I312" s="3" t="s">
        <v>28</v>
      </c>
      <c r="J312" s="3" t="s">
        <v>5107</v>
      </c>
      <c r="K312" s="3" t="s">
        <v>30</v>
      </c>
    </row>
    <row r="313" spans="1:11" x14ac:dyDescent="0.25">
      <c r="A313" s="3" t="s">
        <v>33</v>
      </c>
      <c r="B313" s="3" t="s">
        <v>6105</v>
      </c>
      <c r="C313" s="3" t="s">
        <v>343</v>
      </c>
      <c r="D313" s="3" t="s">
        <v>1296</v>
      </c>
      <c r="E313" s="3" t="s">
        <v>7071</v>
      </c>
      <c r="F313" s="3" t="s">
        <v>2249</v>
      </c>
      <c r="G313" s="3" t="s">
        <v>3202</v>
      </c>
      <c r="H313" s="3" t="s">
        <v>4155</v>
      </c>
      <c r="I313" s="3" t="s">
        <v>28</v>
      </c>
      <c r="J313" s="3" t="s">
        <v>5108</v>
      </c>
      <c r="K313" s="3" t="s">
        <v>30</v>
      </c>
    </row>
    <row r="314" spans="1:11" x14ac:dyDescent="0.25">
      <c r="A314" s="3" t="s">
        <v>33</v>
      </c>
      <c r="B314" s="3" t="s">
        <v>6106</v>
      </c>
      <c r="C314" s="3" t="s">
        <v>344</v>
      </c>
      <c r="D314" s="3" t="s">
        <v>1297</v>
      </c>
      <c r="E314" s="3" t="s">
        <v>7072</v>
      </c>
      <c r="F314" s="3" t="s">
        <v>2250</v>
      </c>
      <c r="G314" s="3" t="s">
        <v>3203</v>
      </c>
      <c r="H314" s="3" t="s">
        <v>4156</v>
      </c>
      <c r="I314" s="3" t="s">
        <v>28</v>
      </c>
      <c r="J314" s="3" t="s">
        <v>5109</v>
      </c>
      <c r="K314" s="3" t="s">
        <v>30</v>
      </c>
    </row>
    <row r="315" spans="1:11" x14ac:dyDescent="0.25">
      <c r="A315" s="3" t="s">
        <v>33</v>
      </c>
      <c r="B315" s="3" t="s">
        <v>6107</v>
      </c>
      <c r="C315" s="3" t="s">
        <v>345</v>
      </c>
      <c r="D315" s="3" t="s">
        <v>1298</v>
      </c>
      <c r="E315" s="3" t="s">
        <v>7073</v>
      </c>
      <c r="F315" s="3" t="s">
        <v>2251</v>
      </c>
      <c r="G315" s="3" t="s">
        <v>3204</v>
      </c>
      <c r="H315" s="3" t="s">
        <v>4157</v>
      </c>
      <c r="I315" s="3" t="s">
        <v>28</v>
      </c>
      <c r="J315" s="3" t="s">
        <v>5110</v>
      </c>
      <c r="K315" s="3" t="s">
        <v>30</v>
      </c>
    </row>
    <row r="316" spans="1:11" x14ac:dyDescent="0.25">
      <c r="A316" s="3" t="s">
        <v>33</v>
      </c>
      <c r="B316" s="3" t="s">
        <v>6108</v>
      </c>
      <c r="C316" s="3" t="s">
        <v>346</v>
      </c>
      <c r="D316" s="3" t="s">
        <v>1299</v>
      </c>
      <c r="E316" s="3" t="s">
        <v>7074</v>
      </c>
      <c r="F316" s="3" t="s">
        <v>2252</v>
      </c>
      <c r="G316" s="3" t="s">
        <v>3205</v>
      </c>
      <c r="H316" s="3" t="s">
        <v>4158</v>
      </c>
      <c r="I316" s="3" t="s">
        <v>28</v>
      </c>
      <c r="J316" s="3" t="s">
        <v>5111</v>
      </c>
      <c r="K316" s="3" t="s">
        <v>30</v>
      </c>
    </row>
    <row r="317" spans="1:11" x14ac:dyDescent="0.25">
      <c r="A317" s="3" t="s">
        <v>33</v>
      </c>
      <c r="B317" s="3" t="s">
        <v>6109</v>
      </c>
      <c r="C317" s="3" t="s">
        <v>347</v>
      </c>
      <c r="D317" s="3" t="s">
        <v>1300</v>
      </c>
      <c r="E317" s="3" t="s">
        <v>7075</v>
      </c>
      <c r="F317" s="3" t="s">
        <v>2253</v>
      </c>
      <c r="G317" s="3" t="s">
        <v>3206</v>
      </c>
      <c r="H317" s="3" t="s">
        <v>4159</v>
      </c>
      <c r="I317" s="3" t="s">
        <v>28</v>
      </c>
      <c r="J317" s="3" t="s">
        <v>5112</v>
      </c>
      <c r="K317" s="3" t="s">
        <v>30</v>
      </c>
    </row>
    <row r="318" spans="1:11" x14ac:dyDescent="0.25">
      <c r="A318" s="3" t="s">
        <v>33</v>
      </c>
      <c r="B318" s="3" t="s">
        <v>6110</v>
      </c>
      <c r="C318" s="3" t="s">
        <v>348</v>
      </c>
      <c r="D318" s="3" t="s">
        <v>1301</v>
      </c>
      <c r="E318" s="3" t="s">
        <v>7076</v>
      </c>
      <c r="F318" s="3" t="s">
        <v>2254</v>
      </c>
      <c r="G318" s="3" t="s">
        <v>3207</v>
      </c>
      <c r="H318" s="3" t="s">
        <v>4160</v>
      </c>
      <c r="I318" s="3" t="s">
        <v>28</v>
      </c>
      <c r="J318" s="3" t="s">
        <v>5113</v>
      </c>
      <c r="K318" s="3" t="s">
        <v>30</v>
      </c>
    </row>
    <row r="319" spans="1:11" x14ac:dyDescent="0.25">
      <c r="A319" s="3" t="s">
        <v>33</v>
      </c>
      <c r="B319" s="3" t="s">
        <v>6111</v>
      </c>
      <c r="C319" s="3" t="s">
        <v>349</v>
      </c>
      <c r="D319" s="3" t="s">
        <v>1302</v>
      </c>
      <c r="E319" s="3" t="s">
        <v>7077</v>
      </c>
      <c r="F319" s="3" t="s">
        <v>2255</v>
      </c>
      <c r="G319" s="3" t="s">
        <v>3208</v>
      </c>
      <c r="H319" s="3" t="s">
        <v>4161</v>
      </c>
      <c r="I319" s="3" t="s">
        <v>28</v>
      </c>
      <c r="J319" s="3" t="s">
        <v>5114</v>
      </c>
      <c r="K319" s="3" t="s">
        <v>30</v>
      </c>
    </row>
    <row r="320" spans="1:11" x14ac:dyDescent="0.25">
      <c r="A320" s="3" t="s">
        <v>33</v>
      </c>
      <c r="B320" s="3" t="s">
        <v>6112</v>
      </c>
      <c r="C320" s="3" t="s">
        <v>350</v>
      </c>
      <c r="D320" s="3" t="s">
        <v>1303</v>
      </c>
      <c r="E320" s="3" t="s">
        <v>7078</v>
      </c>
      <c r="F320" s="3" t="s">
        <v>2256</v>
      </c>
      <c r="G320" s="3" t="s">
        <v>3209</v>
      </c>
      <c r="H320" s="3" t="s">
        <v>4162</v>
      </c>
      <c r="I320" s="3" t="s">
        <v>28</v>
      </c>
      <c r="J320" s="3" t="s">
        <v>5115</v>
      </c>
      <c r="K320" s="3" t="s">
        <v>30</v>
      </c>
    </row>
    <row r="321" spans="1:11" x14ac:dyDescent="0.25">
      <c r="A321" s="3" t="s">
        <v>33</v>
      </c>
      <c r="B321" s="3" t="s">
        <v>6113</v>
      </c>
      <c r="C321" s="3" t="s">
        <v>351</v>
      </c>
      <c r="D321" s="3" t="s">
        <v>1304</v>
      </c>
      <c r="E321" s="3" t="s">
        <v>7079</v>
      </c>
      <c r="F321" s="3" t="s">
        <v>2257</v>
      </c>
      <c r="G321" s="3" t="s">
        <v>3210</v>
      </c>
      <c r="H321" s="3" t="s">
        <v>4163</v>
      </c>
      <c r="I321" s="3" t="s">
        <v>28</v>
      </c>
      <c r="J321" s="3" t="s">
        <v>5116</v>
      </c>
      <c r="K321" s="3" t="s">
        <v>30</v>
      </c>
    </row>
    <row r="322" spans="1:11" x14ac:dyDescent="0.25">
      <c r="A322" s="3" t="s">
        <v>33</v>
      </c>
      <c r="B322" s="3" t="s">
        <v>6114</v>
      </c>
      <c r="C322" s="3" t="s">
        <v>352</v>
      </c>
      <c r="D322" s="3" t="s">
        <v>1305</v>
      </c>
      <c r="E322" s="3" t="s">
        <v>7080</v>
      </c>
      <c r="F322" s="3" t="s">
        <v>2258</v>
      </c>
      <c r="G322" s="3" t="s">
        <v>3211</v>
      </c>
      <c r="H322" s="3" t="s">
        <v>4164</v>
      </c>
      <c r="I322" s="3" t="s">
        <v>28</v>
      </c>
      <c r="J322" s="3" t="s">
        <v>5117</v>
      </c>
      <c r="K322" s="3" t="s">
        <v>30</v>
      </c>
    </row>
    <row r="323" spans="1:11" x14ac:dyDescent="0.25">
      <c r="A323" s="3" t="s">
        <v>33</v>
      </c>
      <c r="B323" s="3" t="s">
        <v>6115</v>
      </c>
      <c r="C323" s="3" t="s">
        <v>353</v>
      </c>
      <c r="D323" s="3" t="s">
        <v>1306</v>
      </c>
      <c r="E323" s="3" t="s">
        <v>7081</v>
      </c>
      <c r="F323" s="3" t="s">
        <v>2259</v>
      </c>
      <c r="G323" s="3" t="s">
        <v>3212</v>
      </c>
      <c r="H323" s="3" t="s">
        <v>4165</v>
      </c>
      <c r="I323" s="3" t="s">
        <v>28</v>
      </c>
      <c r="J323" s="3" t="s">
        <v>5118</v>
      </c>
      <c r="K323" s="3" t="s">
        <v>30</v>
      </c>
    </row>
    <row r="324" spans="1:11" x14ac:dyDescent="0.25">
      <c r="A324" s="3" t="s">
        <v>33</v>
      </c>
      <c r="B324" s="3" t="s">
        <v>6116</v>
      </c>
      <c r="C324" s="3" t="s">
        <v>354</v>
      </c>
      <c r="D324" s="3" t="s">
        <v>1307</v>
      </c>
      <c r="E324" s="3" t="s">
        <v>7082</v>
      </c>
      <c r="F324" s="3" t="s">
        <v>2260</v>
      </c>
      <c r="G324" s="3" t="s">
        <v>3213</v>
      </c>
      <c r="H324" s="3" t="s">
        <v>4166</v>
      </c>
      <c r="I324" s="3" t="s">
        <v>28</v>
      </c>
      <c r="J324" s="3" t="s">
        <v>5119</v>
      </c>
      <c r="K324" s="3" t="s">
        <v>30</v>
      </c>
    </row>
    <row r="325" spans="1:11" x14ac:dyDescent="0.25">
      <c r="A325" s="3" t="s">
        <v>33</v>
      </c>
      <c r="B325" s="3" t="s">
        <v>6117</v>
      </c>
      <c r="C325" s="3" t="s">
        <v>355</v>
      </c>
      <c r="D325" s="3" t="s">
        <v>1308</v>
      </c>
      <c r="E325" s="3" t="s">
        <v>7083</v>
      </c>
      <c r="F325" s="3" t="s">
        <v>2261</v>
      </c>
      <c r="G325" s="3" t="s">
        <v>3214</v>
      </c>
      <c r="H325" s="3" t="s">
        <v>4167</v>
      </c>
      <c r="I325" s="3" t="s">
        <v>28</v>
      </c>
      <c r="J325" s="3" t="s">
        <v>5120</v>
      </c>
      <c r="K325" s="3" t="s">
        <v>30</v>
      </c>
    </row>
    <row r="326" spans="1:11" x14ac:dyDescent="0.25">
      <c r="A326" s="3" t="s">
        <v>33</v>
      </c>
      <c r="B326" s="3" t="s">
        <v>6118</v>
      </c>
      <c r="C326" s="3" t="s">
        <v>356</v>
      </c>
      <c r="D326" s="3" t="s">
        <v>1309</v>
      </c>
      <c r="E326" s="3" t="s">
        <v>7084</v>
      </c>
      <c r="F326" s="3" t="s">
        <v>2262</v>
      </c>
      <c r="G326" s="3" t="s">
        <v>3215</v>
      </c>
      <c r="H326" s="3" t="s">
        <v>4168</v>
      </c>
      <c r="I326" s="3" t="s">
        <v>28</v>
      </c>
      <c r="J326" s="3" t="s">
        <v>5121</v>
      </c>
      <c r="K326" s="3" t="s">
        <v>30</v>
      </c>
    </row>
    <row r="327" spans="1:11" x14ac:dyDescent="0.25">
      <c r="A327" s="3" t="s">
        <v>33</v>
      </c>
      <c r="B327" s="3" t="s">
        <v>6119</v>
      </c>
      <c r="C327" s="3" t="s">
        <v>357</v>
      </c>
      <c r="D327" s="3" t="s">
        <v>1310</v>
      </c>
      <c r="E327" s="3" t="s">
        <v>7085</v>
      </c>
      <c r="F327" s="3" t="s">
        <v>2263</v>
      </c>
      <c r="G327" s="3" t="s">
        <v>3216</v>
      </c>
      <c r="H327" s="3" t="s">
        <v>4169</v>
      </c>
      <c r="I327" s="3" t="s">
        <v>28</v>
      </c>
      <c r="J327" s="3" t="s">
        <v>5122</v>
      </c>
      <c r="K327" s="3" t="s">
        <v>30</v>
      </c>
    </row>
    <row r="328" spans="1:11" x14ac:dyDescent="0.25">
      <c r="A328" s="3" t="s">
        <v>33</v>
      </c>
      <c r="B328" s="3" t="s">
        <v>6120</v>
      </c>
      <c r="C328" s="3" t="s">
        <v>358</v>
      </c>
      <c r="D328" s="3" t="s">
        <v>1311</v>
      </c>
      <c r="E328" s="3" t="s">
        <v>7086</v>
      </c>
      <c r="F328" s="3" t="s">
        <v>2264</v>
      </c>
      <c r="G328" s="3" t="s">
        <v>3217</v>
      </c>
      <c r="H328" s="3" t="s">
        <v>4170</v>
      </c>
      <c r="I328" s="3" t="s">
        <v>28</v>
      </c>
      <c r="J328" s="3" t="s">
        <v>5123</v>
      </c>
      <c r="K328" s="3" t="s">
        <v>30</v>
      </c>
    </row>
    <row r="329" spans="1:11" x14ac:dyDescent="0.25">
      <c r="A329" s="3" t="s">
        <v>33</v>
      </c>
      <c r="B329" s="3" t="s">
        <v>6121</v>
      </c>
      <c r="C329" s="3" t="s">
        <v>359</v>
      </c>
      <c r="D329" s="3" t="s">
        <v>1312</v>
      </c>
      <c r="E329" s="3" t="s">
        <v>7087</v>
      </c>
      <c r="F329" s="3" t="s">
        <v>2265</v>
      </c>
      <c r="G329" s="3" t="s">
        <v>3218</v>
      </c>
      <c r="H329" s="3" t="s">
        <v>4171</v>
      </c>
      <c r="I329" s="3" t="s">
        <v>28</v>
      </c>
      <c r="J329" s="3" t="s">
        <v>5124</v>
      </c>
      <c r="K329" s="3" t="s">
        <v>30</v>
      </c>
    </row>
    <row r="330" spans="1:11" x14ac:dyDescent="0.25">
      <c r="A330" s="3" t="s">
        <v>33</v>
      </c>
      <c r="B330" s="3" t="s">
        <v>6122</v>
      </c>
      <c r="C330" s="3" t="s">
        <v>360</v>
      </c>
      <c r="D330" s="3" t="s">
        <v>1313</v>
      </c>
      <c r="E330" s="3" t="s">
        <v>7088</v>
      </c>
      <c r="F330" s="3" t="s">
        <v>2266</v>
      </c>
      <c r="G330" s="3" t="s">
        <v>3219</v>
      </c>
      <c r="H330" s="3" t="s">
        <v>4172</v>
      </c>
      <c r="I330" s="3" t="s">
        <v>28</v>
      </c>
      <c r="J330" s="3" t="s">
        <v>5125</v>
      </c>
      <c r="K330" s="3" t="s">
        <v>30</v>
      </c>
    </row>
    <row r="331" spans="1:11" x14ac:dyDescent="0.25">
      <c r="A331" s="3" t="s">
        <v>33</v>
      </c>
      <c r="B331" s="3" t="s">
        <v>6123</v>
      </c>
      <c r="C331" s="3" t="s">
        <v>361</v>
      </c>
      <c r="D331" s="3" t="s">
        <v>1314</v>
      </c>
      <c r="E331" s="3" t="s">
        <v>7089</v>
      </c>
      <c r="F331" s="3" t="s">
        <v>2267</v>
      </c>
      <c r="G331" s="3" t="s">
        <v>3220</v>
      </c>
      <c r="H331" s="3" t="s">
        <v>4173</v>
      </c>
      <c r="I331" s="3" t="s">
        <v>28</v>
      </c>
      <c r="J331" s="3" t="s">
        <v>5126</v>
      </c>
      <c r="K331" s="3" t="s">
        <v>30</v>
      </c>
    </row>
    <row r="332" spans="1:11" x14ac:dyDescent="0.25">
      <c r="A332" s="3" t="s">
        <v>33</v>
      </c>
      <c r="B332" s="3" t="s">
        <v>6124</v>
      </c>
      <c r="C332" s="3" t="s">
        <v>362</v>
      </c>
      <c r="D332" s="3" t="s">
        <v>1315</v>
      </c>
      <c r="E332" s="3" t="s">
        <v>7090</v>
      </c>
      <c r="F332" s="3" t="s">
        <v>2268</v>
      </c>
      <c r="G332" s="3" t="s">
        <v>3221</v>
      </c>
      <c r="H332" s="3" t="s">
        <v>4174</v>
      </c>
      <c r="I332" s="3" t="s">
        <v>28</v>
      </c>
      <c r="J332" s="3" t="s">
        <v>5127</v>
      </c>
      <c r="K332" s="3" t="s">
        <v>30</v>
      </c>
    </row>
    <row r="333" spans="1:11" x14ac:dyDescent="0.25">
      <c r="A333" s="3" t="s">
        <v>33</v>
      </c>
      <c r="B333" s="3" t="s">
        <v>6125</v>
      </c>
      <c r="C333" s="3" t="s">
        <v>363</v>
      </c>
      <c r="D333" s="3" t="s">
        <v>1316</v>
      </c>
      <c r="E333" s="3" t="s">
        <v>7091</v>
      </c>
      <c r="F333" s="3" t="s">
        <v>2269</v>
      </c>
      <c r="G333" s="3" t="s">
        <v>3222</v>
      </c>
      <c r="H333" s="3" t="s">
        <v>4175</v>
      </c>
      <c r="I333" s="3" t="s">
        <v>28</v>
      </c>
      <c r="J333" s="3" t="s">
        <v>5128</v>
      </c>
      <c r="K333" s="3" t="s">
        <v>30</v>
      </c>
    </row>
    <row r="334" spans="1:11" x14ac:dyDescent="0.25">
      <c r="A334" s="3" t="s">
        <v>33</v>
      </c>
      <c r="B334" s="3" t="s">
        <v>6126</v>
      </c>
      <c r="C334" s="3" t="s">
        <v>364</v>
      </c>
      <c r="D334" s="3" t="s">
        <v>1317</v>
      </c>
      <c r="E334" s="3" t="s">
        <v>7092</v>
      </c>
      <c r="F334" s="3" t="s">
        <v>2270</v>
      </c>
      <c r="G334" s="3" t="s">
        <v>3223</v>
      </c>
      <c r="H334" s="3" t="s">
        <v>4176</v>
      </c>
      <c r="I334" s="3" t="s">
        <v>28</v>
      </c>
      <c r="J334" s="3" t="s">
        <v>5129</v>
      </c>
      <c r="K334" s="3" t="s">
        <v>30</v>
      </c>
    </row>
    <row r="335" spans="1:11" x14ac:dyDescent="0.25">
      <c r="A335" s="3" t="s">
        <v>33</v>
      </c>
      <c r="B335" s="3" t="s">
        <v>6127</v>
      </c>
      <c r="C335" s="3" t="s">
        <v>365</v>
      </c>
      <c r="D335" s="3" t="s">
        <v>1318</v>
      </c>
      <c r="E335" s="3" t="s">
        <v>7093</v>
      </c>
      <c r="F335" s="3" t="s">
        <v>2271</v>
      </c>
      <c r="G335" s="3" t="s">
        <v>3224</v>
      </c>
      <c r="H335" s="3" t="s">
        <v>4177</v>
      </c>
      <c r="I335" s="3" t="s">
        <v>28</v>
      </c>
      <c r="J335" s="3" t="s">
        <v>5130</v>
      </c>
      <c r="K335" s="3" t="s">
        <v>30</v>
      </c>
    </row>
    <row r="336" spans="1:11" x14ac:dyDescent="0.25">
      <c r="A336" s="3" t="s">
        <v>33</v>
      </c>
      <c r="B336" s="3" t="s">
        <v>6128</v>
      </c>
      <c r="C336" s="3" t="s">
        <v>366</v>
      </c>
      <c r="D336" s="3" t="s">
        <v>1319</v>
      </c>
      <c r="E336" s="3" t="s">
        <v>7094</v>
      </c>
      <c r="F336" s="3" t="s">
        <v>2272</v>
      </c>
      <c r="G336" s="3" t="s">
        <v>3225</v>
      </c>
      <c r="H336" s="3" t="s">
        <v>4178</v>
      </c>
      <c r="I336" s="3" t="s">
        <v>28</v>
      </c>
      <c r="J336" s="3" t="s">
        <v>5131</v>
      </c>
      <c r="K336" s="3" t="s">
        <v>30</v>
      </c>
    </row>
    <row r="337" spans="1:11" x14ac:dyDescent="0.25">
      <c r="A337" s="3" t="s">
        <v>33</v>
      </c>
      <c r="B337" s="3" t="s">
        <v>6129</v>
      </c>
      <c r="C337" s="3" t="s">
        <v>367</v>
      </c>
      <c r="D337" s="3" t="s">
        <v>1320</v>
      </c>
      <c r="E337" s="3" t="s">
        <v>7095</v>
      </c>
      <c r="F337" s="3" t="s">
        <v>2273</v>
      </c>
      <c r="G337" s="3" t="s">
        <v>3226</v>
      </c>
      <c r="H337" s="3" t="s">
        <v>4179</v>
      </c>
      <c r="I337" s="3" t="s">
        <v>28</v>
      </c>
      <c r="J337" s="3" t="s">
        <v>5132</v>
      </c>
      <c r="K337" s="3" t="s">
        <v>30</v>
      </c>
    </row>
    <row r="338" spans="1:11" x14ac:dyDescent="0.25">
      <c r="A338" s="3" t="s">
        <v>33</v>
      </c>
      <c r="B338" s="3" t="s">
        <v>6130</v>
      </c>
      <c r="C338" s="3" t="s">
        <v>368</v>
      </c>
      <c r="D338" s="3" t="s">
        <v>1321</v>
      </c>
      <c r="E338" s="3" t="s">
        <v>7096</v>
      </c>
      <c r="F338" s="3" t="s">
        <v>2274</v>
      </c>
      <c r="G338" s="3" t="s">
        <v>3227</v>
      </c>
      <c r="H338" s="3" t="s">
        <v>4180</v>
      </c>
      <c r="I338" s="3" t="s">
        <v>28</v>
      </c>
      <c r="J338" s="3" t="s">
        <v>5133</v>
      </c>
      <c r="K338" s="3" t="s">
        <v>30</v>
      </c>
    </row>
    <row r="339" spans="1:11" x14ac:dyDescent="0.25">
      <c r="A339" s="3" t="s">
        <v>33</v>
      </c>
      <c r="B339" s="3" t="s">
        <v>6131</v>
      </c>
      <c r="C339" s="3" t="s">
        <v>369</v>
      </c>
      <c r="D339" s="3" t="s">
        <v>1322</v>
      </c>
      <c r="E339" s="3" t="s">
        <v>7097</v>
      </c>
      <c r="F339" s="3" t="s">
        <v>2275</v>
      </c>
      <c r="G339" s="3" t="s">
        <v>3228</v>
      </c>
      <c r="H339" s="3" t="s">
        <v>4181</v>
      </c>
      <c r="I339" s="3" t="s">
        <v>28</v>
      </c>
      <c r="J339" s="3" t="s">
        <v>5134</v>
      </c>
      <c r="K339" s="3" t="s">
        <v>30</v>
      </c>
    </row>
    <row r="340" spans="1:11" x14ac:dyDescent="0.25">
      <c r="A340" s="3" t="s">
        <v>33</v>
      </c>
      <c r="B340" s="3" t="s">
        <v>6132</v>
      </c>
      <c r="C340" s="3" t="s">
        <v>370</v>
      </c>
      <c r="D340" s="3" t="s">
        <v>1323</v>
      </c>
      <c r="E340" s="3" t="s">
        <v>7098</v>
      </c>
      <c r="F340" s="3" t="s">
        <v>2276</v>
      </c>
      <c r="G340" s="3" t="s">
        <v>3229</v>
      </c>
      <c r="H340" s="3" t="s">
        <v>4182</v>
      </c>
      <c r="I340" s="3" t="s">
        <v>28</v>
      </c>
      <c r="J340" s="3" t="s">
        <v>5135</v>
      </c>
      <c r="K340" s="3" t="s">
        <v>30</v>
      </c>
    </row>
    <row r="341" spans="1:11" x14ac:dyDescent="0.25">
      <c r="A341" s="3" t="s">
        <v>33</v>
      </c>
      <c r="B341" s="3" t="s">
        <v>6133</v>
      </c>
      <c r="C341" s="3" t="s">
        <v>371</v>
      </c>
      <c r="D341" s="3" t="s">
        <v>1324</v>
      </c>
      <c r="E341" s="3" t="s">
        <v>7099</v>
      </c>
      <c r="F341" s="3" t="s">
        <v>2277</v>
      </c>
      <c r="G341" s="3" t="s">
        <v>3230</v>
      </c>
      <c r="H341" s="3" t="s">
        <v>4183</v>
      </c>
      <c r="I341" s="3" t="s">
        <v>28</v>
      </c>
      <c r="J341" s="3" t="s">
        <v>5136</v>
      </c>
      <c r="K341" s="3" t="s">
        <v>30</v>
      </c>
    </row>
    <row r="342" spans="1:11" x14ac:dyDescent="0.25">
      <c r="A342" s="3" t="s">
        <v>33</v>
      </c>
      <c r="B342" s="3" t="s">
        <v>6134</v>
      </c>
      <c r="C342" s="3" t="s">
        <v>372</v>
      </c>
      <c r="D342" s="3" t="s">
        <v>1325</v>
      </c>
      <c r="E342" s="3" t="s">
        <v>7100</v>
      </c>
      <c r="F342" s="3" t="s">
        <v>2278</v>
      </c>
      <c r="G342" s="3" t="s">
        <v>3231</v>
      </c>
      <c r="H342" s="3" t="s">
        <v>4184</v>
      </c>
      <c r="I342" s="3" t="s">
        <v>28</v>
      </c>
      <c r="J342" s="3" t="s">
        <v>5137</v>
      </c>
      <c r="K342" s="3" t="s">
        <v>30</v>
      </c>
    </row>
    <row r="343" spans="1:11" x14ac:dyDescent="0.25">
      <c r="A343" s="3" t="s">
        <v>33</v>
      </c>
      <c r="B343" s="3" t="s">
        <v>6135</v>
      </c>
      <c r="C343" s="3" t="s">
        <v>373</v>
      </c>
      <c r="D343" s="3" t="s">
        <v>1326</v>
      </c>
      <c r="E343" s="3" t="s">
        <v>7101</v>
      </c>
      <c r="F343" s="3" t="s">
        <v>2279</v>
      </c>
      <c r="G343" s="3" t="s">
        <v>3232</v>
      </c>
      <c r="H343" s="3" t="s">
        <v>4185</v>
      </c>
      <c r="I343" s="3" t="s">
        <v>28</v>
      </c>
      <c r="J343" s="3" t="s">
        <v>5138</v>
      </c>
      <c r="K343" s="3" t="s">
        <v>30</v>
      </c>
    </row>
    <row r="344" spans="1:11" x14ac:dyDescent="0.25">
      <c r="A344" s="3" t="s">
        <v>33</v>
      </c>
      <c r="B344" s="3" t="s">
        <v>6136</v>
      </c>
      <c r="C344" s="3" t="s">
        <v>374</v>
      </c>
      <c r="D344" s="3" t="s">
        <v>1327</v>
      </c>
      <c r="E344" s="3" t="s">
        <v>7102</v>
      </c>
      <c r="F344" s="3" t="s">
        <v>2280</v>
      </c>
      <c r="G344" s="3" t="s">
        <v>3233</v>
      </c>
      <c r="H344" s="3" t="s">
        <v>4186</v>
      </c>
      <c r="I344" s="3" t="s">
        <v>28</v>
      </c>
      <c r="J344" s="3" t="s">
        <v>5139</v>
      </c>
      <c r="K344" s="3" t="s">
        <v>30</v>
      </c>
    </row>
    <row r="345" spans="1:11" x14ac:dyDescent="0.25">
      <c r="A345" s="3" t="s">
        <v>33</v>
      </c>
      <c r="B345" s="3" t="s">
        <v>6137</v>
      </c>
      <c r="C345" s="3" t="s">
        <v>375</v>
      </c>
      <c r="D345" s="3" t="s">
        <v>1328</v>
      </c>
      <c r="E345" s="3" t="s">
        <v>7103</v>
      </c>
      <c r="F345" s="3" t="s">
        <v>2281</v>
      </c>
      <c r="G345" s="3" t="s">
        <v>3234</v>
      </c>
      <c r="H345" s="3" t="s">
        <v>4187</v>
      </c>
      <c r="I345" s="3" t="s">
        <v>28</v>
      </c>
      <c r="J345" s="3" t="s">
        <v>5140</v>
      </c>
      <c r="K345" s="3" t="s">
        <v>30</v>
      </c>
    </row>
    <row r="346" spans="1:11" x14ac:dyDescent="0.25">
      <c r="A346" s="3" t="s">
        <v>33</v>
      </c>
      <c r="B346" s="3" t="s">
        <v>6138</v>
      </c>
      <c r="C346" s="3" t="s">
        <v>376</v>
      </c>
      <c r="D346" s="3" t="s">
        <v>1329</v>
      </c>
      <c r="E346" s="3" t="s">
        <v>7104</v>
      </c>
      <c r="F346" s="3" t="s">
        <v>2282</v>
      </c>
      <c r="G346" s="3" t="s">
        <v>3235</v>
      </c>
      <c r="H346" s="3" t="s">
        <v>4188</v>
      </c>
      <c r="I346" s="3" t="s">
        <v>28</v>
      </c>
      <c r="J346" s="3" t="s">
        <v>5141</v>
      </c>
      <c r="K346" s="3" t="s">
        <v>30</v>
      </c>
    </row>
    <row r="347" spans="1:11" x14ac:dyDescent="0.25">
      <c r="A347" s="3" t="s">
        <v>33</v>
      </c>
      <c r="B347" s="3" t="s">
        <v>6139</v>
      </c>
      <c r="C347" s="3" t="s">
        <v>377</v>
      </c>
      <c r="D347" s="3" t="s">
        <v>1330</v>
      </c>
      <c r="E347" s="3" t="s">
        <v>7105</v>
      </c>
      <c r="F347" s="3" t="s">
        <v>2283</v>
      </c>
      <c r="G347" s="3" t="s">
        <v>3236</v>
      </c>
      <c r="H347" s="3" t="s">
        <v>4189</v>
      </c>
      <c r="I347" s="3" t="s">
        <v>28</v>
      </c>
      <c r="J347" s="3" t="s">
        <v>5142</v>
      </c>
      <c r="K347" s="3" t="s">
        <v>30</v>
      </c>
    </row>
    <row r="348" spans="1:11" x14ac:dyDescent="0.25">
      <c r="A348" s="3" t="s">
        <v>33</v>
      </c>
      <c r="B348" s="3" t="s">
        <v>6140</v>
      </c>
      <c r="C348" s="3" t="s">
        <v>378</v>
      </c>
      <c r="D348" s="3" t="s">
        <v>1331</v>
      </c>
      <c r="E348" s="3" t="s">
        <v>7106</v>
      </c>
      <c r="F348" s="3" t="s">
        <v>2284</v>
      </c>
      <c r="G348" s="3" t="s">
        <v>3237</v>
      </c>
      <c r="H348" s="3" t="s">
        <v>4190</v>
      </c>
      <c r="I348" s="3" t="s">
        <v>28</v>
      </c>
      <c r="J348" s="3" t="s">
        <v>5143</v>
      </c>
      <c r="K348" s="3" t="s">
        <v>30</v>
      </c>
    </row>
    <row r="349" spans="1:11" x14ac:dyDescent="0.25">
      <c r="A349" s="3" t="s">
        <v>33</v>
      </c>
      <c r="B349" s="3" t="s">
        <v>6141</v>
      </c>
      <c r="C349" s="3" t="s">
        <v>379</v>
      </c>
      <c r="D349" s="3" t="s">
        <v>1332</v>
      </c>
      <c r="E349" s="3" t="s">
        <v>7107</v>
      </c>
      <c r="F349" s="3" t="s">
        <v>2285</v>
      </c>
      <c r="G349" s="3" t="s">
        <v>3238</v>
      </c>
      <c r="H349" s="3" t="s">
        <v>4191</v>
      </c>
      <c r="I349" s="3" t="s">
        <v>28</v>
      </c>
      <c r="J349" s="3" t="s">
        <v>5144</v>
      </c>
      <c r="K349" s="3" t="s">
        <v>30</v>
      </c>
    </row>
    <row r="350" spans="1:11" x14ac:dyDescent="0.25">
      <c r="A350" s="3" t="s">
        <v>33</v>
      </c>
      <c r="B350" s="3" t="s">
        <v>6142</v>
      </c>
      <c r="C350" s="3" t="s">
        <v>380</v>
      </c>
      <c r="D350" s="3" t="s">
        <v>1333</v>
      </c>
      <c r="E350" s="3" t="s">
        <v>7108</v>
      </c>
      <c r="F350" s="3" t="s">
        <v>2286</v>
      </c>
      <c r="G350" s="3" t="s">
        <v>3239</v>
      </c>
      <c r="H350" s="3" t="s">
        <v>4192</v>
      </c>
      <c r="I350" s="3" t="s">
        <v>28</v>
      </c>
      <c r="J350" s="3" t="s">
        <v>5145</v>
      </c>
      <c r="K350" s="3" t="s">
        <v>30</v>
      </c>
    </row>
    <row r="351" spans="1:11" x14ac:dyDescent="0.25">
      <c r="A351" s="3" t="s">
        <v>33</v>
      </c>
      <c r="B351" s="3" t="s">
        <v>6143</v>
      </c>
      <c r="C351" s="3" t="s">
        <v>381</v>
      </c>
      <c r="D351" s="3" t="s">
        <v>1334</v>
      </c>
      <c r="E351" s="3" t="s">
        <v>7109</v>
      </c>
      <c r="F351" s="3" t="s">
        <v>2287</v>
      </c>
      <c r="G351" s="3" t="s">
        <v>3240</v>
      </c>
      <c r="H351" s="3" t="s">
        <v>4193</v>
      </c>
      <c r="I351" s="3" t="s">
        <v>28</v>
      </c>
      <c r="J351" s="3" t="s">
        <v>5146</v>
      </c>
      <c r="K351" s="3" t="s">
        <v>30</v>
      </c>
    </row>
    <row r="352" spans="1:11" x14ac:dyDescent="0.25">
      <c r="A352" s="3" t="s">
        <v>33</v>
      </c>
      <c r="B352" s="3" t="s">
        <v>6144</v>
      </c>
      <c r="C352" s="3" t="s">
        <v>382</v>
      </c>
      <c r="D352" s="3" t="s">
        <v>1335</v>
      </c>
      <c r="E352" s="3" t="s">
        <v>7110</v>
      </c>
      <c r="F352" s="3" t="s">
        <v>2288</v>
      </c>
      <c r="G352" s="3" t="s">
        <v>3241</v>
      </c>
      <c r="H352" s="3" t="s">
        <v>4194</v>
      </c>
      <c r="I352" s="3" t="s">
        <v>28</v>
      </c>
      <c r="J352" s="3" t="s">
        <v>5147</v>
      </c>
      <c r="K352" s="3" t="s">
        <v>30</v>
      </c>
    </row>
    <row r="353" spans="1:11" x14ac:dyDescent="0.25">
      <c r="A353" s="3" t="s">
        <v>33</v>
      </c>
      <c r="B353" s="3" t="s">
        <v>6145</v>
      </c>
      <c r="C353" s="3" t="s">
        <v>383</v>
      </c>
      <c r="D353" s="3" t="s">
        <v>1336</v>
      </c>
      <c r="E353" s="3" t="s">
        <v>7111</v>
      </c>
      <c r="F353" s="3" t="s">
        <v>2289</v>
      </c>
      <c r="G353" s="3" t="s">
        <v>3242</v>
      </c>
      <c r="H353" s="3" t="s">
        <v>4195</v>
      </c>
      <c r="I353" s="3" t="s">
        <v>28</v>
      </c>
      <c r="J353" s="3" t="s">
        <v>5148</v>
      </c>
      <c r="K353" s="3" t="s">
        <v>30</v>
      </c>
    </row>
    <row r="354" spans="1:11" x14ac:dyDescent="0.25">
      <c r="A354" s="3" t="s">
        <v>33</v>
      </c>
      <c r="B354" s="3" t="s">
        <v>6146</v>
      </c>
      <c r="C354" s="3" t="s">
        <v>384</v>
      </c>
      <c r="D354" s="3" t="s">
        <v>1337</v>
      </c>
      <c r="E354" s="3" t="s">
        <v>7112</v>
      </c>
      <c r="F354" s="3" t="s">
        <v>2290</v>
      </c>
      <c r="G354" s="3" t="s">
        <v>3243</v>
      </c>
      <c r="H354" s="3" t="s">
        <v>4196</v>
      </c>
      <c r="I354" s="3" t="s">
        <v>28</v>
      </c>
      <c r="J354" s="3" t="s">
        <v>5149</v>
      </c>
      <c r="K354" s="3" t="s">
        <v>30</v>
      </c>
    </row>
    <row r="355" spans="1:11" x14ac:dyDescent="0.25">
      <c r="A355" s="3" t="s">
        <v>33</v>
      </c>
      <c r="B355" s="3" t="s">
        <v>6147</v>
      </c>
      <c r="C355" s="3" t="s">
        <v>385</v>
      </c>
      <c r="D355" s="3" t="s">
        <v>1338</v>
      </c>
      <c r="E355" s="3" t="s">
        <v>7113</v>
      </c>
      <c r="F355" s="3" t="s">
        <v>2291</v>
      </c>
      <c r="G355" s="3" t="s">
        <v>3244</v>
      </c>
      <c r="H355" s="3" t="s">
        <v>4197</v>
      </c>
      <c r="I355" s="3" t="s">
        <v>28</v>
      </c>
      <c r="J355" s="3" t="s">
        <v>5150</v>
      </c>
      <c r="K355" s="3" t="s">
        <v>30</v>
      </c>
    </row>
    <row r="356" spans="1:11" x14ac:dyDescent="0.25">
      <c r="A356" s="3" t="s">
        <v>33</v>
      </c>
      <c r="B356" s="3" t="s">
        <v>6148</v>
      </c>
      <c r="C356" s="3" t="s">
        <v>386</v>
      </c>
      <c r="D356" s="3" t="s">
        <v>1339</v>
      </c>
      <c r="E356" s="3" t="s">
        <v>7114</v>
      </c>
      <c r="F356" s="3" t="s">
        <v>2292</v>
      </c>
      <c r="G356" s="3" t="s">
        <v>3245</v>
      </c>
      <c r="H356" s="3" t="s">
        <v>4198</v>
      </c>
      <c r="I356" s="3" t="s">
        <v>28</v>
      </c>
      <c r="J356" s="3" t="s">
        <v>5151</v>
      </c>
      <c r="K356" s="3" t="s">
        <v>30</v>
      </c>
    </row>
    <row r="357" spans="1:11" x14ac:dyDescent="0.25">
      <c r="A357" s="3" t="s">
        <v>33</v>
      </c>
      <c r="B357" s="3" t="s">
        <v>6149</v>
      </c>
      <c r="C357" s="3" t="s">
        <v>387</v>
      </c>
      <c r="D357" s="3" t="s">
        <v>1340</v>
      </c>
      <c r="E357" s="3" t="s">
        <v>7115</v>
      </c>
      <c r="F357" s="3" t="s">
        <v>2293</v>
      </c>
      <c r="G357" s="3" t="s">
        <v>3246</v>
      </c>
      <c r="H357" s="3" t="s">
        <v>4199</v>
      </c>
      <c r="I357" s="3" t="s">
        <v>28</v>
      </c>
      <c r="J357" s="3" t="s">
        <v>5152</v>
      </c>
      <c r="K357" s="3" t="s">
        <v>30</v>
      </c>
    </row>
    <row r="358" spans="1:11" x14ac:dyDescent="0.25">
      <c r="A358" s="3" t="s">
        <v>33</v>
      </c>
      <c r="B358" s="3" t="s">
        <v>6150</v>
      </c>
      <c r="C358" s="3" t="s">
        <v>388</v>
      </c>
      <c r="D358" s="3" t="s">
        <v>1341</v>
      </c>
      <c r="E358" s="3" t="s">
        <v>7116</v>
      </c>
      <c r="F358" s="3" t="s">
        <v>2294</v>
      </c>
      <c r="G358" s="3" t="s">
        <v>3247</v>
      </c>
      <c r="H358" s="3" t="s">
        <v>4200</v>
      </c>
      <c r="I358" s="3" t="s">
        <v>28</v>
      </c>
      <c r="J358" s="3" t="s">
        <v>5153</v>
      </c>
      <c r="K358" s="3" t="s">
        <v>30</v>
      </c>
    </row>
    <row r="359" spans="1:11" x14ac:dyDescent="0.25">
      <c r="A359" s="3" t="s">
        <v>33</v>
      </c>
      <c r="B359" s="3" t="s">
        <v>6151</v>
      </c>
      <c r="C359" s="3" t="s">
        <v>389</v>
      </c>
      <c r="D359" s="3" t="s">
        <v>1342</v>
      </c>
      <c r="E359" s="3" t="s">
        <v>7117</v>
      </c>
      <c r="F359" s="3" t="s">
        <v>2295</v>
      </c>
      <c r="G359" s="3" t="s">
        <v>3248</v>
      </c>
      <c r="H359" s="3" t="s">
        <v>4201</v>
      </c>
      <c r="I359" s="3" t="s">
        <v>28</v>
      </c>
      <c r="J359" s="3" t="s">
        <v>5154</v>
      </c>
      <c r="K359" s="3" t="s">
        <v>30</v>
      </c>
    </row>
    <row r="360" spans="1:11" x14ac:dyDescent="0.25">
      <c r="A360" s="3" t="s">
        <v>33</v>
      </c>
      <c r="B360" s="3" t="s">
        <v>6152</v>
      </c>
      <c r="C360" s="3" t="s">
        <v>390</v>
      </c>
      <c r="D360" s="3" t="s">
        <v>1343</v>
      </c>
      <c r="E360" s="3" t="s">
        <v>7118</v>
      </c>
      <c r="F360" s="3" t="s">
        <v>2296</v>
      </c>
      <c r="G360" s="3" t="s">
        <v>3249</v>
      </c>
      <c r="H360" s="3" t="s">
        <v>4202</v>
      </c>
      <c r="I360" s="3" t="s">
        <v>28</v>
      </c>
      <c r="J360" s="3" t="s">
        <v>5155</v>
      </c>
      <c r="K360" s="3" t="s">
        <v>30</v>
      </c>
    </row>
    <row r="361" spans="1:11" x14ac:dyDescent="0.25">
      <c r="A361" s="3" t="s">
        <v>33</v>
      </c>
      <c r="B361" s="3" t="s">
        <v>6153</v>
      </c>
      <c r="C361" s="3" t="s">
        <v>391</v>
      </c>
      <c r="D361" s="3" t="s">
        <v>1344</v>
      </c>
      <c r="E361" s="3" t="s">
        <v>7119</v>
      </c>
      <c r="F361" s="3" t="s">
        <v>2297</v>
      </c>
      <c r="G361" s="3" t="s">
        <v>3250</v>
      </c>
      <c r="H361" s="3" t="s">
        <v>4203</v>
      </c>
      <c r="I361" s="3" t="s">
        <v>28</v>
      </c>
      <c r="J361" s="3" t="s">
        <v>5156</v>
      </c>
      <c r="K361" s="3" t="s">
        <v>30</v>
      </c>
    </row>
    <row r="362" spans="1:11" x14ac:dyDescent="0.25">
      <c r="A362" s="3" t="s">
        <v>33</v>
      </c>
      <c r="B362" s="3" t="s">
        <v>6154</v>
      </c>
      <c r="C362" s="3" t="s">
        <v>392</v>
      </c>
      <c r="D362" s="3" t="s">
        <v>1345</v>
      </c>
      <c r="E362" s="3" t="s">
        <v>7120</v>
      </c>
      <c r="F362" s="3" t="s">
        <v>2298</v>
      </c>
      <c r="G362" s="3" t="s">
        <v>3251</v>
      </c>
      <c r="H362" s="3" t="s">
        <v>4204</v>
      </c>
      <c r="I362" s="3" t="s">
        <v>28</v>
      </c>
      <c r="J362" s="3" t="s">
        <v>5157</v>
      </c>
      <c r="K362" s="3" t="s">
        <v>30</v>
      </c>
    </row>
    <row r="363" spans="1:11" x14ac:dyDescent="0.25">
      <c r="A363" s="3" t="s">
        <v>33</v>
      </c>
      <c r="B363" s="3" t="s">
        <v>6155</v>
      </c>
      <c r="C363" s="3" t="s">
        <v>393</v>
      </c>
      <c r="D363" s="3" t="s">
        <v>1346</v>
      </c>
      <c r="E363" s="3" t="s">
        <v>7121</v>
      </c>
      <c r="F363" s="3" t="s">
        <v>2299</v>
      </c>
      <c r="G363" s="3" t="s">
        <v>3252</v>
      </c>
      <c r="H363" s="3" t="s">
        <v>4205</v>
      </c>
      <c r="I363" s="3" t="s">
        <v>28</v>
      </c>
      <c r="J363" s="3" t="s">
        <v>5158</v>
      </c>
      <c r="K363" s="3" t="s">
        <v>30</v>
      </c>
    </row>
    <row r="364" spans="1:11" x14ac:dyDescent="0.25">
      <c r="A364" s="3" t="s">
        <v>33</v>
      </c>
      <c r="B364" s="3" t="s">
        <v>6156</v>
      </c>
      <c r="C364" s="3" t="s">
        <v>394</v>
      </c>
      <c r="D364" s="3" t="s">
        <v>1347</v>
      </c>
      <c r="E364" s="3" t="s">
        <v>7122</v>
      </c>
      <c r="F364" s="3" t="s">
        <v>2300</v>
      </c>
      <c r="G364" s="3" t="s">
        <v>3253</v>
      </c>
      <c r="H364" s="3" t="s">
        <v>4206</v>
      </c>
      <c r="I364" s="3" t="s">
        <v>28</v>
      </c>
      <c r="J364" s="3" t="s">
        <v>5159</v>
      </c>
      <c r="K364" s="3" t="s">
        <v>30</v>
      </c>
    </row>
    <row r="365" spans="1:11" x14ac:dyDescent="0.25">
      <c r="A365" s="3" t="s">
        <v>33</v>
      </c>
      <c r="B365" s="3" t="s">
        <v>6157</v>
      </c>
      <c r="C365" s="3" t="s">
        <v>395</v>
      </c>
      <c r="D365" s="3" t="s">
        <v>1348</v>
      </c>
      <c r="E365" s="3" t="s">
        <v>7123</v>
      </c>
      <c r="F365" s="3" t="s">
        <v>2301</v>
      </c>
      <c r="G365" s="3" t="s">
        <v>3254</v>
      </c>
      <c r="H365" s="3" t="s">
        <v>4207</v>
      </c>
      <c r="I365" s="3" t="s">
        <v>28</v>
      </c>
      <c r="J365" s="3" t="s">
        <v>5160</v>
      </c>
      <c r="K365" s="3" t="s">
        <v>30</v>
      </c>
    </row>
    <row r="366" spans="1:11" x14ac:dyDescent="0.25">
      <c r="A366" s="3" t="s">
        <v>33</v>
      </c>
      <c r="B366" s="3" t="s">
        <v>6158</v>
      </c>
      <c r="C366" s="3" t="s">
        <v>396</v>
      </c>
      <c r="D366" s="3" t="s">
        <v>1349</v>
      </c>
      <c r="E366" s="3" t="s">
        <v>7124</v>
      </c>
      <c r="F366" s="3" t="s">
        <v>2302</v>
      </c>
      <c r="G366" s="3" t="s">
        <v>3255</v>
      </c>
      <c r="H366" s="3" t="s">
        <v>4208</v>
      </c>
      <c r="I366" s="3" t="s">
        <v>28</v>
      </c>
      <c r="J366" s="3" t="s">
        <v>5161</v>
      </c>
      <c r="K366" s="3" t="s">
        <v>30</v>
      </c>
    </row>
    <row r="367" spans="1:11" x14ac:dyDescent="0.25">
      <c r="A367" s="3" t="s">
        <v>33</v>
      </c>
      <c r="B367" s="3" t="s">
        <v>6159</v>
      </c>
      <c r="C367" s="3" t="s">
        <v>397</v>
      </c>
      <c r="D367" s="3" t="s">
        <v>1350</v>
      </c>
      <c r="E367" s="3" t="s">
        <v>7125</v>
      </c>
      <c r="F367" s="3" t="s">
        <v>2303</v>
      </c>
      <c r="G367" s="3" t="s">
        <v>3256</v>
      </c>
      <c r="H367" s="3" t="s">
        <v>4209</v>
      </c>
      <c r="I367" s="3" t="s">
        <v>28</v>
      </c>
      <c r="J367" s="3" t="s">
        <v>5162</v>
      </c>
      <c r="K367" s="3" t="s">
        <v>30</v>
      </c>
    </row>
    <row r="368" spans="1:11" x14ac:dyDescent="0.25">
      <c r="A368" s="3" t="s">
        <v>33</v>
      </c>
      <c r="B368" s="3" t="s">
        <v>6160</v>
      </c>
      <c r="C368" s="3" t="s">
        <v>398</v>
      </c>
      <c r="D368" s="3" t="s">
        <v>1351</v>
      </c>
      <c r="E368" s="3" t="s">
        <v>7126</v>
      </c>
      <c r="F368" s="3" t="s">
        <v>2304</v>
      </c>
      <c r="G368" s="3" t="s">
        <v>3257</v>
      </c>
      <c r="H368" s="3" t="s">
        <v>4210</v>
      </c>
      <c r="I368" s="3" t="s">
        <v>28</v>
      </c>
      <c r="J368" s="3" t="s">
        <v>5163</v>
      </c>
      <c r="K368" s="3" t="s">
        <v>30</v>
      </c>
    </row>
    <row r="369" spans="1:11" x14ac:dyDescent="0.25">
      <c r="A369" s="3" t="s">
        <v>33</v>
      </c>
      <c r="B369" s="3" t="s">
        <v>6161</v>
      </c>
      <c r="C369" s="3" t="s">
        <v>399</v>
      </c>
      <c r="D369" s="3" t="s">
        <v>1352</v>
      </c>
      <c r="E369" s="3" t="s">
        <v>7127</v>
      </c>
      <c r="F369" s="3" t="s">
        <v>2305</v>
      </c>
      <c r="G369" s="3" t="s">
        <v>3258</v>
      </c>
      <c r="H369" s="3" t="s">
        <v>4211</v>
      </c>
      <c r="I369" s="3" t="s">
        <v>28</v>
      </c>
      <c r="J369" s="3" t="s">
        <v>5164</v>
      </c>
      <c r="K369" s="3" t="s">
        <v>30</v>
      </c>
    </row>
    <row r="370" spans="1:11" x14ac:dyDescent="0.25">
      <c r="A370" s="3" t="s">
        <v>33</v>
      </c>
      <c r="B370" s="3" t="s">
        <v>6162</v>
      </c>
      <c r="C370" s="3" t="s">
        <v>400</v>
      </c>
      <c r="D370" s="3" t="s">
        <v>1353</v>
      </c>
      <c r="E370" s="3" t="s">
        <v>7128</v>
      </c>
      <c r="F370" s="3" t="s">
        <v>2306</v>
      </c>
      <c r="G370" s="3" t="s">
        <v>3259</v>
      </c>
      <c r="H370" s="3" t="s">
        <v>4212</v>
      </c>
      <c r="I370" s="3" t="s">
        <v>28</v>
      </c>
      <c r="J370" s="3" t="s">
        <v>5165</v>
      </c>
      <c r="K370" s="3" t="s">
        <v>30</v>
      </c>
    </row>
    <row r="371" spans="1:11" x14ac:dyDescent="0.25">
      <c r="A371" s="3" t="s">
        <v>33</v>
      </c>
      <c r="B371" s="3" t="s">
        <v>6163</v>
      </c>
      <c r="C371" s="3" t="s">
        <v>401</v>
      </c>
      <c r="D371" s="3" t="s">
        <v>1354</v>
      </c>
      <c r="E371" s="3" t="s">
        <v>7129</v>
      </c>
      <c r="F371" s="3" t="s">
        <v>2307</v>
      </c>
      <c r="G371" s="3" t="s">
        <v>3260</v>
      </c>
      <c r="H371" s="3" t="s">
        <v>4213</v>
      </c>
      <c r="I371" s="3" t="s">
        <v>28</v>
      </c>
      <c r="J371" s="3" t="s">
        <v>5166</v>
      </c>
      <c r="K371" s="3" t="s">
        <v>30</v>
      </c>
    </row>
    <row r="372" spans="1:11" x14ac:dyDescent="0.25">
      <c r="A372" s="3" t="s">
        <v>33</v>
      </c>
      <c r="B372" s="3" t="s">
        <v>6164</v>
      </c>
      <c r="C372" s="3" t="s">
        <v>402</v>
      </c>
      <c r="D372" s="3" t="s">
        <v>1355</v>
      </c>
      <c r="E372" s="3" t="s">
        <v>7130</v>
      </c>
      <c r="F372" s="3" t="s">
        <v>2308</v>
      </c>
      <c r="G372" s="3" t="s">
        <v>3261</v>
      </c>
      <c r="H372" s="3" t="s">
        <v>4214</v>
      </c>
      <c r="I372" s="3" t="s">
        <v>28</v>
      </c>
      <c r="J372" s="3" t="s">
        <v>5167</v>
      </c>
      <c r="K372" s="3" t="s">
        <v>30</v>
      </c>
    </row>
    <row r="373" spans="1:11" x14ac:dyDescent="0.25">
      <c r="A373" s="3" t="s">
        <v>33</v>
      </c>
      <c r="B373" s="3" t="s">
        <v>6165</v>
      </c>
      <c r="C373" s="3" t="s">
        <v>403</v>
      </c>
      <c r="D373" s="3" t="s">
        <v>1356</v>
      </c>
      <c r="E373" s="3" t="s">
        <v>7131</v>
      </c>
      <c r="F373" s="3" t="s">
        <v>2309</v>
      </c>
      <c r="G373" s="3" t="s">
        <v>3262</v>
      </c>
      <c r="H373" s="3" t="s">
        <v>4215</v>
      </c>
      <c r="I373" s="3" t="s">
        <v>28</v>
      </c>
      <c r="J373" s="3" t="s">
        <v>5168</v>
      </c>
      <c r="K373" s="3" t="s">
        <v>30</v>
      </c>
    </row>
    <row r="374" spans="1:11" x14ac:dyDescent="0.25">
      <c r="A374" s="3" t="s">
        <v>33</v>
      </c>
      <c r="B374" s="3" t="s">
        <v>6166</v>
      </c>
      <c r="C374" s="3" t="s">
        <v>404</v>
      </c>
      <c r="D374" s="3" t="s">
        <v>1357</v>
      </c>
      <c r="E374" s="3" t="s">
        <v>7132</v>
      </c>
      <c r="F374" s="3" t="s">
        <v>2310</v>
      </c>
      <c r="G374" s="3" t="s">
        <v>3263</v>
      </c>
      <c r="H374" s="3" t="s">
        <v>4216</v>
      </c>
      <c r="I374" s="3" t="s">
        <v>28</v>
      </c>
      <c r="J374" s="3" t="s">
        <v>5169</v>
      </c>
      <c r="K374" s="3" t="s">
        <v>30</v>
      </c>
    </row>
    <row r="375" spans="1:11" x14ac:dyDescent="0.25">
      <c r="A375" s="3" t="s">
        <v>33</v>
      </c>
      <c r="B375" s="3" t="s">
        <v>6167</v>
      </c>
      <c r="C375" s="3" t="s">
        <v>405</v>
      </c>
      <c r="D375" s="3" t="s">
        <v>1358</v>
      </c>
      <c r="E375" s="3" t="s">
        <v>7133</v>
      </c>
      <c r="F375" s="3" t="s">
        <v>2311</v>
      </c>
      <c r="G375" s="3" t="s">
        <v>3264</v>
      </c>
      <c r="H375" s="3" t="s">
        <v>4217</v>
      </c>
      <c r="I375" s="3" t="s">
        <v>28</v>
      </c>
      <c r="J375" s="3" t="s">
        <v>5170</v>
      </c>
      <c r="K375" s="3" t="s">
        <v>30</v>
      </c>
    </row>
    <row r="376" spans="1:11" x14ac:dyDescent="0.25">
      <c r="A376" s="3" t="s">
        <v>33</v>
      </c>
      <c r="B376" s="3" t="s">
        <v>6168</v>
      </c>
      <c r="C376" s="3" t="s">
        <v>406</v>
      </c>
      <c r="D376" s="3" t="s">
        <v>1359</v>
      </c>
      <c r="E376" s="3" t="s">
        <v>7134</v>
      </c>
      <c r="F376" s="3" t="s">
        <v>2312</v>
      </c>
      <c r="G376" s="3" t="s">
        <v>3265</v>
      </c>
      <c r="H376" s="3" t="s">
        <v>4218</v>
      </c>
      <c r="I376" s="3" t="s">
        <v>28</v>
      </c>
      <c r="J376" s="3" t="s">
        <v>5171</v>
      </c>
      <c r="K376" s="3" t="s">
        <v>30</v>
      </c>
    </row>
    <row r="377" spans="1:11" x14ac:dyDescent="0.25">
      <c r="A377" s="3" t="s">
        <v>33</v>
      </c>
      <c r="B377" s="3" t="s">
        <v>6169</v>
      </c>
      <c r="C377" s="3" t="s">
        <v>407</v>
      </c>
      <c r="D377" s="3" t="s">
        <v>1360</v>
      </c>
      <c r="E377" s="3" t="s">
        <v>7135</v>
      </c>
      <c r="F377" s="3" t="s">
        <v>2313</v>
      </c>
      <c r="G377" s="3" t="s">
        <v>3266</v>
      </c>
      <c r="H377" s="3" t="s">
        <v>4219</v>
      </c>
      <c r="I377" s="3" t="s">
        <v>28</v>
      </c>
      <c r="J377" s="3" t="s">
        <v>5172</v>
      </c>
      <c r="K377" s="3" t="s">
        <v>30</v>
      </c>
    </row>
    <row r="378" spans="1:11" x14ac:dyDescent="0.25">
      <c r="A378" s="3" t="s">
        <v>33</v>
      </c>
      <c r="B378" s="3" t="s">
        <v>6170</v>
      </c>
      <c r="C378" s="3" t="s">
        <v>408</v>
      </c>
      <c r="D378" s="3" t="s">
        <v>1361</v>
      </c>
      <c r="E378" s="3" t="s">
        <v>7136</v>
      </c>
      <c r="F378" s="3" t="s">
        <v>2314</v>
      </c>
      <c r="G378" s="3" t="s">
        <v>3267</v>
      </c>
      <c r="H378" s="3" t="s">
        <v>4220</v>
      </c>
      <c r="I378" s="3" t="s">
        <v>28</v>
      </c>
      <c r="J378" s="3" t="s">
        <v>5173</v>
      </c>
      <c r="K378" s="3" t="s">
        <v>30</v>
      </c>
    </row>
    <row r="379" spans="1:11" x14ac:dyDescent="0.25">
      <c r="A379" s="3" t="s">
        <v>33</v>
      </c>
      <c r="B379" s="3" t="s">
        <v>6171</v>
      </c>
      <c r="C379" s="3" t="s">
        <v>409</v>
      </c>
      <c r="D379" s="3" t="s">
        <v>1362</v>
      </c>
      <c r="E379" s="3" t="s">
        <v>7137</v>
      </c>
      <c r="F379" s="3" t="s">
        <v>2315</v>
      </c>
      <c r="G379" s="3" t="s">
        <v>3268</v>
      </c>
      <c r="H379" s="3" t="s">
        <v>4221</v>
      </c>
      <c r="I379" s="3" t="s">
        <v>28</v>
      </c>
      <c r="J379" s="3" t="s">
        <v>5174</v>
      </c>
      <c r="K379" s="3" t="s">
        <v>30</v>
      </c>
    </row>
    <row r="380" spans="1:11" x14ac:dyDescent="0.25">
      <c r="A380" s="3" t="s">
        <v>33</v>
      </c>
      <c r="B380" s="3" t="s">
        <v>6172</v>
      </c>
      <c r="C380" s="3" t="s">
        <v>410</v>
      </c>
      <c r="D380" s="3" t="s">
        <v>1363</v>
      </c>
      <c r="E380" s="3" t="s">
        <v>7138</v>
      </c>
      <c r="F380" s="3" t="s">
        <v>2316</v>
      </c>
      <c r="G380" s="3" t="s">
        <v>3269</v>
      </c>
      <c r="H380" s="3" t="s">
        <v>4222</v>
      </c>
      <c r="I380" s="3" t="s">
        <v>28</v>
      </c>
      <c r="J380" s="3" t="s">
        <v>5175</v>
      </c>
      <c r="K380" s="3" t="s">
        <v>30</v>
      </c>
    </row>
    <row r="381" spans="1:11" x14ac:dyDescent="0.25">
      <c r="A381" s="3" t="s">
        <v>33</v>
      </c>
      <c r="B381" s="3" t="s">
        <v>6173</v>
      </c>
      <c r="C381" s="3" t="s">
        <v>411</v>
      </c>
      <c r="D381" s="3" t="s">
        <v>1364</v>
      </c>
      <c r="E381" s="3" t="s">
        <v>7139</v>
      </c>
      <c r="F381" s="3" t="s">
        <v>2317</v>
      </c>
      <c r="G381" s="3" t="s">
        <v>3270</v>
      </c>
      <c r="H381" s="3" t="s">
        <v>4223</v>
      </c>
      <c r="I381" s="3" t="s">
        <v>28</v>
      </c>
      <c r="J381" s="3" t="s">
        <v>5176</v>
      </c>
      <c r="K381" s="3" t="s">
        <v>30</v>
      </c>
    </row>
    <row r="382" spans="1:11" x14ac:dyDescent="0.25">
      <c r="A382" s="3" t="s">
        <v>33</v>
      </c>
      <c r="B382" s="3" t="s">
        <v>6174</v>
      </c>
      <c r="C382" s="3" t="s">
        <v>412</v>
      </c>
      <c r="D382" s="3" t="s">
        <v>1365</v>
      </c>
      <c r="E382" s="3" t="s">
        <v>7140</v>
      </c>
      <c r="F382" s="3" t="s">
        <v>2318</v>
      </c>
      <c r="G382" s="3" t="s">
        <v>3271</v>
      </c>
      <c r="H382" s="3" t="s">
        <v>4224</v>
      </c>
      <c r="I382" s="3" t="s">
        <v>28</v>
      </c>
      <c r="J382" s="3" t="s">
        <v>5177</v>
      </c>
      <c r="K382" s="3" t="s">
        <v>30</v>
      </c>
    </row>
    <row r="383" spans="1:11" x14ac:dyDescent="0.25">
      <c r="A383" s="3" t="s">
        <v>33</v>
      </c>
      <c r="B383" s="3" t="s">
        <v>6175</v>
      </c>
      <c r="C383" s="3" t="s">
        <v>413</v>
      </c>
      <c r="D383" s="3" t="s">
        <v>1366</v>
      </c>
      <c r="E383" s="3" t="s">
        <v>7141</v>
      </c>
      <c r="F383" s="3" t="s">
        <v>2319</v>
      </c>
      <c r="G383" s="3" t="s">
        <v>3272</v>
      </c>
      <c r="H383" s="3" t="s">
        <v>4225</v>
      </c>
      <c r="I383" s="3" t="s">
        <v>28</v>
      </c>
      <c r="J383" s="3" t="s">
        <v>5178</v>
      </c>
      <c r="K383" s="3" t="s">
        <v>30</v>
      </c>
    </row>
    <row r="384" spans="1:11" x14ac:dyDescent="0.25">
      <c r="A384" s="3" t="s">
        <v>33</v>
      </c>
      <c r="B384" s="3" t="s">
        <v>6176</v>
      </c>
      <c r="C384" s="3" t="s">
        <v>414</v>
      </c>
      <c r="D384" s="3" t="s">
        <v>1367</v>
      </c>
      <c r="E384" s="3" t="s">
        <v>7142</v>
      </c>
      <c r="F384" s="3" t="s">
        <v>2320</v>
      </c>
      <c r="G384" s="3" t="s">
        <v>3273</v>
      </c>
      <c r="H384" s="3" t="s">
        <v>4226</v>
      </c>
      <c r="I384" s="3" t="s">
        <v>28</v>
      </c>
      <c r="J384" s="3" t="s">
        <v>5179</v>
      </c>
      <c r="K384" s="3" t="s">
        <v>30</v>
      </c>
    </row>
    <row r="385" spans="1:11" x14ac:dyDescent="0.25">
      <c r="A385" s="3" t="s">
        <v>33</v>
      </c>
      <c r="B385" s="3" t="s">
        <v>6177</v>
      </c>
      <c r="C385" s="3" t="s">
        <v>415</v>
      </c>
      <c r="D385" s="3" t="s">
        <v>1368</v>
      </c>
      <c r="E385" s="3" t="s">
        <v>7143</v>
      </c>
      <c r="F385" s="3" t="s">
        <v>2321</v>
      </c>
      <c r="G385" s="3" t="s">
        <v>3274</v>
      </c>
      <c r="H385" s="3" t="s">
        <v>4227</v>
      </c>
      <c r="I385" s="3" t="s">
        <v>28</v>
      </c>
      <c r="J385" s="3" t="s">
        <v>5180</v>
      </c>
      <c r="K385" s="3" t="s">
        <v>30</v>
      </c>
    </row>
    <row r="386" spans="1:11" x14ac:dyDescent="0.25">
      <c r="A386" s="3" t="s">
        <v>33</v>
      </c>
      <c r="B386" s="3" t="s">
        <v>6178</v>
      </c>
      <c r="C386" s="3" t="s">
        <v>416</v>
      </c>
      <c r="D386" s="3" t="s">
        <v>1369</v>
      </c>
      <c r="E386" s="3" t="s">
        <v>7144</v>
      </c>
      <c r="F386" s="3" t="s">
        <v>2322</v>
      </c>
      <c r="G386" s="3" t="s">
        <v>3275</v>
      </c>
      <c r="H386" s="3" t="s">
        <v>4228</v>
      </c>
      <c r="I386" s="3" t="s">
        <v>28</v>
      </c>
      <c r="J386" s="3" t="s">
        <v>5181</v>
      </c>
      <c r="K386" s="3" t="s">
        <v>30</v>
      </c>
    </row>
    <row r="387" spans="1:11" x14ac:dyDescent="0.25">
      <c r="A387" s="3" t="s">
        <v>33</v>
      </c>
      <c r="B387" s="3" t="s">
        <v>6179</v>
      </c>
      <c r="C387" s="3" t="s">
        <v>417</v>
      </c>
      <c r="D387" s="3" t="s">
        <v>1370</v>
      </c>
      <c r="E387" s="3" t="s">
        <v>7145</v>
      </c>
      <c r="F387" s="3" t="s">
        <v>2323</v>
      </c>
      <c r="G387" s="3" t="s">
        <v>3276</v>
      </c>
      <c r="H387" s="3" t="s">
        <v>4229</v>
      </c>
      <c r="I387" s="3" t="s">
        <v>28</v>
      </c>
      <c r="J387" s="3" t="s">
        <v>5182</v>
      </c>
      <c r="K387" s="3" t="s">
        <v>30</v>
      </c>
    </row>
    <row r="388" spans="1:11" x14ac:dyDescent="0.25">
      <c r="A388" s="3" t="s">
        <v>33</v>
      </c>
      <c r="B388" s="3" t="s">
        <v>6180</v>
      </c>
      <c r="C388" s="3" t="s">
        <v>418</v>
      </c>
      <c r="D388" s="3" t="s">
        <v>1371</v>
      </c>
      <c r="E388" s="3" t="s">
        <v>7146</v>
      </c>
      <c r="F388" s="3" t="s">
        <v>2324</v>
      </c>
      <c r="G388" s="3" t="s">
        <v>3277</v>
      </c>
      <c r="H388" s="3" t="s">
        <v>4230</v>
      </c>
      <c r="I388" s="3" t="s">
        <v>28</v>
      </c>
      <c r="J388" s="3" t="s">
        <v>5183</v>
      </c>
      <c r="K388" s="3" t="s">
        <v>30</v>
      </c>
    </row>
    <row r="389" spans="1:11" x14ac:dyDescent="0.25">
      <c r="A389" s="3" t="s">
        <v>33</v>
      </c>
      <c r="B389" s="3" t="s">
        <v>6181</v>
      </c>
      <c r="C389" s="3" t="s">
        <v>419</v>
      </c>
      <c r="D389" s="3" t="s">
        <v>1372</v>
      </c>
      <c r="E389" s="3" t="s">
        <v>7147</v>
      </c>
      <c r="F389" s="3" t="s">
        <v>2325</v>
      </c>
      <c r="G389" s="3" t="s">
        <v>3278</v>
      </c>
      <c r="H389" s="3" t="s">
        <v>4231</v>
      </c>
      <c r="I389" s="3" t="s">
        <v>28</v>
      </c>
      <c r="J389" s="3" t="s">
        <v>5184</v>
      </c>
      <c r="K389" s="3" t="s">
        <v>30</v>
      </c>
    </row>
    <row r="390" spans="1:11" x14ac:dyDescent="0.25">
      <c r="A390" s="3" t="s">
        <v>33</v>
      </c>
      <c r="B390" s="3" t="s">
        <v>6182</v>
      </c>
      <c r="C390" s="3" t="s">
        <v>420</v>
      </c>
      <c r="D390" s="3" t="s">
        <v>1373</v>
      </c>
      <c r="E390" s="3" t="s">
        <v>7148</v>
      </c>
      <c r="F390" s="3" t="s">
        <v>2326</v>
      </c>
      <c r="G390" s="3" t="s">
        <v>3279</v>
      </c>
      <c r="H390" s="3" t="s">
        <v>4232</v>
      </c>
      <c r="I390" s="3" t="s">
        <v>28</v>
      </c>
      <c r="J390" s="3" t="s">
        <v>5185</v>
      </c>
      <c r="K390" s="3" t="s">
        <v>30</v>
      </c>
    </row>
    <row r="391" spans="1:11" x14ac:dyDescent="0.25">
      <c r="A391" s="3" t="s">
        <v>33</v>
      </c>
      <c r="B391" s="3" t="s">
        <v>6183</v>
      </c>
      <c r="C391" s="3" t="s">
        <v>421</v>
      </c>
      <c r="D391" s="3" t="s">
        <v>1374</v>
      </c>
      <c r="E391" s="3" t="s">
        <v>7149</v>
      </c>
      <c r="F391" s="3" t="s">
        <v>2327</v>
      </c>
      <c r="G391" s="3" t="s">
        <v>3280</v>
      </c>
      <c r="H391" s="3" t="s">
        <v>4233</v>
      </c>
      <c r="I391" s="3" t="s">
        <v>28</v>
      </c>
      <c r="J391" s="3" t="s">
        <v>5186</v>
      </c>
      <c r="K391" s="3" t="s">
        <v>30</v>
      </c>
    </row>
    <row r="392" spans="1:11" x14ac:dyDescent="0.25">
      <c r="A392" s="3" t="s">
        <v>33</v>
      </c>
      <c r="B392" s="3" t="s">
        <v>6184</v>
      </c>
      <c r="C392" s="3" t="s">
        <v>422</v>
      </c>
      <c r="D392" s="3" t="s">
        <v>1375</v>
      </c>
      <c r="E392" s="3" t="s">
        <v>7150</v>
      </c>
      <c r="F392" s="3" t="s">
        <v>2328</v>
      </c>
      <c r="G392" s="3" t="s">
        <v>3281</v>
      </c>
      <c r="H392" s="3" t="s">
        <v>4234</v>
      </c>
      <c r="I392" s="3" t="s">
        <v>28</v>
      </c>
      <c r="J392" s="3" t="s">
        <v>5187</v>
      </c>
      <c r="K392" s="3" t="s">
        <v>30</v>
      </c>
    </row>
    <row r="393" spans="1:11" x14ac:dyDescent="0.25">
      <c r="A393" s="3" t="s">
        <v>33</v>
      </c>
      <c r="B393" s="3" t="s">
        <v>6185</v>
      </c>
      <c r="C393" s="3" t="s">
        <v>423</v>
      </c>
      <c r="D393" s="3" t="s">
        <v>1376</v>
      </c>
      <c r="E393" s="3" t="s">
        <v>7151</v>
      </c>
      <c r="F393" s="3" t="s">
        <v>2329</v>
      </c>
      <c r="G393" s="3" t="s">
        <v>3282</v>
      </c>
      <c r="H393" s="3" t="s">
        <v>4235</v>
      </c>
      <c r="I393" s="3" t="s">
        <v>28</v>
      </c>
      <c r="J393" s="3" t="s">
        <v>5188</v>
      </c>
      <c r="K393" s="3" t="s">
        <v>30</v>
      </c>
    </row>
    <row r="394" spans="1:11" x14ac:dyDescent="0.25">
      <c r="A394" s="3" t="s">
        <v>33</v>
      </c>
      <c r="B394" s="3" t="s">
        <v>6186</v>
      </c>
      <c r="C394" s="3" t="s">
        <v>424</v>
      </c>
      <c r="D394" s="3" t="s">
        <v>1377</v>
      </c>
      <c r="E394" s="3" t="s">
        <v>7152</v>
      </c>
      <c r="F394" s="3" t="s">
        <v>2330</v>
      </c>
      <c r="G394" s="3" t="s">
        <v>3283</v>
      </c>
      <c r="H394" s="3" t="s">
        <v>4236</v>
      </c>
      <c r="I394" s="3" t="s">
        <v>28</v>
      </c>
      <c r="J394" s="3" t="s">
        <v>5189</v>
      </c>
      <c r="K394" s="3" t="s">
        <v>30</v>
      </c>
    </row>
    <row r="395" spans="1:11" x14ac:dyDescent="0.25">
      <c r="A395" s="3" t="s">
        <v>33</v>
      </c>
      <c r="B395" s="3" t="s">
        <v>6187</v>
      </c>
      <c r="C395" s="3" t="s">
        <v>425</v>
      </c>
      <c r="D395" s="3" t="s">
        <v>1378</v>
      </c>
      <c r="E395" s="3" t="s">
        <v>7153</v>
      </c>
      <c r="F395" s="3" t="s">
        <v>2331</v>
      </c>
      <c r="G395" s="3" t="s">
        <v>3284</v>
      </c>
      <c r="H395" s="3" t="s">
        <v>4237</v>
      </c>
      <c r="I395" s="3" t="s">
        <v>28</v>
      </c>
      <c r="J395" s="3" t="s">
        <v>5190</v>
      </c>
      <c r="K395" s="3" t="s">
        <v>30</v>
      </c>
    </row>
    <row r="396" spans="1:11" x14ac:dyDescent="0.25">
      <c r="A396" s="3" t="s">
        <v>33</v>
      </c>
      <c r="B396" s="3" t="s">
        <v>6188</v>
      </c>
      <c r="C396" s="3" t="s">
        <v>426</v>
      </c>
      <c r="D396" s="3" t="s">
        <v>1379</v>
      </c>
      <c r="E396" s="3" t="s">
        <v>7154</v>
      </c>
      <c r="F396" s="3" t="s">
        <v>2332</v>
      </c>
      <c r="G396" s="3" t="s">
        <v>3285</v>
      </c>
      <c r="H396" s="3" t="s">
        <v>4238</v>
      </c>
      <c r="I396" s="3" t="s">
        <v>28</v>
      </c>
      <c r="J396" s="3" t="s">
        <v>5191</v>
      </c>
      <c r="K396" s="3" t="s">
        <v>30</v>
      </c>
    </row>
    <row r="397" spans="1:11" x14ac:dyDescent="0.25">
      <c r="A397" s="3" t="s">
        <v>33</v>
      </c>
      <c r="B397" s="3" t="s">
        <v>6189</v>
      </c>
      <c r="C397" s="3" t="s">
        <v>427</v>
      </c>
      <c r="D397" s="3" t="s">
        <v>1380</v>
      </c>
      <c r="E397" s="3" t="s">
        <v>7155</v>
      </c>
      <c r="F397" s="3" t="s">
        <v>2333</v>
      </c>
      <c r="G397" s="3" t="s">
        <v>3286</v>
      </c>
      <c r="H397" s="3" t="s">
        <v>4239</v>
      </c>
      <c r="I397" s="3" t="s">
        <v>28</v>
      </c>
      <c r="J397" s="3" t="s">
        <v>5192</v>
      </c>
      <c r="K397" s="3" t="s">
        <v>30</v>
      </c>
    </row>
    <row r="398" spans="1:11" x14ac:dyDescent="0.25">
      <c r="A398" s="3" t="s">
        <v>33</v>
      </c>
      <c r="B398" s="3" t="s">
        <v>6190</v>
      </c>
      <c r="C398" s="3" t="s">
        <v>428</v>
      </c>
      <c r="D398" s="3" t="s">
        <v>1381</v>
      </c>
      <c r="E398" s="3" t="s">
        <v>7156</v>
      </c>
      <c r="F398" s="3" t="s">
        <v>2334</v>
      </c>
      <c r="G398" s="3" t="s">
        <v>3287</v>
      </c>
      <c r="H398" s="3" t="s">
        <v>4240</v>
      </c>
      <c r="I398" s="3" t="s">
        <v>28</v>
      </c>
      <c r="J398" s="3" t="s">
        <v>5193</v>
      </c>
      <c r="K398" s="3" t="s">
        <v>30</v>
      </c>
    </row>
    <row r="399" spans="1:11" x14ac:dyDescent="0.25">
      <c r="A399" s="3" t="s">
        <v>33</v>
      </c>
      <c r="B399" s="3" t="s">
        <v>6191</v>
      </c>
      <c r="C399" s="3" t="s">
        <v>429</v>
      </c>
      <c r="D399" s="3" t="s">
        <v>1382</v>
      </c>
      <c r="E399" s="3" t="s">
        <v>7157</v>
      </c>
      <c r="F399" s="3" t="s">
        <v>2335</v>
      </c>
      <c r="G399" s="3" t="s">
        <v>3288</v>
      </c>
      <c r="H399" s="3" t="s">
        <v>4241</v>
      </c>
      <c r="I399" s="3" t="s">
        <v>28</v>
      </c>
      <c r="J399" s="3" t="s">
        <v>5194</v>
      </c>
      <c r="K399" s="3" t="s">
        <v>30</v>
      </c>
    </row>
    <row r="400" spans="1:11" x14ac:dyDescent="0.25">
      <c r="A400" s="3" t="s">
        <v>33</v>
      </c>
      <c r="B400" s="3" t="s">
        <v>6192</v>
      </c>
      <c r="C400" s="3" t="s">
        <v>430</v>
      </c>
      <c r="D400" s="3" t="s">
        <v>1383</v>
      </c>
      <c r="E400" s="3" t="s">
        <v>7158</v>
      </c>
      <c r="F400" s="3" t="s">
        <v>2336</v>
      </c>
      <c r="G400" s="3" t="s">
        <v>3289</v>
      </c>
      <c r="H400" s="3" t="s">
        <v>4242</v>
      </c>
      <c r="I400" s="3" t="s">
        <v>28</v>
      </c>
      <c r="J400" s="3" t="s">
        <v>5195</v>
      </c>
      <c r="K400" s="3" t="s">
        <v>30</v>
      </c>
    </row>
    <row r="401" spans="1:11" x14ac:dyDescent="0.25">
      <c r="A401" s="3" t="s">
        <v>33</v>
      </c>
      <c r="B401" s="3" t="s">
        <v>6193</v>
      </c>
      <c r="C401" s="3" t="s">
        <v>431</v>
      </c>
      <c r="D401" s="3" t="s">
        <v>1384</v>
      </c>
      <c r="E401" s="3" t="s">
        <v>7159</v>
      </c>
      <c r="F401" s="3" t="s">
        <v>2337</v>
      </c>
      <c r="G401" s="3" t="s">
        <v>3290</v>
      </c>
      <c r="H401" s="3" t="s">
        <v>4243</v>
      </c>
      <c r="I401" s="3" t="s">
        <v>28</v>
      </c>
      <c r="J401" s="3" t="s">
        <v>5196</v>
      </c>
      <c r="K401" s="3" t="s">
        <v>30</v>
      </c>
    </row>
    <row r="402" spans="1:11" x14ac:dyDescent="0.25">
      <c r="A402" s="3" t="s">
        <v>33</v>
      </c>
      <c r="B402" s="3" t="s">
        <v>6194</v>
      </c>
      <c r="C402" s="3" t="s">
        <v>432</v>
      </c>
      <c r="D402" s="3" t="s">
        <v>1385</v>
      </c>
      <c r="E402" s="3" t="s">
        <v>7160</v>
      </c>
      <c r="F402" s="3" t="s">
        <v>2338</v>
      </c>
      <c r="G402" s="3" t="s">
        <v>3291</v>
      </c>
      <c r="H402" s="3" t="s">
        <v>4244</v>
      </c>
      <c r="I402" s="3" t="s">
        <v>28</v>
      </c>
      <c r="J402" s="3" t="s">
        <v>5197</v>
      </c>
      <c r="K402" s="3" t="s">
        <v>30</v>
      </c>
    </row>
    <row r="403" spans="1:11" x14ac:dyDescent="0.25">
      <c r="A403" s="3" t="s">
        <v>33</v>
      </c>
      <c r="B403" s="3" t="s">
        <v>6195</v>
      </c>
      <c r="C403" s="3" t="s">
        <v>433</v>
      </c>
      <c r="D403" s="3" t="s">
        <v>1386</v>
      </c>
      <c r="E403" s="3" t="s">
        <v>7161</v>
      </c>
      <c r="F403" s="3" t="s">
        <v>2339</v>
      </c>
      <c r="G403" s="3" t="s">
        <v>3292</v>
      </c>
      <c r="H403" s="3" t="s">
        <v>4245</v>
      </c>
      <c r="I403" s="3" t="s">
        <v>28</v>
      </c>
      <c r="J403" s="3" t="s">
        <v>5198</v>
      </c>
      <c r="K403" s="3" t="s">
        <v>30</v>
      </c>
    </row>
    <row r="404" spans="1:11" x14ac:dyDescent="0.25">
      <c r="A404" s="3" t="s">
        <v>33</v>
      </c>
      <c r="B404" s="3" t="s">
        <v>6196</v>
      </c>
      <c r="C404" s="3" t="s">
        <v>434</v>
      </c>
      <c r="D404" s="3" t="s">
        <v>1387</v>
      </c>
      <c r="E404" s="3" t="s">
        <v>7162</v>
      </c>
      <c r="F404" s="3" t="s">
        <v>2340</v>
      </c>
      <c r="G404" s="3" t="s">
        <v>3293</v>
      </c>
      <c r="H404" s="3" t="s">
        <v>4246</v>
      </c>
      <c r="I404" s="3" t="s">
        <v>28</v>
      </c>
      <c r="J404" s="3" t="s">
        <v>5199</v>
      </c>
      <c r="K404" s="3" t="s">
        <v>30</v>
      </c>
    </row>
    <row r="405" spans="1:11" x14ac:dyDescent="0.25">
      <c r="A405" s="3" t="s">
        <v>33</v>
      </c>
      <c r="B405" s="3" t="s">
        <v>6197</v>
      </c>
      <c r="C405" s="3" t="s">
        <v>435</v>
      </c>
      <c r="D405" s="3" t="s">
        <v>1388</v>
      </c>
      <c r="E405" s="3" t="s">
        <v>7163</v>
      </c>
      <c r="F405" s="3" t="s">
        <v>2341</v>
      </c>
      <c r="G405" s="3" t="s">
        <v>3294</v>
      </c>
      <c r="H405" s="3" t="s">
        <v>4247</v>
      </c>
      <c r="I405" s="3" t="s">
        <v>28</v>
      </c>
      <c r="J405" s="3" t="s">
        <v>5200</v>
      </c>
      <c r="K405" s="3" t="s">
        <v>30</v>
      </c>
    </row>
    <row r="406" spans="1:11" x14ac:dyDescent="0.25">
      <c r="A406" s="3" t="s">
        <v>33</v>
      </c>
      <c r="B406" s="3" t="s">
        <v>6198</v>
      </c>
      <c r="C406" s="3" t="s">
        <v>436</v>
      </c>
      <c r="D406" s="3" t="s">
        <v>1389</v>
      </c>
      <c r="E406" s="3" t="s">
        <v>7164</v>
      </c>
      <c r="F406" s="3" t="s">
        <v>2342</v>
      </c>
      <c r="G406" s="3" t="s">
        <v>3295</v>
      </c>
      <c r="H406" s="3" t="s">
        <v>4248</v>
      </c>
      <c r="I406" s="3" t="s">
        <v>28</v>
      </c>
      <c r="J406" s="3" t="s">
        <v>5201</v>
      </c>
      <c r="K406" s="3" t="s">
        <v>30</v>
      </c>
    </row>
    <row r="407" spans="1:11" x14ac:dyDescent="0.25">
      <c r="A407" s="3" t="s">
        <v>33</v>
      </c>
      <c r="B407" s="3" t="s">
        <v>6199</v>
      </c>
      <c r="C407" s="3" t="s">
        <v>437</v>
      </c>
      <c r="D407" s="3" t="s">
        <v>1390</v>
      </c>
      <c r="E407" s="3" t="s">
        <v>7165</v>
      </c>
      <c r="F407" s="3" t="s">
        <v>2343</v>
      </c>
      <c r="G407" s="3" t="s">
        <v>3296</v>
      </c>
      <c r="H407" s="3" t="s">
        <v>4249</v>
      </c>
      <c r="I407" s="3" t="s">
        <v>28</v>
      </c>
      <c r="J407" s="3" t="s">
        <v>5202</v>
      </c>
      <c r="K407" s="3" t="s">
        <v>30</v>
      </c>
    </row>
    <row r="408" spans="1:11" x14ac:dyDescent="0.25">
      <c r="A408" s="3" t="s">
        <v>33</v>
      </c>
      <c r="B408" s="3" t="s">
        <v>6200</v>
      </c>
      <c r="C408" s="3" t="s">
        <v>438</v>
      </c>
      <c r="D408" s="3" t="s">
        <v>1391</v>
      </c>
      <c r="E408" s="3" t="s">
        <v>7166</v>
      </c>
      <c r="F408" s="3" t="s">
        <v>2344</v>
      </c>
      <c r="G408" s="3" t="s">
        <v>3297</v>
      </c>
      <c r="H408" s="3" t="s">
        <v>4250</v>
      </c>
      <c r="I408" s="3" t="s">
        <v>28</v>
      </c>
      <c r="J408" s="3" t="s">
        <v>5203</v>
      </c>
      <c r="K408" s="3" t="s">
        <v>30</v>
      </c>
    </row>
    <row r="409" spans="1:11" x14ac:dyDescent="0.25">
      <c r="A409" s="3" t="s">
        <v>33</v>
      </c>
      <c r="B409" s="3" t="s">
        <v>6201</v>
      </c>
      <c r="C409" s="3" t="s">
        <v>439</v>
      </c>
      <c r="D409" s="3" t="s">
        <v>1392</v>
      </c>
      <c r="E409" s="3" t="s">
        <v>7167</v>
      </c>
      <c r="F409" s="3" t="s">
        <v>2345</v>
      </c>
      <c r="G409" s="3" t="s">
        <v>3298</v>
      </c>
      <c r="H409" s="3" t="s">
        <v>4251</v>
      </c>
      <c r="I409" s="3" t="s">
        <v>28</v>
      </c>
      <c r="J409" s="3" t="s">
        <v>5204</v>
      </c>
      <c r="K409" s="3" t="s">
        <v>30</v>
      </c>
    </row>
    <row r="410" spans="1:11" x14ac:dyDescent="0.25">
      <c r="A410" s="3" t="s">
        <v>33</v>
      </c>
      <c r="B410" s="3" t="s">
        <v>6202</v>
      </c>
      <c r="C410" s="3" t="s">
        <v>440</v>
      </c>
      <c r="D410" s="3" t="s">
        <v>1393</v>
      </c>
      <c r="E410" s="3" t="s">
        <v>7168</v>
      </c>
      <c r="F410" s="3" t="s">
        <v>2346</v>
      </c>
      <c r="G410" s="3" t="s">
        <v>3299</v>
      </c>
      <c r="H410" s="3" t="s">
        <v>4252</v>
      </c>
      <c r="I410" s="3" t="s">
        <v>28</v>
      </c>
      <c r="J410" s="3" t="s">
        <v>5205</v>
      </c>
      <c r="K410" s="3" t="s">
        <v>30</v>
      </c>
    </row>
    <row r="411" spans="1:11" x14ac:dyDescent="0.25">
      <c r="A411" s="3" t="s">
        <v>33</v>
      </c>
      <c r="B411" s="3" t="s">
        <v>6203</v>
      </c>
      <c r="C411" s="3" t="s">
        <v>441</v>
      </c>
      <c r="D411" s="3" t="s">
        <v>1394</v>
      </c>
      <c r="E411" s="3" t="s">
        <v>7169</v>
      </c>
      <c r="F411" s="3" t="s">
        <v>2347</v>
      </c>
      <c r="G411" s="3" t="s">
        <v>3300</v>
      </c>
      <c r="H411" s="3" t="s">
        <v>4253</v>
      </c>
      <c r="I411" s="3" t="s">
        <v>28</v>
      </c>
      <c r="J411" s="3" t="s">
        <v>5206</v>
      </c>
      <c r="K411" s="3" t="s">
        <v>30</v>
      </c>
    </row>
    <row r="412" spans="1:11" x14ac:dyDescent="0.25">
      <c r="A412" s="3" t="s">
        <v>33</v>
      </c>
      <c r="B412" s="3" t="s">
        <v>6204</v>
      </c>
      <c r="C412" s="3" t="s">
        <v>442</v>
      </c>
      <c r="D412" s="3" t="s">
        <v>1395</v>
      </c>
      <c r="E412" s="3" t="s">
        <v>7170</v>
      </c>
      <c r="F412" s="3" t="s">
        <v>2348</v>
      </c>
      <c r="G412" s="3" t="s">
        <v>3301</v>
      </c>
      <c r="H412" s="3" t="s">
        <v>4254</v>
      </c>
      <c r="I412" s="3" t="s">
        <v>28</v>
      </c>
      <c r="J412" s="3" t="s">
        <v>5207</v>
      </c>
      <c r="K412" s="3" t="s">
        <v>30</v>
      </c>
    </row>
    <row r="413" spans="1:11" x14ac:dyDescent="0.25">
      <c r="A413" s="3" t="s">
        <v>33</v>
      </c>
      <c r="B413" s="3" t="s">
        <v>6205</v>
      </c>
      <c r="C413" s="3" t="s">
        <v>443</v>
      </c>
      <c r="D413" s="3" t="s">
        <v>1396</v>
      </c>
      <c r="E413" s="3" t="s">
        <v>7171</v>
      </c>
      <c r="F413" s="3" t="s">
        <v>2349</v>
      </c>
      <c r="G413" s="3" t="s">
        <v>3302</v>
      </c>
      <c r="H413" s="3" t="s">
        <v>4255</v>
      </c>
      <c r="I413" s="3" t="s">
        <v>28</v>
      </c>
      <c r="J413" s="3" t="s">
        <v>5208</v>
      </c>
      <c r="K413" s="3" t="s">
        <v>30</v>
      </c>
    </row>
    <row r="414" spans="1:11" x14ac:dyDescent="0.25">
      <c r="A414" s="3" t="s">
        <v>33</v>
      </c>
      <c r="B414" s="3" t="s">
        <v>6206</v>
      </c>
      <c r="C414" s="3" t="s">
        <v>444</v>
      </c>
      <c r="D414" s="3" t="s">
        <v>1397</v>
      </c>
      <c r="E414" s="3" t="s">
        <v>7172</v>
      </c>
      <c r="F414" s="3" t="s">
        <v>2350</v>
      </c>
      <c r="G414" s="3" t="s">
        <v>3303</v>
      </c>
      <c r="H414" s="3" t="s">
        <v>4256</v>
      </c>
      <c r="I414" s="3" t="s">
        <v>28</v>
      </c>
      <c r="J414" s="3" t="s">
        <v>5209</v>
      </c>
      <c r="K414" s="3" t="s">
        <v>30</v>
      </c>
    </row>
    <row r="415" spans="1:11" x14ac:dyDescent="0.25">
      <c r="A415" s="3" t="s">
        <v>33</v>
      </c>
      <c r="B415" s="3" t="s">
        <v>6207</v>
      </c>
      <c r="C415" s="3" t="s">
        <v>445</v>
      </c>
      <c r="D415" s="3" t="s">
        <v>1398</v>
      </c>
      <c r="E415" s="3" t="s">
        <v>7173</v>
      </c>
      <c r="F415" s="3" t="s">
        <v>2351</v>
      </c>
      <c r="G415" s="3" t="s">
        <v>3304</v>
      </c>
      <c r="H415" s="3" t="s">
        <v>4257</v>
      </c>
      <c r="I415" s="3" t="s">
        <v>28</v>
      </c>
      <c r="J415" s="3" t="s">
        <v>5210</v>
      </c>
      <c r="K415" s="3" t="s">
        <v>30</v>
      </c>
    </row>
    <row r="416" spans="1:11" x14ac:dyDescent="0.25">
      <c r="A416" s="3" t="s">
        <v>33</v>
      </c>
      <c r="B416" s="3" t="s">
        <v>6208</v>
      </c>
      <c r="C416" s="3" t="s">
        <v>446</v>
      </c>
      <c r="D416" s="3" t="s">
        <v>1399</v>
      </c>
      <c r="E416" s="3" t="s">
        <v>7174</v>
      </c>
      <c r="F416" s="3" t="s">
        <v>2352</v>
      </c>
      <c r="G416" s="3" t="s">
        <v>3305</v>
      </c>
      <c r="H416" s="3" t="s">
        <v>4258</v>
      </c>
      <c r="I416" s="3" t="s">
        <v>28</v>
      </c>
      <c r="J416" s="3" t="s">
        <v>5211</v>
      </c>
      <c r="K416" s="3" t="s">
        <v>30</v>
      </c>
    </row>
    <row r="417" spans="1:11" x14ac:dyDescent="0.25">
      <c r="A417" s="3" t="s">
        <v>33</v>
      </c>
      <c r="B417" s="3" t="s">
        <v>6209</v>
      </c>
      <c r="C417" s="3" t="s">
        <v>447</v>
      </c>
      <c r="D417" s="3" t="s">
        <v>1400</v>
      </c>
      <c r="E417" s="3" t="s">
        <v>7175</v>
      </c>
      <c r="F417" s="3" t="s">
        <v>2353</v>
      </c>
      <c r="G417" s="3" t="s">
        <v>3306</v>
      </c>
      <c r="H417" s="3" t="s">
        <v>4259</v>
      </c>
      <c r="I417" s="3" t="s">
        <v>28</v>
      </c>
      <c r="J417" s="3" t="s">
        <v>5212</v>
      </c>
      <c r="K417" s="3" t="s">
        <v>30</v>
      </c>
    </row>
    <row r="418" spans="1:11" x14ac:dyDescent="0.25">
      <c r="A418" s="3" t="s">
        <v>33</v>
      </c>
      <c r="B418" s="3" t="s">
        <v>6210</v>
      </c>
      <c r="C418" s="3" t="s">
        <v>448</v>
      </c>
      <c r="D418" s="3" t="s">
        <v>1401</v>
      </c>
      <c r="E418" s="3" t="s">
        <v>7176</v>
      </c>
      <c r="F418" s="3" t="s">
        <v>2354</v>
      </c>
      <c r="G418" s="3" t="s">
        <v>3307</v>
      </c>
      <c r="H418" s="3" t="s">
        <v>4260</v>
      </c>
      <c r="I418" s="3" t="s">
        <v>28</v>
      </c>
      <c r="J418" s="3" t="s">
        <v>5213</v>
      </c>
      <c r="K418" s="3" t="s">
        <v>30</v>
      </c>
    </row>
    <row r="419" spans="1:11" x14ac:dyDescent="0.25">
      <c r="A419" s="3" t="s">
        <v>33</v>
      </c>
      <c r="B419" s="3" t="s">
        <v>6211</v>
      </c>
      <c r="C419" s="3" t="s">
        <v>449</v>
      </c>
      <c r="D419" s="3" t="s">
        <v>1402</v>
      </c>
      <c r="E419" s="3" t="s">
        <v>7177</v>
      </c>
      <c r="F419" s="3" t="s">
        <v>2355</v>
      </c>
      <c r="G419" s="3" t="s">
        <v>3308</v>
      </c>
      <c r="H419" s="3" t="s">
        <v>4261</v>
      </c>
      <c r="I419" s="3" t="s">
        <v>28</v>
      </c>
      <c r="J419" s="3" t="s">
        <v>5214</v>
      </c>
      <c r="K419" s="3" t="s">
        <v>30</v>
      </c>
    </row>
    <row r="420" spans="1:11" x14ac:dyDescent="0.25">
      <c r="A420" s="3" t="s">
        <v>33</v>
      </c>
      <c r="B420" s="3" t="s">
        <v>6212</v>
      </c>
      <c r="C420" s="3" t="s">
        <v>450</v>
      </c>
      <c r="D420" s="3" t="s">
        <v>1403</v>
      </c>
      <c r="E420" s="3" t="s">
        <v>7178</v>
      </c>
      <c r="F420" s="3" t="s">
        <v>2356</v>
      </c>
      <c r="G420" s="3" t="s">
        <v>3309</v>
      </c>
      <c r="H420" s="3" t="s">
        <v>4262</v>
      </c>
      <c r="I420" s="3" t="s">
        <v>28</v>
      </c>
      <c r="J420" s="3" t="s">
        <v>5215</v>
      </c>
      <c r="K420" s="3" t="s">
        <v>30</v>
      </c>
    </row>
    <row r="421" spans="1:11" x14ac:dyDescent="0.25">
      <c r="A421" s="3" t="s">
        <v>33</v>
      </c>
      <c r="B421" s="3" t="s">
        <v>6213</v>
      </c>
      <c r="C421" s="3" t="s">
        <v>451</v>
      </c>
      <c r="D421" s="3" t="s">
        <v>1404</v>
      </c>
      <c r="E421" s="3" t="s">
        <v>7179</v>
      </c>
      <c r="F421" s="3" t="s">
        <v>2357</v>
      </c>
      <c r="G421" s="3" t="s">
        <v>3310</v>
      </c>
      <c r="H421" s="3" t="s">
        <v>4263</v>
      </c>
      <c r="I421" s="3" t="s">
        <v>28</v>
      </c>
      <c r="J421" s="3" t="s">
        <v>5216</v>
      </c>
      <c r="K421" s="3" t="s">
        <v>30</v>
      </c>
    </row>
    <row r="422" spans="1:11" x14ac:dyDescent="0.25">
      <c r="A422" s="3" t="s">
        <v>33</v>
      </c>
      <c r="B422" s="3" t="s">
        <v>6214</v>
      </c>
      <c r="C422" s="3" t="s">
        <v>452</v>
      </c>
      <c r="D422" s="3" t="s">
        <v>1405</v>
      </c>
      <c r="E422" s="3" t="s">
        <v>7180</v>
      </c>
      <c r="F422" s="3" t="s">
        <v>2358</v>
      </c>
      <c r="G422" s="3" t="s">
        <v>3311</v>
      </c>
      <c r="H422" s="3" t="s">
        <v>4264</v>
      </c>
      <c r="I422" s="3" t="s">
        <v>28</v>
      </c>
      <c r="J422" s="3" t="s">
        <v>5217</v>
      </c>
      <c r="K422" s="3" t="s">
        <v>30</v>
      </c>
    </row>
    <row r="423" spans="1:11" x14ac:dyDescent="0.25">
      <c r="A423" s="3" t="s">
        <v>33</v>
      </c>
      <c r="B423" s="3" t="s">
        <v>6215</v>
      </c>
      <c r="C423" s="3" t="s">
        <v>453</v>
      </c>
      <c r="D423" s="3" t="s">
        <v>1406</v>
      </c>
      <c r="E423" s="3" t="s">
        <v>7181</v>
      </c>
      <c r="F423" s="3" t="s">
        <v>2359</v>
      </c>
      <c r="G423" s="3" t="s">
        <v>3312</v>
      </c>
      <c r="H423" s="3" t="s">
        <v>4265</v>
      </c>
      <c r="I423" s="3" t="s">
        <v>28</v>
      </c>
      <c r="J423" s="3" t="s">
        <v>5218</v>
      </c>
      <c r="K423" s="3" t="s">
        <v>30</v>
      </c>
    </row>
    <row r="424" spans="1:11" x14ac:dyDescent="0.25">
      <c r="A424" s="3" t="s">
        <v>33</v>
      </c>
      <c r="B424" s="3" t="s">
        <v>6216</v>
      </c>
      <c r="C424" s="3" t="s">
        <v>454</v>
      </c>
      <c r="D424" s="3" t="s">
        <v>1407</v>
      </c>
      <c r="E424" s="3" t="s">
        <v>7182</v>
      </c>
      <c r="F424" s="3" t="s">
        <v>2360</v>
      </c>
      <c r="G424" s="3" t="s">
        <v>3313</v>
      </c>
      <c r="H424" s="3" t="s">
        <v>4266</v>
      </c>
      <c r="I424" s="3" t="s">
        <v>28</v>
      </c>
      <c r="J424" s="3" t="s">
        <v>5219</v>
      </c>
      <c r="K424" s="3" t="s">
        <v>30</v>
      </c>
    </row>
    <row r="425" spans="1:11" x14ac:dyDescent="0.25">
      <c r="A425" s="3" t="s">
        <v>33</v>
      </c>
      <c r="B425" s="3" t="s">
        <v>6217</v>
      </c>
      <c r="C425" s="3" t="s">
        <v>455</v>
      </c>
      <c r="D425" s="3" t="s">
        <v>1408</v>
      </c>
      <c r="E425" s="3" t="s">
        <v>7183</v>
      </c>
      <c r="F425" s="3" t="s">
        <v>2361</v>
      </c>
      <c r="G425" s="3" t="s">
        <v>3314</v>
      </c>
      <c r="H425" s="3" t="s">
        <v>4267</v>
      </c>
      <c r="I425" s="3" t="s">
        <v>28</v>
      </c>
      <c r="J425" s="3" t="s">
        <v>5220</v>
      </c>
      <c r="K425" s="3" t="s">
        <v>30</v>
      </c>
    </row>
    <row r="426" spans="1:11" x14ac:dyDescent="0.25">
      <c r="A426" s="3" t="s">
        <v>33</v>
      </c>
      <c r="B426" s="3" t="s">
        <v>6218</v>
      </c>
      <c r="C426" s="3" t="s">
        <v>456</v>
      </c>
      <c r="D426" s="3" t="s">
        <v>1409</v>
      </c>
      <c r="E426" s="3" t="s">
        <v>7184</v>
      </c>
      <c r="F426" s="3" t="s">
        <v>2362</v>
      </c>
      <c r="G426" s="3" t="s">
        <v>3315</v>
      </c>
      <c r="H426" s="3" t="s">
        <v>4268</v>
      </c>
      <c r="I426" s="3" t="s">
        <v>28</v>
      </c>
      <c r="J426" s="3" t="s">
        <v>5221</v>
      </c>
      <c r="K426" s="3" t="s">
        <v>30</v>
      </c>
    </row>
    <row r="427" spans="1:11" x14ac:dyDescent="0.25">
      <c r="A427" s="3" t="s">
        <v>33</v>
      </c>
      <c r="B427" s="3" t="s">
        <v>6219</v>
      </c>
      <c r="C427" s="3" t="s">
        <v>457</v>
      </c>
      <c r="D427" s="3" t="s">
        <v>1410</v>
      </c>
      <c r="E427" s="3" t="s">
        <v>7185</v>
      </c>
      <c r="F427" s="3" t="s">
        <v>2363</v>
      </c>
      <c r="G427" s="3" t="s">
        <v>3316</v>
      </c>
      <c r="H427" s="3" t="s">
        <v>4269</v>
      </c>
      <c r="I427" s="3" t="s">
        <v>28</v>
      </c>
      <c r="J427" s="3" t="s">
        <v>5222</v>
      </c>
      <c r="K427" s="3" t="s">
        <v>30</v>
      </c>
    </row>
    <row r="428" spans="1:11" x14ac:dyDescent="0.25">
      <c r="A428" s="3" t="s">
        <v>33</v>
      </c>
      <c r="B428" s="3" t="s">
        <v>6220</v>
      </c>
      <c r="C428" s="3" t="s">
        <v>458</v>
      </c>
      <c r="D428" s="3" t="s">
        <v>1411</v>
      </c>
      <c r="E428" s="3" t="s">
        <v>7186</v>
      </c>
      <c r="F428" s="3" t="s">
        <v>2364</v>
      </c>
      <c r="G428" s="3" t="s">
        <v>3317</v>
      </c>
      <c r="H428" s="3" t="s">
        <v>4270</v>
      </c>
      <c r="I428" s="3" t="s">
        <v>28</v>
      </c>
      <c r="J428" s="3" t="s">
        <v>5223</v>
      </c>
      <c r="K428" s="3" t="s">
        <v>30</v>
      </c>
    </row>
    <row r="429" spans="1:11" x14ac:dyDescent="0.25">
      <c r="A429" s="3" t="s">
        <v>33</v>
      </c>
      <c r="B429" s="3" t="s">
        <v>6221</v>
      </c>
      <c r="C429" s="3" t="s">
        <v>459</v>
      </c>
      <c r="D429" s="3" t="s">
        <v>1412</v>
      </c>
      <c r="E429" s="3" t="s">
        <v>7187</v>
      </c>
      <c r="F429" s="3" t="s">
        <v>2365</v>
      </c>
      <c r="G429" s="3" t="s">
        <v>3318</v>
      </c>
      <c r="H429" s="3" t="s">
        <v>4271</v>
      </c>
      <c r="I429" s="3" t="s">
        <v>28</v>
      </c>
      <c r="J429" s="3" t="s">
        <v>5224</v>
      </c>
      <c r="K429" s="3" t="s">
        <v>30</v>
      </c>
    </row>
    <row r="430" spans="1:11" x14ac:dyDescent="0.25">
      <c r="A430" s="3" t="s">
        <v>33</v>
      </c>
      <c r="B430" s="3" t="s">
        <v>6222</v>
      </c>
      <c r="C430" s="3" t="s">
        <v>460</v>
      </c>
      <c r="D430" s="3" t="s">
        <v>1413</v>
      </c>
      <c r="E430" s="3" t="s">
        <v>7188</v>
      </c>
      <c r="F430" s="3" t="s">
        <v>2366</v>
      </c>
      <c r="G430" s="3" t="s">
        <v>3319</v>
      </c>
      <c r="H430" s="3" t="s">
        <v>4272</v>
      </c>
      <c r="I430" s="3" t="s">
        <v>28</v>
      </c>
      <c r="J430" s="3" t="s">
        <v>5225</v>
      </c>
      <c r="K430" s="3" t="s">
        <v>30</v>
      </c>
    </row>
    <row r="431" spans="1:11" x14ac:dyDescent="0.25">
      <c r="A431" s="3" t="s">
        <v>33</v>
      </c>
      <c r="B431" s="3" t="s">
        <v>6223</v>
      </c>
      <c r="C431" s="3" t="s">
        <v>461</v>
      </c>
      <c r="D431" s="3" t="s">
        <v>1414</v>
      </c>
      <c r="E431" s="3" t="s">
        <v>7189</v>
      </c>
      <c r="F431" s="3" t="s">
        <v>2367</v>
      </c>
      <c r="G431" s="3" t="s">
        <v>3320</v>
      </c>
      <c r="H431" s="3" t="s">
        <v>4273</v>
      </c>
      <c r="I431" s="3" t="s">
        <v>28</v>
      </c>
      <c r="J431" s="3" t="s">
        <v>5226</v>
      </c>
      <c r="K431" s="3" t="s">
        <v>30</v>
      </c>
    </row>
    <row r="432" spans="1:11" x14ac:dyDescent="0.25">
      <c r="A432" s="3" t="s">
        <v>33</v>
      </c>
      <c r="B432" s="3" t="s">
        <v>6224</v>
      </c>
      <c r="C432" s="3" t="s">
        <v>462</v>
      </c>
      <c r="D432" s="3" t="s">
        <v>1415</v>
      </c>
      <c r="E432" s="3" t="s">
        <v>7190</v>
      </c>
      <c r="F432" s="3" t="s">
        <v>2368</v>
      </c>
      <c r="G432" s="3" t="s">
        <v>3321</v>
      </c>
      <c r="H432" s="3" t="s">
        <v>4274</v>
      </c>
      <c r="I432" s="3" t="s">
        <v>28</v>
      </c>
      <c r="J432" s="3" t="s">
        <v>5227</v>
      </c>
      <c r="K432" s="3" t="s">
        <v>30</v>
      </c>
    </row>
    <row r="433" spans="1:11" x14ac:dyDescent="0.25">
      <c r="A433" s="3" t="s">
        <v>33</v>
      </c>
      <c r="B433" s="3" t="s">
        <v>6225</v>
      </c>
      <c r="C433" s="3" t="s">
        <v>463</v>
      </c>
      <c r="D433" s="3" t="s">
        <v>1416</v>
      </c>
      <c r="E433" s="3" t="s">
        <v>7191</v>
      </c>
      <c r="F433" s="3" t="s">
        <v>2369</v>
      </c>
      <c r="G433" s="3" t="s">
        <v>3322</v>
      </c>
      <c r="H433" s="3" t="s">
        <v>4275</v>
      </c>
      <c r="I433" s="3" t="s">
        <v>28</v>
      </c>
      <c r="J433" s="3" t="s">
        <v>5228</v>
      </c>
      <c r="K433" s="3" t="s">
        <v>30</v>
      </c>
    </row>
    <row r="434" spans="1:11" x14ac:dyDescent="0.25">
      <c r="A434" s="3" t="s">
        <v>33</v>
      </c>
      <c r="B434" s="3" t="s">
        <v>6226</v>
      </c>
      <c r="C434" s="3" t="s">
        <v>464</v>
      </c>
      <c r="D434" s="3" t="s">
        <v>1417</v>
      </c>
      <c r="E434" s="3" t="s">
        <v>7192</v>
      </c>
      <c r="F434" s="3" t="s">
        <v>2370</v>
      </c>
      <c r="G434" s="3" t="s">
        <v>3323</v>
      </c>
      <c r="H434" s="3" t="s">
        <v>4276</v>
      </c>
      <c r="I434" s="3" t="s">
        <v>28</v>
      </c>
      <c r="J434" s="3" t="s">
        <v>5229</v>
      </c>
      <c r="K434" s="3" t="s">
        <v>30</v>
      </c>
    </row>
    <row r="435" spans="1:11" x14ac:dyDescent="0.25">
      <c r="A435" s="3" t="s">
        <v>33</v>
      </c>
      <c r="B435" s="3" t="s">
        <v>6227</v>
      </c>
      <c r="C435" s="3" t="s">
        <v>465</v>
      </c>
      <c r="D435" s="3" t="s">
        <v>1418</v>
      </c>
      <c r="E435" s="3" t="s">
        <v>7193</v>
      </c>
      <c r="F435" s="3" t="s">
        <v>2371</v>
      </c>
      <c r="G435" s="3" t="s">
        <v>3324</v>
      </c>
      <c r="H435" s="3" t="s">
        <v>4277</v>
      </c>
      <c r="I435" s="3" t="s">
        <v>28</v>
      </c>
      <c r="J435" s="3" t="s">
        <v>5230</v>
      </c>
      <c r="K435" s="3" t="s">
        <v>30</v>
      </c>
    </row>
    <row r="436" spans="1:11" x14ac:dyDescent="0.25">
      <c r="A436" s="3" t="s">
        <v>33</v>
      </c>
      <c r="B436" s="3" t="s">
        <v>6228</v>
      </c>
      <c r="C436" s="3" t="s">
        <v>466</v>
      </c>
      <c r="D436" s="3" t="s">
        <v>1419</v>
      </c>
      <c r="E436" s="3" t="s">
        <v>7194</v>
      </c>
      <c r="F436" s="3" t="s">
        <v>2372</v>
      </c>
      <c r="G436" s="3" t="s">
        <v>3325</v>
      </c>
      <c r="H436" s="3" t="s">
        <v>4278</v>
      </c>
      <c r="I436" s="3" t="s">
        <v>28</v>
      </c>
      <c r="J436" s="3" t="s">
        <v>5231</v>
      </c>
      <c r="K436" s="3" t="s">
        <v>30</v>
      </c>
    </row>
    <row r="437" spans="1:11" x14ac:dyDescent="0.25">
      <c r="A437" s="3" t="s">
        <v>33</v>
      </c>
      <c r="B437" s="3" t="s">
        <v>6229</v>
      </c>
      <c r="C437" s="3" t="s">
        <v>467</v>
      </c>
      <c r="D437" s="3" t="s">
        <v>1420</v>
      </c>
      <c r="E437" s="3" t="s">
        <v>7195</v>
      </c>
      <c r="F437" s="3" t="s">
        <v>2373</v>
      </c>
      <c r="G437" s="3" t="s">
        <v>3326</v>
      </c>
      <c r="H437" s="3" t="s">
        <v>4279</v>
      </c>
      <c r="I437" s="3" t="s">
        <v>28</v>
      </c>
      <c r="J437" s="3" t="s">
        <v>5232</v>
      </c>
      <c r="K437" s="3" t="s">
        <v>30</v>
      </c>
    </row>
    <row r="438" spans="1:11" x14ac:dyDescent="0.25">
      <c r="A438" s="3" t="s">
        <v>33</v>
      </c>
      <c r="B438" s="3" t="s">
        <v>6230</v>
      </c>
      <c r="C438" s="3" t="s">
        <v>468</v>
      </c>
      <c r="D438" s="3" t="s">
        <v>1421</v>
      </c>
      <c r="E438" s="3" t="s">
        <v>7196</v>
      </c>
      <c r="F438" s="3" t="s">
        <v>2374</v>
      </c>
      <c r="G438" s="3" t="s">
        <v>3327</v>
      </c>
      <c r="H438" s="3" t="s">
        <v>4280</v>
      </c>
      <c r="I438" s="3" t="s">
        <v>28</v>
      </c>
      <c r="J438" s="3" t="s">
        <v>5233</v>
      </c>
      <c r="K438" s="3" t="s">
        <v>30</v>
      </c>
    </row>
    <row r="439" spans="1:11" x14ac:dyDescent="0.25">
      <c r="A439" s="3" t="s">
        <v>33</v>
      </c>
      <c r="B439" s="3" t="s">
        <v>6231</v>
      </c>
      <c r="C439" s="3" t="s">
        <v>469</v>
      </c>
      <c r="D439" s="3" t="s">
        <v>1422</v>
      </c>
      <c r="E439" s="3" t="s">
        <v>7197</v>
      </c>
      <c r="F439" s="3" t="s">
        <v>2375</v>
      </c>
      <c r="G439" s="3" t="s">
        <v>3328</v>
      </c>
      <c r="H439" s="3" t="s">
        <v>4281</v>
      </c>
      <c r="I439" s="3" t="s">
        <v>28</v>
      </c>
      <c r="J439" s="3" t="s">
        <v>5234</v>
      </c>
      <c r="K439" s="3" t="s">
        <v>30</v>
      </c>
    </row>
    <row r="440" spans="1:11" x14ac:dyDescent="0.25">
      <c r="A440" s="3" t="s">
        <v>33</v>
      </c>
      <c r="B440" s="3" t="s">
        <v>6232</v>
      </c>
      <c r="C440" s="3" t="s">
        <v>470</v>
      </c>
      <c r="D440" s="3" t="s">
        <v>1423</v>
      </c>
      <c r="E440" s="3" t="s">
        <v>7198</v>
      </c>
      <c r="F440" s="3" t="s">
        <v>2376</v>
      </c>
      <c r="G440" s="3" t="s">
        <v>3329</v>
      </c>
      <c r="H440" s="3" t="s">
        <v>4282</v>
      </c>
      <c r="I440" s="3" t="s">
        <v>28</v>
      </c>
      <c r="J440" s="3" t="s">
        <v>5235</v>
      </c>
      <c r="K440" s="3" t="s">
        <v>30</v>
      </c>
    </row>
    <row r="441" spans="1:11" x14ac:dyDescent="0.25">
      <c r="A441" s="3" t="s">
        <v>33</v>
      </c>
      <c r="B441" s="3" t="s">
        <v>6233</v>
      </c>
      <c r="C441" s="3" t="s">
        <v>471</v>
      </c>
      <c r="D441" s="3" t="s">
        <v>1424</v>
      </c>
      <c r="E441" s="3" t="s">
        <v>7199</v>
      </c>
      <c r="F441" s="3" t="s">
        <v>2377</v>
      </c>
      <c r="G441" s="3" t="s">
        <v>3330</v>
      </c>
      <c r="H441" s="3" t="s">
        <v>4283</v>
      </c>
      <c r="I441" s="3" t="s">
        <v>28</v>
      </c>
      <c r="J441" s="3" t="s">
        <v>5236</v>
      </c>
      <c r="K441" s="3" t="s">
        <v>30</v>
      </c>
    </row>
    <row r="442" spans="1:11" x14ac:dyDescent="0.25">
      <c r="A442" s="3" t="s">
        <v>33</v>
      </c>
      <c r="B442" s="3" t="s">
        <v>6234</v>
      </c>
      <c r="C442" s="3" t="s">
        <v>472</v>
      </c>
      <c r="D442" s="3" t="s">
        <v>1425</v>
      </c>
      <c r="E442" s="3" t="s">
        <v>7200</v>
      </c>
      <c r="F442" s="3" t="s">
        <v>2378</v>
      </c>
      <c r="G442" s="3" t="s">
        <v>3331</v>
      </c>
      <c r="H442" s="3" t="s">
        <v>4284</v>
      </c>
      <c r="I442" s="3" t="s">
        <v>28</v>
      </c>
      <c r="J442" s="3" t="s">
        <v>5237</v>
      </c>
      <c r="K442" s="3" t="s">
        <v>30</v>
      </c>
    </row>
    <row r="443" spans="1:11" x14ac:dyDescent="0.25">
      <c r="A443" s="3" t="s">
        <v>33</v>
      </c>
      <c r="B443" s="3" t="s">
        <v>6235</v>
      </c>
      <c r="C443" s="3" t="s">
        <v>473</v>
      </c>
      <c r="D443" s="3" t="s">
        <v>1426</v>
      </c>
      <c r="E443" s="3" t="s">
        <v>7201</v>
      </c>
      <c r="F443" s="3" t="s">
        <v>2379</v>
      </c>
      <c r="G443" s="3" t="s">
        <v>3332</v>
      </c>
      <c r="H443" s="3" t="s">
        <v>4285</v>
      </c>
      <c r="I443" s="3" t="s">
        <v>28</v>
      </c>
      <c r="J443" s="3" t="s">
        <v>5238</v>
      </c>
      <c r="K443" s="3" t="s">
        <v>30</v>
      </c>
    </row>
    <row r="444" spans="1:11" x14ac:dyDescent="0.25">
      <c r="A444" s="3" t="s">
        <v>33</v>
      </c>
      <c r="B444" s="3" t="s">
        <v>6236</v>
      </c>
      <c r="C444" s="3" t="s">
        <v>474</v>
      </c>
      <c r="D444" s="3" t="s">
        <v>1427</v>
      </c>
      <c r="E444" s="3" t="s">
        <v>7202</v>
      </c>
      <c r="F444" s="3" t="s">
        <v>2380</v>
      </c>
      <c r="G444" s="3" t="s">
        <v>3333</v>
      </c>
      <c r="H444" s="3" t="s">
        <v>4286</v>
      </c>
      <c r="I444" s="3" t="s">
        <v>28</v>
      </c>
      <c r="J444" s="3" t="s">
        <v>5239</v>
      </c>
      <c r="K444" s="3" t="s">
        <v>30</v>
      </c>
    </row>
    <row r="445" spans="1:11" x14ac:dyDescent="0.25">
      <c r="A445" s="3" t="s">
        <v>33</v>
      </c>
      <c r="B445" s="3" t="s">
        <v>6237</v>
      </c>
      <c r="C445" s="3" t="s">
        <v>475</v>
      </c>
      <c r="D445" s="3" t="s">
        <v>1428</v>
      </c>
      <c r="E445" s="3" t="s">
        <v>7203</v>
      </c>
      <c r="F445" s="3" t="s">
        <v>2381</v>
      </c>
      <c r="G445" s="3" t="s">
        <v>3334</v>
      </c>
      <c r="H445" s="3" t="s">
        <v>4287</v>
      </c>
      <c r="I445" s="3" t="s">
        <v>28</v>
      </c>
      <c r="J445" s="3" t="s">
        <v>5240</v>
      </c>
      <c r="K445" s="3" t="s">
        <v>30</v>
      </c>
    </row>
    <row r="446" spans="1:11" x14ac:dyDescent="0.25">
      <c r="A446" s="3" t="s">
        <v>33</v>
      </c>
      <c r="B446" s="3" t="s">
        <v>6238</v>
      </c>
      <c r="C446" s="3" t="s">
        <v>476</v>
      </c>
      <c r="D446" s="3" t="s">
        <v>1429</v>
      </c>
      <c r="E446" s="3" t="s">
        <v>7204</v>
      </c>
      <c r="F446" s="3" t="s">
        <v>2382</v>
      </c>
      <c r="G446" s="3" t="s">
        <v>3335</v>
      </c>
      <c r="H446" s="3" t="s">
        <v>4288</v>
      </c>
      <c r="I446" s="3" t="s">
        <v>28</v>
      </c>
      <c r="J446" s="3" t="s">
        <v>5241</v>
      </c>
      <c r="K446" s="3" t="s">
        <v>30</v>
      </c>
    </row>
    <row r="447" spans="1:11" x14ac:dyDescent="0.25">
      <c r="A447" s="3" t="s">
        <v>33</v>
      </c>
      <c r="B447" s="3" t="s">
        <v>6239</v>
      </c>
      <c r="C447" s="3" t="s">
        <v>477</v>
      </c>
      <c r="D447" s="3" t="s">
        <v>1430</v>
      </c>
      <c r="E447" s="3" t="s">
        <v>7205</v>
      </c>
      <c r="F447" s="3" t="s">
        <v>2383</v>
      </c>
      <c r="G447" s="3" t="s">
        <v>3336</v>
      </c>
      <c r="H447" s="3" t="s">
        <v>4289</v>
      </c>
      <c r="I447" s="3" t="s">
        <v>28</v>
      </c>
      <c r="J447" s="3" t="s">
        <v>5242</v>
      </c>
      <c r="K447" s="3" t="s">
        <v>30</v>
      </c>
    </row>
    <row r="448" spans="1:11" x14ac:dyDescent="0.25">
      <c r="A448" s="3" t="s">
        <v>33</v>
      </c>
      <c r="B448" s="3" t="s">
        <v>6240</v>
      </c>
      <c r="C448" s="3" t="s">
        <v>478</v>
      </c>
      <c r="D448" s="3" t="s">
        <v>1431</v>
      </c>
      <c r="E448" s="3" t="s">
        <v>7206</v>
      </c>
      <c r="F448" s="3" t="s">
        <v>2384</v>
      </c>
      <c r="G448" s="3" t="s">
        <v>3337</v>
      </c>
      <c r="H448" s="3" t="s">
        <v>4290</v>
      </c>
      <c r="I448" s="3" t="s">
        <v>28</v>
      </c>
      <c r="J448" s="3" t="s">
        <v>5243</v>
      </c>
      <c r="K448" s="3" t="s">
        <v>30</v>
      </c>
    </row>
    <row r="449" spans="1:11" x14ac:dyDescent="0.25">
      <c r="A449" s="3" t="s">
        <v>33</v>
      </c>
      <c r="B449" s="3" t="s">
        <v>6241</v>
      </c>
      <c r="C449" s="3" t="s">
        <v>479</v>
      </c>
      <c r="D449" s="3" t="s">
        <v>1432</v>
      </c>
      <c r="E449" s="3" t="s">
        <v>7207</v>
      </c>
      <c r="F449" s="3" t="s">
        <v>2385</v>
      </c>
      <c r="G449" s="3" t="s">
        <v>3338</v>
      </c>
      <c r="H449" s="3" t="s">
        <v>4291</v>
      </c>
      <c r="I449" s="3" t="s">
        <v>28</v>
      </c>
      <c r="J449" s="3" t="s">
        <v>5244</v>
      </c>
      <c r="K449" s="3" t="s">
        <v>30</v>
      </c>
    </row>
    <row r="450" spans="1:11" x14ac:dyDescent="0.25">
      <c r="A450" s="3" t="s">
        <v>33</v>
      </c>
      <c r="B450" s="3" t="s">
        <v>6242</v>
      </c>
      <c r="C450" s="3" t="s">
        <v>480</v>
      </c>
      <c r="D450" s="3" t="s">
        <v>1433</v>
      </c>
      <c r="E450" s="3" t="s">
        <v>7208</v>
      </c>
      <c r="F450" s="3" t="s">
        <v>2386</v>
      </c>
      <c r="G450" s="3" t="s">
        <v>3339</v>
      </c>
      <c r="H450" s="3" t="s">
        <v>4292</v>
      </c>
      <c r="I450" s="3" t="s">
        <v>28</v>
      </c>
      <c r="J450" s="3" t="s">
        <v>5245</v>
      </c>
      <c r="K450" s="3" t="s">
        <v>30</v>
      </c>
    </row>
    <row r="451" spans="1:11" x14ac:dyDescent="0.25">
      <c r="A451" s="3" t="s">
        <v>33</v>
      </c>
      <c r="B451" s="3" t="s">
        <v>6243</v>
      </c>
      <c r="C451" s="3" t="s">
        <v>481</v>
      </c>
      <c r="D451" s="3" t="s">
        <v>1434</v>
      </c>
      <c r="E451" s="3" t="s">
        <v>7209</v>
      </c>
      <c r="F451" s="3" t="s">
        <v>2387</v>
      </c>
      <c r="G451" s="3" t="s">
        <v>3340</v>
      </c>
      <c r="H451" s="3" t="s">
        <v>4293</v>
      </c>
      <c r="I451" s="3" t="s">
        <v>28</v>
      </c>
      <c r="J451" s="3" t="s">
        <v>5246</v>
      </c>
      <c r="K451" s="3" t="s">
        <v>30</v>
      </c>
    </row>
    <row r="452" spans="1:11" x14ac:dyDescent="0.25">
      <c r="A452" s="3" t="s">
        <v>33</v>
      </c>
      <c r="B452" s="3" t="s">
        <v>6244</v>
      </c>
      <c r="C452" s="3" t="s">
        <v>482</v>
      </c>
      <c r="D452" s="3" t="s">
        <v>1435</v>
      </c>
      <c r="E452" s="3" t="s">
        <v>7210</v>
      </c>
      <c r="F452" s="3" t="s">
        <v>2388</v>
      </c>
      <c r="G452" s="3" t="s">
        <v>3341</v>
      </c>
      <c r="H452" s="3" t="s">
        <v>4294</v>
      </c>
      <c r="I452" s="3" t="s">
        <v>28</v>
      </c>
      <c r="J452" s="3" t="s">
        <v>5247</v>
      </c>
      <c r="K452" s="3" t="s">
        <v>30</v>
      </c>
    </row>
    <row r="453" spans="1:11" x14ac:dyDescent="0.25">
      <c r="A453" s="3" t="s">
        <v>33</v>
      </c>
      <c r="B453" s="3" t="s">
        <v>6245</v>
      </c>
      <c r="C453" s="3" t="s">
        <v>483</v>
      </c>
      <c r="D453" s="3" t="s">
        <v>1436</v>
      </c>
      <c r="E453" s="3" t="s">
        <v>7211</v>
      </c>
      <c r="F453" s="3" t="s">
        <v>2389</v>
      </c>
      <c r="G453" s="3" t="s">
        <v>3342</v>
      </c>
      <c r="H453" s="3" t="s">
        <v>4295</v>
      </c>
      <c r="I453" s="3" t="s">
        <v>28</v>
      </c>
      <c r="J453" s="3" t="s">
        <v>5248</v>
      </c>
      <c r="K453" s="3" t="s">
        <v>30</v>
      </c>
    </row>
    <row r="454" spans="1:11" x14ac:dyDescent="0.25">
      <c r="A454" s="3" t="s">
        <v>33</v>
      </c>
      <c r="B454" s="3" t="s">
        <v>6246</v>
      </c>
      <c r="C454" s="3" t="s">
        <v>484</v>
      </c>
      <c r="D454" s="3" t="s">
        <v>1437</v>
      </c>
      <c r="E454" s="3" t="s">
        <v>7212</v>
      </c>
      <c r="F454" s="3" t="s">
        <v>2390</v>
      </c>
      <c r="G454" s="3" t="s">
        <v>3343</v>
      </c>
      <c r="H454" s="3" t="s">
        <v>4296</v>
      </c>
      <c r="I454" s="3" t="s">
        <v>28</v>
      </c>
      <c r="J454" s="3" t="s">
        <v>5249</v>
      </c>
      <c r="K454" s="3" t="s">
        <v>30</v>
      </c>
    </row>
    <row r="455" spans="1:11" x14ac:dyDescent="0.25">
      <c r="A455" s="3" t="s">
        <v>33</v>
      </c>
      <c r="B455" s="3" t="s">
        <v>6247</v>
      </c>
      <c r="C455" s="3" t="s">
        <v>485</v>
      </c>
      <c r="D455" s="3" t="s">
        <v>1438</v>
      </c>
      <c r="E455" s="3" t="s">
        <v>7213</v>
      </c>
      <c r="F455" s="3" t="s">
        <v>2391</v>
      </c>
      <c r="G455" s="3" t="s">
        <v>3344</v>
      </c>
      <c r="H455" s="3" t="s">
        <v>4297</v>
      </c>
      <c r="I455" s="3" t="s">
        <v>28</v>
      </c>
      <c r="J455" s="3" t="s">
        <v>5250</v>
      </c>
      <c r="K455" s="3" t="s">
        <v>30</v>
      </c>
    </row>
    <row r="456" spans="1:11" x14ac:dyDescent="0.25">
      <c r="A456" s="3" t="s">
        <v>33</v>
      </c>
      <c r="B456" s="3" t="s">
        <v>6248</v>
      </c>
      <c r="C456" s="3" t="s">
        <v>486</v>
      </c>
      <c r="D456" s="3" t="s">
        <v>1439</v>
      </c>
      <c r="E456" s="3" t="s">
        <v>7214</v>
      </c>
      <c r="F456" s="3" t="s">
        <v>2392</v>
      </c>
      <c r="G456" s="3" t="s">
        <v>3345</v>
      </c>
      <c r="H456" s="3" t="s">
        <v>4298</v>
      </c>
      <c r="I456" s="3" t="s">
        <v>28</v>
      </c>
      <c r="J456" s="3" t="s">
        <v>5251</v>
      </c>
      <c r="K456" s="3" t="s">
        <v>30</v>
      </c>
    </row>
    <row r="457" spans="1:11" x14ac:dyDescent="0.25">
      <c r="A457" s="3" t="s">
        <v>33</v>
      </c>
      <c r="B457" s="3" t="s">
        <v>6249</v>
      </c>
      <c r="C457" s="3" t="s">
        <v>487</v>
      </c>
      <c r="D457" s="3" t="s">
        <v>1440</v>
      </c>
      <c r="E457" s="3" t="s">
        <v>7215</v>
      </c>
      <c r="F457" s="3" t="s">
        <v>2393</v>
      </c>
      <c r="G457" s="3" t="s">
        <v>3346</v>
      </c>
      <c r="H457" s="3" t="s">
        <v>4299</v>
      </c>
      <c r="I457" s="3" t="s">
        <v>28</v>
      </c>
      <c r="J457" s="3" t="s">
        <v>5252</v>
      </c>
      <c r="K457" s="3" t="s">
        <v>30</v>
      </c>
    </row>
    <row r="458" spans="1:11" x14ac:dyDescent="0.25">
      <c r="A458" s="3" t="s">
        <v>33</v>
      </c>
      <c r="B458" s="3" t="s">
        <v>6250</v>
      </c>
      <c r="C458" s="3" t="s">
        <v>488</v>
      </c>
      <c r="D458" s="3" t="s">
        <v>1441</v>
      </c>
      <c r="E458" s="3" t="s">
        <v>7216</v>
      </c>
      <c r="F458" s="3" t="s">
        <v>2394</v>
      </c>
      <c r="G458" s="3" t="s">
        <v>3347</v>
      </c>
      <c r="H458" s="3" t="s">
        <v>4300</v>
      </c>
      <c r="I458" s="3" t="s">
        <v>28</v>
      </c>
      <c r="J458" s="3" t="s">
        <v>5253</v>
      </c>
      <c r="K458" s="3" t="s">
        <v>30</v>
      </c>
    </row>
    <row r="459" spans="1:11" x14ac:dyDescent="0.25">
      <c r="A459" s="3" t="s">
        <v>33</v>
      </c>
      <c r="B459" s="3" t="s">
        <v>6251</v>
      </c>
      <c r="C459" s="3" t="s">
        <v>489</v>
      </c>
      <c r="D459" s="3" t="s">
        <v>1442</v>
      </c>
      <c r="E459" s="3" t="s">
        <v>7217</v>
      </c>
      <c r="F459" s="3" t="s">
        <v>2395</v>
      </c>
      <c r="G459" s="3" t="s">
        <v>3348</v>
      </c>
      <c r="H459" s="3" t="s">
        <v>4301</v>
      </c>
      <c r="I459" s="3" t="s">
        <v>28</v>
      </c>
      <c r="J459" s="3" t="s">
        <v>5254</v>
      </c>
      <c r="K459" s="3" t="s">
        <v>30</v>
      </c>
    </row>
    <row r="460" spans="1:11" x14ac:dyDescent="0.25">
      <c r="A460" s="3" t="s">
        <v>33</v>
      </c>
      <c r="B460" s="3" t="s">
        <v>6252</v>
      </c>
      <c r="C460" s="3" t="s">
        <v>490</v>
      </c>
      <c r="D460" s="3" t="s">
        <v>1443</v>
      </c>
      <c r="E460" s="3" t="s">
        <v>7218</v>
      </c>
      <c r="F460" s="3" t="s">
        <v>2396</v>
      </c>
      <c r="G460" s="3" t="s">
        <v>3349</v>
      </c>
      <c r="H460" s="3" t="s">
        <v>4302</v>
      </c>
      <c r="I460" s="3" t="s">
        <v>28</v>
      </c>
      <c r="J460" s="3" t="s">
        <v>5255</v>
      </c>
      <c r="K460" s="3" t="s">
        <v>30</v>
      </c>
    </row>
    <row r="461" spans="1:11" x14ac:dyDescent="0.25">
      <c r="A461" s="3" t="s">
        <v>33</v>
      </c>
      <c r="B461" s="3" t="s">
        <v>6253</v>
      </c>
      <c r="C461" s="3" t="s">
        <v>491</v>
      </c>
      <c r="D461" s="3" t="s">
        <v>1444</v>
      </c>
      <c r="E461" s="3" t="s">
        <v>7219</v>
      </c>
      <c r="F461" s="3" t="s">
        <v>2397</v>
      </c>
      <c r="G461" s="3" t="s">
        <v>3350</v>
      </c>
      <c r="H461" s="3" t="s">
        <v>4303</v>
      </c>
      <c r="I461" s="3" t="s">
        <v>28</v>
      </c>
      <c r="J461" s="3" t="s">
        <v>5256</v>
      </c>
      <c r="K461" s="3" t="s">
        <v>30</v>
      </c>
    </row>
    <row r="462" spans="1:11" x14ac:dyDescent="0.25">
      <c r="A462" s="3" t="s">
        <v>33</v>
      </c>
      <c r="B462" s="3" t="s">
        <v>6254</v>
      </c>
      <c r="C462" s="3" t="s">
        <v>492</v>
      </c>
      <c r="D462" s="3" t="s">
        <v>1445</v>
      </c>
      <c r="E462" s="3" t="s">
        <v>7220</v>
      </c>
      <c r="F462" s="3" t="s">
        <v>2398</v>
      </c>
      <c r="G462" s="3" t="s">
        <v>3351</v>
      </c>
      <c r="H462" s="3" t="s">
        <v>4304</v>
      </c>
      <c r="I462" s="3" t="s">
        <v>28</v>
      </c>
      <c r="J462" s="3" t="s">
        <v>5257</v>
      </c>
      <c r="K462" s="3" t="s">
        <v>30</v>
      </c>
    </row>
    <row r="463" spans="1:11" x14ac:dyDescent="0.25">
      <c r="A463" s="3" t="s">
        <v>33</v>
      </c>
      <c r="B463" s="3" t="s">
        <v>6255</v>
      </c>
      <c r="C463" s="3" t="s">
        <v>493</v>
      </c>
      <c r="D463" s="3" t="s">
        <v>1446</v>
      </c>
      <c r="E463" s="3" t="s">
        <v>7221</v>
      </c>
      <c r="F463" s="3" t="s">
        <v>2399</v>
      </c>
      <c r="G463" s="3" t="s">
        <v>3352</v>
      </c>
      <c r="H463" s="3" t="s">
        <v>4305</v>
      </c>
      <c r="I463" s="3" t="s">
        <v>28</v>
      </c>
      <c r="J463" s="3" t="s">
        <v>5258</v>
      </c>
      <c r="K463" s="3" t="s">
        <v>30</v>
      </c>
    </row>
    <row r="464" spans="1:11" x14ac:dyDescent="0.25">
      <c r="A464" s="3" t="s">
        <v>33</v>
      </c>
      <c r="B464" s="3" t="s">
        <v>6256</v>
      </c>
      <c r="C464" s="3" t="s">
        <v>494</v>
      </c>
      <c r="D464" s="3" t="s">
        <v>1447</v>
      </c>
      <c r="E464" s="3" t="s">
        <v>7222</v>
      </c>
      <c r="F464" s="3" t="s">
        <v>2400</v>
      </c>
      <c r="G464" s="3" t="s">
        <v>3353</v>
      </c>
      <c r="H464" s="3" t="s">
        <v>4306</v>
      </c>
      <c r="I464" s="3" t="s">
        <v>28</v>
      </c>
      <c r="J464" s="3" t="s">
        <v>5259</v>
      </c>
      <c r="K464" s="3" t="s">
        <v>30</v>
      </c>
    </row>
    <row r="465" spans="1:11" x14ac:dyDescent="0.25">
      <c r="A465" s="3" t="s">
        <v>33</v>
      </c>
      <c r="B465" s="3" t="s">
        <v>6257</v>
      </c>
      <c r="C465" s="3" t="s">
        <v>495</v>
      </c>
      <c r="D465" s="3" t="s">
        <v>1448</v>
      </c>
      <c r="E465" s="3" t="s">
        <v>7223</v>
      </c>
      <c r="F465" s="3" t="s">
        <v>2401</v>
      </c>
      <c r="G465" s="3" t="s">
        <v>3354</v>
      </c>
      <c r="H465" s="3" t="s">
        <v>4307</v>
      </c>
      <c r="I465" s="3" t="s">
        <v>28</v>
      </c>
      <c r="J465" s="3" t="s">
        <v>5260</v>
      </c>
      <c r="K465" s="3" t="s">
        <v>30</v>
      </c>
    </row>
    <row r="466" spans="1:11" x14ac:dyDescent="0.25">
      <c r="A466" s="3" t="s">
        <v>33</v>
      </c>
      <c r="B466" s="3" t="s">
        <v>6258</v>
      </c>
      <c r="C466" s="3" t="s">
        <v>496</v>
      </c>
      <c r="D466" s="3" t="s">
        <v>1449</v>
      </c>
      <c r="E466" s="3" t="s">
        <v>7224</v>
      </c>
      <c r="F466" s="3" t="s">
        <v>2402</v>
      </c>
      <c r="G466" s="3" t="s">
        <v>3355</v>
      </c>
      <c r="H466" s="3" t="s">
        <v>4308</v>
      </c>
      <c r="I466" s="3" t="s">
        <v>28</v>
      </c>
      <c r="J466" s="3" t="s">
        <v>5261</v>
      </c>
      <c r="K466" s="3" t="s">
        <v>30</v>
      </c>
    </row>
    <row r="467" spans="1:11" x14ac:dyDescent="0.25">
      <c r="A467" s="3" t="s">
        <v>33</v>
      </c>
      <c r="B467" s="3" t="s">
        <v>6259</v>
      </c>
      <c r="C467" s="3" t="s">
        <v>497</v>
      </c>
      <c r="D467" s="3" t="s">
        <v>1450</v>
      </c>
      <c r="E467" s="3" t="s">
        <v>7225</v>
      </c>
      <c r="F467" s="3" t="s">
        <v>2403</v>
      </c>
      <c r="G467" s="3" t="s">
        <v>3356</v>
      </c>
      <c r="H467" s="3" t="s">
        <v>4309</v>
      </c>
      <c r="I467" s="3" t="s">
        <v>28</v>
      </c>
      <c r="J467" s="3" t="s">
        <v>5262</v>
      </c>
      <c r="K467" s="3" t="s">
        <v>30</v>
      </c>
    </row>
    <row r="468" spans="1:11" x14ac:dyDescent="0.25">
      <c r="A468" s="3" t="s">
        <v>33</v>
      </c>
      <c r="B468" s="3" t="s">
        <v>6260</v>
      </c>
      <c r="C468" s="3" t="s">
        <v>498</v>
      </c>
      <c r="D468" s="3" t="s">
        <v>1451</v>
      </c>
      <c r="E468" s="3" t="s">
        <v>7226</v>
      </c>
      <c r="F468" s="3" t="s">
        <v>2404</v>
      </c>
      <c r="G468" s="3" t="s">
        <v>3357</v>
      </c>
      <c r="H468" s="3" t="s">
        <v>4310</v>
      </c>
      <c r="I468" s="3" t="s">
        <v>28</v>
      </c>
      <c r="J468" s="3" t="s">
        <v>5263</v>
      </c>
      <c r="K468" s="3" t="s">
        <v>30</v>
      </c>
    </row>
    <row r="469" spans="1:11" x14ac:dyDescent="0.25">
      <c r="A469" s="3" t="s">
        <v>33</v>
      </c>
      <c r="B469" s="3" t="s">
        <v>6261</v>
      </c>
      <c r="C469" s="3" t="s">
        <v>499</v>
      </c>
      <c r="D469" s="3" t="s">
        <v>1452</v>
      </c>
      <c r="E469" s="3" t="s">
        <v>7227</v>
      </c>
      <c r="F469" s="3" t="s">
        <v>2405</v>
      </c>
      <c r="G469" s="3" t="s">
        <v>3358</v>
      </c>
      <c r="H469" s="3" t="s">
        <v>4311</v>
      </c>
      <c r="I469" s="3" t="s">
        <v>28</v>
      </c>
      <c r="J469" s="3" t="s">
        <v>5264</v>
      </c>
      <c r="K469" s="3" t="s">
        <v>30</v>
      </c>
    </row>
    <row r="470" spans="1:11" x14ac:dyDescent="0.25">
      <c r="A470" s="3" t="s">
        <v>33</v>
      </c>
      <c r="B470" s="3" t="s">
        <v>6262</v>
      </c>
      <c r="C470" s="3" t="s">
        <v>500</v>
      </c>
      <c r="D470" s="3" t="s">
        <v>1453</v>
      </c>
      <c r="E470" s="3" t="s">
        <v>7228</v>
      </c>
      <c r="F470" s="3" t="s">
        <v>2406</v>
      </c>
      <c r="G470" s="3" t="s">
        <v>3359</v>
      </c>
      <c r="H470" s="3" t="s">
        <v>4312</v>
      </c>
      <c r="I470" s="3" t="s">
        <v>28</v>
      </c>
      <c r="J470" s="3" t="s">
        <v>5265</v>
      </c>
      <c r="K470" s="3" t="s">
        <v>30</v>
      </c>
    </row>
    <row r="471" spans="1:11" x14ac:dyDescent="0.25">
      <c r="A471" s="3" t="s">
        <v>33</v>
      </c>
      <c r="B471" s="3" t="s">
        <v>6263</v>
      </c>
      <c r="C471" s="3" t="s">
        <v>501</v>
      </c>
      <c r="D471" s="3" t="s">
        <v>1454</v>
      </c>
      <c r="E471" s="3" t="s">
        <v>7229</v>
      </c>
      <c r="F471" s="3" t="s">
        <v>2407</v>
      </c>
      <c r="G471" s="3" t="s">
        <v>3360</v>
      </c>
      <c r="H471" s="3" t="s">
        <v>4313</v>
      </c>
      <c r="I471" s="3" t="s">
        <v>28</v>
      </c>
      <c r="J471" s="3" t="s">
        <v>5266</v>
      </c>
      <c r="K471" s="3" t="s">
        <v>30</v>
      </c>
    </row>
    <row r="472" spans="1:11" x14ac:dyDescent="0.25">
      <c r="A472" s="3" t="s">
        <v>33</v>
      </c>
      <c r="B472" s="3" t="s">
        <v>6264</v>
      </c>
      <c r="C472" s="3" t="s">
        <v>502</v>
      </c>
      <c r="D472" s="3" t="s">
        <v>1455</v>
      </c>
      <c r="E472" s="3" t="s">
        <v>7230</v>
      </c>
      <c r="F472" s="3" t="s">
        <v>2408</v>
      </c>
      <c r="G472" s="3" t="s">
        <v>3361</v>
      </c>
      <c r="H472" s="3" t="s">
        <v>4314</v>
      </c>
      <c r="I472" s="3" t="s">
        <v>28</v>
      </c>
      <c r="J472" s="3" t="s">
        <v>5267</v>
      </c>
      <c r="K472" s="3" t="s">
        <v>30</v>
      </c>
    </row>
    <row r="473" spans="1:11" x14ac:dyDescent="0.25">
      <c r="A473" s="3" t="s">
        <v>33</v>
      </c>
      <c r="B473" s="3" t="s">
        <v>6265</v>
      </c>
      <c r="C473" s="3" t="s">
        <v>503</v>
      </c>
      <c r="D473" s="3" t="s">
        <v>1456</v>
      </c>
      <c r="E473" s="3" t="s">
        <v>7231</v>
      </c>
      <c r="F473" s="3" t="s">
        <v>2409</v>
      </c>
      <c r="G473" s="3" t="s">
        <v>3362</v>
      </c>
      <c r="H473" s="3" t="s">
        <v>4315</v>
      </c>
      <c r="I473" s="3" t="s">
        <v>28</v>
      </c>
      <c r="J473" s="3" t="s">
        <v>5268</v>
      </c>
      <c r="K473" s="3" t="s">
        <v>30</v>
      </c>
    </row>
    <row r="474" spans="1:11" x14ac:dyDescent="0.25">
      <c r="A474" s="3" t="s">
        <v>33</v>
      </c>
      <c r="B474" s="3" t="s">
        <v>6266</v>
      </c>
      <c r="C474" s="3" t="s">
        <v>504</v>
      </c>
      <c r="D474" s="3" t="s">
        <v>1457</v>
      </c>
      <c r="E474" s="3" t="s">
        <v>7232</v>
      </c>
      <c r="F474" s="3" t="s">
        <v>2410</v>
      </c>
      <c r="G474" s="3" t="s">
        <v>3363</v>
      </c>
      <c r="H474" s="3" t="s">
        <v>4316</v>
      </c>
      <c r="I474" s="3" t="s">
        <v>28</v>
      </c>
      <c r="J474" s="3" t="s">
        <v>5269</v>
      </c>
      <c r="K474" s="3" t="s">
        <v>30</v>
      </c>
    </row>
    <row r="475" spans="1:11" x14ac:dyDescent="0.25">
      <c r="A475" s="3" t="s">
        <v>33</v>
      </c>
      <c r="B475" s="3" t="s">
        <v>6267</v>
      </c>
      <c r="C475" s="3" t="s">
        <v>505</v>
      </c>
      <c r="D475" s="3" t="s">
        <v>1458</v>
      </c>
      <c r="E475" s="3" t="s">
        <v>7233</v>
      </c>
      <c r="F475" s="3" t="s">
        <v>2411</v>
      </c>
      <c r="G475" s="3" t="s">
        <v>3364</v>
      </c>
      <c r="H475" s="3" t="s">
        <v>4317</v>
      </c>
      <c r="I475" s="3" t="s">
        <v>28</v>
      </c>
      <c r="J475" s="3" t="s">
        <v>5270</v>
      </c>
      <c r="K475" s="3" t="s">
        <v>30</v>
      </c>
    </row>
    <row r="476" spans="1:11" x14ac:dyDescent="0.25">
      <c r="A476" s="3" t="s">
        <v>33</v>
      </c>
      <c r="B476" s="3" t="s">
        <v>6268</v>
      </c>
      <c r="C476" s="3" t="s">
        <v>506</v>
      </c>
      <c r="D476" s="3" t="s">
        <v>1459</v>
      </c>
      <c r="E476" s="3" t="s">
        <v>7234</v>
      </c>
      <c r="F476" s="3" t="s">
        <v>2412</v>
      </c>
      <c r="G476" s="3" t="s">
        <v>3365</v>
      </c>
      <c r="H476" s="3" t="s">
        <v>4318</v>
      </c>
      <c r="I476" s="3" t="s">
        <v>28</v>
      </c>
      <c r="J476" s="3" t="s">
        <v>5271</v>
      </c>
      <c r="K476" s="3" t="s">
        <v>30</v>
      </c>
    </row>
    <row r="477" spans="1:11" x14ac:dyDescent="0.25">
      <c r="A477" s="3" t="s">
        <v>33</v>
      </c>
      <c r="B477" s="3" t="s">
        <v>6269</v>
      </c>
      <c r="C477" s="3" t="s">
        <v>507</v>
      </c>
      <c r="D477" s="3" t="s">
        <v>1460</v>
      </c>
      <c r="E477" s="3" t="s">
        <v>7235</v>
      </c>
      <c r="F477" s="3" t="s">
        <v>2413</v>
      </c>
      <c r="G477" s="3" t="s">
        <v>3366</v>
      </c>
      <c r="H477" s="3" t="s">
        <v>4319</v>
      </c>
      <c r="I477" s="3" t="s">
        <v>28</v>
      </c>
      <c r="J477" s="3" t="s">
        <v>5272</v>
      </c>
      <c r="K477" s="3" t="s">
        <v>30</v>
      </c>
    </row>
    <row r="478" spans="1:11" x14ac:dyDescent="0.25">
      <c r="A478" s="3" t="s">
        <v>33</v>
      </c>
      <c r="B478" s="3" t="s">
        <v>6270</v>
      </c>
      <c r="C478" s="3" t="s">
        <v>508</v>
      </c>
      <c r="D478" s="3" t="s">
        <v>1461</v>
      </c>
      <c r="E478" s="3" t="s">
        <v>7236</v>
      </c>
      <c r="F478" s="3" t="s">
        <v>2414</v>
      </c>
      <c r="G478" s="3" t="s">
        <v>3367</v>
      </c>
      <c r="H478" s="3" t="s">
        <v>4320</v>
      </c>
      <c r="I478" s="3" t="s">
        <v>28</v>
      </c>
      <c r="J478" s="3" t="s">
        <v>5273</v>
      </c>
      <c r="K478" s="3" t="s">
        <v>30</v>
      </c>
    </row>
    <row r="479" spans="1:11" x14ac:dyDescent="0.25">
      <c r="A479" s="3" t="s">
        <v>33</v>
      </c>
      <c r="B479" s="3" t="s">
        <v>6271</v>
      </c>
      <c r="C479" s="3" t="s">
        <v>509</v>
      </c>
      <c r="D479" s="3" t="s">
        <v>1462</v>
      </c>
      <c r="E479" s="3" t="s">
        <v>7237</v>
      </c>
      <c r="F479" s="3" t="s">
        <v>2415</v>
      </c>
      <c r="G479" s="3" t="s">
        <v>3368</v>
      </c>
      <c r="H479" s="3" t="s">
        <v>4321</v>
      </c>
      <c r="I479" s="3" t="s">
        <v>28</v>
      </c>
      <c r="J479" s="3" t="s">
        <v>5274</v>
      </c>
      <c r="K479" s="3" t="s">
        <v>30</v>
      </c>
    </row>
    <row r="480" spans="1:11" x14ac:dyDescent="0.25">
      <c r="A480" s="3" t="s">
        <v>33</v>
      </c>
      <c r="B480" s="3" t="s">
        <v>6272</v>
      </c>
      <c r="C480" s="3" t="s">
        <v>510</v>
      </c>
      <c r="D480" s="3" t="s">
        <v>1463</v>
      </c>
      <c r="E480" s="3" t="s">
        <v>7238</v>
      </c>
      <c r="F480" s="3" t="s">
        <v>2416</v>
      </c>
      <c r="G480" s="3" t="s">
        <v>3369</v>
      </c>
      <c r="H480" s="3" t="s">
        <v>4322</v>
      </c>
      <c r="I480" s="3" t="s">
        <v>28</v>
      </c>
      <c r="J480" s="3" t="s">
        <v>5275</v>
      </c>
      <c r="K480" s="3" t="s">
        <v>30</v>
      </c>
    </row>
    <row r="481" spans="1:11" x14ac:dyDescent="0.25">
      <c r="A481" s="3" t="s">
        <v>33</v>
      </c>
      <c r="B481" s="3" t="s">
        <v>6273</v>
      </c>
      <c r="C481" s="3" t="s">
        <v>511</v>
      </c>
      <c r="D481" s="3" t="s">
        <v>1464</v>
      </c>
      <c r="E481" s="3" t="s">
        <v>7239</v>
      </c>
      <c r="F481" s="3" t="s">
        <v>2417</v>
      </c>
      <c r="G481" s="3" t="s">
        <v>3370</v>
      </c>
      <c r="H481" s="3" t="s">
        <v>4323</v>
      </c>
      <c r="I481" s="3" t="s">
        <v>28</v>
      </c>
      <c r="J481" s="3" t="s">
        <v>5276</v>
      </c>
      <c r="K481" s="3" t="s">
        <v>30</v>
      </c>
    </row>
    <row r="482" spans="1:11" x14ac:dyDescent="0.25">
      <c r="A482" s="3" t="s">
        <v>33</v>
      </c>
      <c r="B482" s="3" t="s">
        <v>6274</v>
      </c>
      <c r="C482" s="3" t="s">
        <v>512</v>
      </c>
      <c r="D482" s="3" t="s">
        <v>1465</v>
      </c>
      <c r="E482" s="3" t="s">
        <v>7240</v>
      </c>
      <c r="F482" s="3" t="s">
        <v>2418</v>
      </c>
      <c r="G482" s="3" t="s">
        <v>3371</v>
      </c>
      <c r="H482" s="3" t="s">
        <v>4324</v>
      </c>
      <c r="I482" s="3" t="s">
        <v>28</v>
      </c>
      <c r="J482" s="3" t="s">
        <v>5277</v>
      </c>
      <c r="K482" s="3" t="s">
        <v>30</v>
      </c>
    </row>
    <row r="483" spans="1:11" x14ac:dyDescent="0.25">
      <c r="A483" s="3" t="s">
        <v>33</v>
      </c>
      <c r="B483" s="3" t="s">
        <v>6275</v>
      </c>
      <c r="C483" s="3" t="s">
        <v>513</v>
      </c>
      <c r="D483" s="3" t="s">
        <v>1466</v>
      </c>
      <c r="E483" s="3" t="s">
        <v>7241</v>
      </c>
      <c r="F483" s="3" t="s">
        <v>2419</v>
      </c>
      <c r="G483" s="3" t="s">
        <v>3372</v>
      </c>
      <c r="H483" s="3" t="s">
        <v>4325</v>
      </c>
      <c r="I483" s="3" t="s">
        <v>28</v>
      </c>
      <c r="J483" s="3" t="s">
        <v>5278</v>
      </c>
      <c r="K483" s="3" t="s">
        <v>30</v>
      </c>
    </row>
    <row r="484" spans="1:11" x14ac:dyDescent="0.25">
      <c r="A484" s="3" t="s">
        <v>33</v>
      </c>
      <c r="B484" s="3" t="s">
        <v>6276</v>
      </c>
      <c r="C484" s="3" t="s">
        <v>514</v>
      </c>
      <c r="D484" s="3" t="s">
        <v>1467</v>
      </c>
      <c r="E484" s="3" t="s">
        <v>7242</v>
      </c>
      <c r="F484" s="3" t="s">
        <v>2420</v>
      </c>
      <c r="G484" s="3" t="s">
        <v>3373</v>
      </c>
      <c r="H484" s="3" t="s">
        <v>4326</v>
      </c>
      <c r="I484" s="3" t="s">
        <v>28</v>
      </c>
      <c r="J484" s="3" t="s">
        <v>5279</v>
      </c>
      <c r="K484" s="3" t="s">
        <v>30</v>
      </c>
    </row>
    <row r="485" spans="1:11" x14ac:dyDescent="0.25">
      <c r="A485" s="3" t="s">
        <v>33</v>
      </c>
      <c r="B485" s="3" t="s">
        <v>6277</v>
      </c>
      <c r="C485" s="3" t="s">
        <v>515</v>
      </c>
      <c r="D485" s="3" t="s">
        <v>1468</v>
      </c>
      <c r="E485" s="3" t="s">
        <v>7243</v>
      </c>
      <c r="F485" s="3" t="s">
        <v>2421</v>
      </c>
      <c r="G485" s="3" t="s">
        <v>3374</v>
      </c>
      <c r="H485" s="3" t="s">
        <v>4327</v>
      </c>
      <c r="I485" s="3" t="s">
        <v>28</v>
      </c>
      <c r="J485" s="3" t="s">
        <v>5280</v>
      </c>
      <c r="K485" s="3" t="s">
        <v>30</v>
      </c>
    </row>
    <row r="486" spans="1:11" x14ac:dyDescent="0.25">
      <c r="A486" s="3" t="s">
        <v>33</v>
      </c>
      <c r="B486" s="3" t="s">
        <v>6278</v>
      </c>
      <c r="C486" s="3" t="s">
        <v>516</v>
      </c>
      <c r="D486" s="3" t="s">
        <v>1469</v>
      </c>
      <c r="E486" s="3" t="s">
        <v>7244</v>
      </c>
      <c r="F486" s="3" t="s">
        <v>2422</v>
      </c>
      <c r="G486" s="3" t="s">
        <v>3375</v>
      </c>
      <c r="H486" s="3" t="s">
        <v>4328</v>
      </c>
      <c r="I486" s="3" t="s">
        <v>28</v>
      </c>
      <c r="J486" s="3" t="s">
        <v>5281</v>
      </c>
      <c r="K486" s="3" t="s">
        <v>30</v>
      </c>
    </row>
    <row r="487" spans="1:11" x14ac:dyDescent="0.25">
      <c r="A487" s="3" t="s">
        <v>33</v>
      </c>
      <c r="B487" s="3" t="s">
        <v>6279</v>
      </c>
      <c r="C487" s="3" t="s">
        <v>517</v>
      </c>
      <c r="D487" s="3" t="s">
        <v>1470</v>
      </c>
      <c r="E487" s="3" t="s">
        <v>7245</v>
      </c>
      <c r="F487" s="3" t="s">
        <v>2423</v>
      </c>
      <c r="G487" s="3" t="s">
        <v>3376</v>
      </c>
      <c r="H487" s="3" t="s">
        <v>4329</v>
      </c>
      <c r="I487" s="3" t="s">
        <v>28</v>
      </c>
      <c r="J487" s="3" t="s">
        <v>5282</v>
      </c>
      <c r="K487" s="3" t="s">
        <v>30</v>
      </c>
    </row>
    <row r="488" spans="1:11" x14ac:dyDescent="0.25">
      <c r="A488" s="3" t="s">
        <v>33</v>
      </c>
      <c r="B488" s="3" t="s">
        <v>6280</v>
      </c>
      <c r="C488" s="3" t="s">
        <v>518</v>
      </c>
      <c r="D488" s="3" t="s">
        <v>1471</v>
      </c>
      <c r="E488" s="3" t="s">
        <v>7246</v>
      </c>
      <c r="F488" s="3" t="s">
        <v>2424</v>
      </c>
      <c r="G488" s="3" t="s">
        <v>3377</v>
      </c>
      <c r="H488" s="3" t="s">
        <v>4330</v>
      </c>
      <c r="I488" s="3" t="s">
        <v>28</v>
      </c>
      <c r="J488" s="3" t="s">
        <v>5283</v>
      </c>
      <c r="K488" s="3" t="s">
        <v>30</v>
      </c>
    </row>
    <row r="489" spans="1:11" x14ac:dyDescent="0.25">
      <c r="A489" s="3" t="s">
        <v>33</v>
      </c>
      <c r="B489" s="3" t="s">
        <v>6281</v>
      </c>
      <c r="C489" s="3" t="s">
        <v>519</v>
      </c>
      <c r="D489" s="3" t="s">
        <v>1472</v>
      </c>
      <c r="E489" s="3" t="s">
        <v>7247</v>
      </c>
      <c r="F489" s="3" t="s">
        <v>2425</v>
      </c>
      <c r="G489" s="3" t="s">
        <v>3378</v>
      </c>
      <c r="H489" s="3" t="s">
        <v>4331</v>
      </c>
      <c r="I489" s="3" t="s">
        <v>28</v>
      </c>
      <c r="J489" s="3" t="s">
        <v>5284</v>
      </c>
      <c r="K489" s="3" t="s">
        <v>30</v>
      </c>
    </row>
    <row r="490" spans="1:11" x14ac:dyDescent="0.25">
      <c r="A490" s="3" t="s">
        <v>33</v>
      </c>
      <c r="B490" s="3" t="s">
        <v>6282</v>
      </c>
      <c r="C490" s="3" t="s">
        <v>520</v>
      </c>
      <c r="D490" s="3" t="s">
        <v>1473</v>
      </c>
      <c r="E490" s="3" t="s">
        <v>7248</v>
      </c>
      <c r="F490" s="3" t="s">
        <v>2426</v>
      </c>
      <c r="G490" s="3" t="s">
        <v>3379</v>
      </c>
      <c r="H490" s="3" t="s">
        <v>4332</v>
      </c>
      <c r="I490" s="3" t="s">
        <v>28</v>
      </c>
      <c r="J490" s="3" t="s">
        <v>5285</v>
      </c>
      <c r="K490" s="3" t="s">
        <v>30</v>
      </c>
    </row>
    <row r="491" spans="1:11" x14ac:dyDescent="0.25">
      <c r="A491" s="3" t="s">
        <v>33</v>
      </c>
      <c r="B491" s="3" t="s">
        <v>6283</v>
      </c>
      <c r="C491" s="3" t="s">
        <v>521</v>
      </c>
      <c r="D491" s="3" t="s">
        <v>1474</v>
      </c>
      <c r="E491" s="3" t="s">
        <v>7249</v>
      </c>
      <c r="F491" s="3" t="s">
        <v>2427</v>
      </c>
      <c r="G491" s="3" t="s">
        <v>3380</v>
      </c>
      <c r="H491" s="3" t="s">
        <v>4333</v>
      </c>
      <c r="I491" s="3" t="s">
        <v>28</v>
      </c>
      <c r="J491" s="3" t="s">
        <v>5286</v>
      </c>
      <c r="K491" s="3" t="s">
        <v>30</v>
      </c>
    </row>
    <row r="492" spans="1:11" x14ac:dyDescent="0.25">
      <c r="A492" s="3" t="s">
        <v>33</v>
      </c>
      <c r="B492" s="3" t="s">
        <v>6284</v>
      </c>
      <c r="C492" s="3" t="s">
        <v>522</v>
      </c>
      <c r="D492" s="3" t="s">
        <v>1475</v>
      </c>
      <c r="E492" s="3" t="s">
        <v>7250</v>
      </c>
      <c r="F492" s="3" t="s">
        <v>2428</v>
      </c>
      <c r="G492" s="3" t="s">
        <v>3381</v>
      </c>
      <c r="H492" s="3" t="s">
        <v>4334</v>
      </c>
      <c r="I492" s="3" t="s">
        <v>28</v>
      </c>
      <c r="J492" s="3" t="s">
        <v>5287</v>
      </c>
      <c r="K492" s="3" t="s">
        <v>30</v>
      </c>
    </row>
    <row r="493" spans="1:11" x14ac:dyDescent="0.25">
      <c r="A493" s="3" t="s">
        <v>33</v>
      </c>
      <c r="B493" s="3" t="s">
        <v>6285</v>
      </c>
      <c r="C493" s="3" t="s">
        <v>523</v>
      </c>
      <c r="D493" s="3" t="s">
        <v>1476</v>
      </c>
      <c r="E493" s="3" t="s">
        <v>7251</v>
      </c>
      <c r="F493" s="3" t="s">
        <v>2429</v>
      </c>
      <c r="G493" s="3" t="s">
        <v>3382</v>
      </c>
      <c r="H493" s="3" t="s">
        <v>4335</v>
      </c>
      <c r="I493" s="3" t="s">
        <v>28</v>
      </c>
      <c r="J493" s="3" t="s">
        <v>5288</v>
      </c>
      <c r="K493" s="3" t="s">
        <v>30</v>
      </c>
    </row>
    <row r="494" spans="1:11" x14ac:dyDescent="0.25">
      <c r="A494" s="3" t="s">
        <v>33</v>
      </c>
      <c r="B494" s="3" t="s">
        <v>6286</v>
      </c>
      <c r="C494" s="3" t="s">
        <v>524</v>
      </c>
      <c r="D494" s="3" t="s">
        <v>1477</v>
      </c>
      <c r="E494" s="3" t="s">
        <v>7252</v>
      </c>
      <c r="F494" s="3" t="s">
        <v>2430</v>
      </c>
      <c r="G494" s="3" t="s">
        <v>3383</v>
      </c>
      <c r="H494" s="3" t="s">
        <v>4336</v>
      </c>
      <c r="I494" s="3" t="s">
        <v>28</v>
      </c>
      <c r="J494" s="3" t="s">
        <v>5289</v>
      </c>
      <c r="K494" s="3" t="s">
        <v>30</v>
      </c>
    </row>
    <row r="495" spans="1:11" x14ac:dyDescent="0.25">
      <c r="A495" s="3" t="s">
        <v>33</v>
      </c>
      <c r="B495" s="3" t="s">
        <v>6287</v>
      </c>
      <c r="C495" s="3" t="s">
        <v>525</v>
      </c>
      <c r="D495" s="3" t="s">
        <v>1478</v>
      </c>
      <c r="E495" s="3" t="s">
        <v>7253</v>
      </c>
      <c r="F495" s="3" t="s">
        <v>2431</v>
      </c>
      <c r="G495" s="3" t="s">
        <v>3384</v>
      </c>
      <c r="H495" s="3" t="s">
        <v>4337</v>
      </c>
      <c r="I495" s="3" t="s">
        <v>28</v>
      </c>
      <c r="J495" s="3" t="s">
        <v>5290</v>
      </c>
      <c r="K495" s="3" t="s">
        <v>30</v>
      </c>
    </row>
    <row r="496" spans="1:11" x14ac:dyDescent="0.25">
      <c r="A496" s="3" t="s">
        <v>33</v>
      </c>
      <c r="B496" s="3" t="s">
        <v>6288</v>
      </c>
      <c r="C496" s="3" t="s">
        <v>526</v>
      </c>
      <c r="D496" s="3" t="s">
        <v>1479</v>
      </c>
      <c r="E496" s="3" t="s">
        <v>7254</v>
      </c>
      <c r="F496" s="3" t="s">
        <v>2432</v>
      </c>
      <c r="G496" s="3" t="s">
        <v>3385</v>
      </c>
      <c r="H496" s="3" t="s">
        <v>4338</v>
      </c>
      <c r="I496" s="3" t="s">
        <v>28</v>
      </c>
      <c r="J496" s="3" t="s">
        <v>5291</v>
      </c>
      <c r="K496" s="3" t="s">
        <v>30</v>
      </c>
    </row>
    <row r="497" spans="1:11" x14ac:dyDescent="0.25">
      <c r="A497" s="3" t="s">
        <v>33</v>
      </c>
      <c r="B497" s="3" t="s">
        <v>6289</v>
      </c>
      <c r="C497" s="3" t="s">
        <v>527</v>
      </c>
      <c r="D497" s="3" t="s">
        <v>1480</v>
      </c>
      <c r="E497" s="3" t="s">
        <v>7255</v>
      </c>
      <c r="F497" s="3" t="s">
        <v>2433</v>
      </c>
      <c r="G497" s="3" t="s">
        <v>3386</v>
      </c>
      <c r="H497" s="3" t="s">
        <v>4339</v>
      </c>
      <c r="I497" s="3" t="s">
        <v>28</v>
      </c>
      <c r="J497" s="3" t="s">
        <v>5292</v>
      </c>
      <c r="K497" s="3" t="s">
        <v>30</v>
      </c>
    </row>
    <row r="498" spans="1:11" x14ac:dyDescent="0.25">
      <c r="A498" s="3" t="s">
        <v>33</v>
      </c>
      <c r="B498" s="3" t="s">
        <v>6290</v>
      </c>
      <c r="C498" s="3" t="s">
        <v>528</v>
      </c>
      <c r="D498" s="3" t="s">
        <v>1481</v>
      </c>
      <c r="E498" s="3" t="s">
        <v>7256</v>
      </c>
      <c r="F498" s="3" t="s">
        <v>2434</v>
      </c>
      <c r="G498" s="3" t="s">
        <v>3387</v>
      </c>
      <c r="H498" s="3" t="s">
        <v>4340</v>
      </c>
      <c r="I498" s="3" t="s">
        <v>28</v>
      </c>
      <c r="J498" s="3" t="s">
        <v>5293</v>
      </c>
      <c r="K498" s="3" t="s">
        <v>30</v>
      </c>
    </row>
    <row r="499" spans="1:11" x14ac:dyDescent="0.25">
      <c r="A499" s="3" t="s">
        <v>33</v>
      </c>
      <c r="B499" s="3" t="s">
        <v>6291</v>
      </c>
      <c r="C499" s="3" t="s">
        <v>529</v>
      </c>
      <c r="D499" s="3" t="s">
        <v>1482</v>
      </c>
      <c r="E499" s="3" t="s">
        <v>7257</v>
      </c>
      <c r="F499" s="3" t="s">
        <v>2435</v>
      </c>
      <c r="G499" s="3" t="s">
        <v>3388</v>
      </c>
      <c r="H499" s="3" t="s">
        <v>4341</v>
      </c>
      <c r="I499" s="3" t="s">
        <v>28</v>
      </c>
      <c r="J499" s="3" t="s">
        <v>5294</v>
      </c>
      <c r="K499" s="3" t="s">
        <v>30</v>
      </c>
    </row>
    <row r="500" spans="1:11" x14ac:dyDescent="0.25">
      <c r="A500" s="3" t="s">
        <v>33</v>
      </c>
      <c r="B500" s="3" t="s">
        <v>6292</v>
      </c>
      <c r="C500" s="3" t="s">
        <v>530</v>
      </c>
      <c r="D500" s="3" t="s">
        <v>1483</v>
      </c>
      <c r="E500" s="3" t="s">
        <v>7258</v>
      </c>
      <c r="F500" s="3" t="s">
        <v>2436</v>
      </c>
      <c r="G500" s="3" t="s">
        <v>3389</v>
      </c>
      <c r="H500" s="3" t="s">
        <v>4342</v>
      </c>
      <c r="I500" s="3" t="s">
        <v>28</v>
      </c>
      <c r="J500" s="3" t="s">
        <v>5295</v>
      </c>
      <c r="K500" s="3" t="s">
        <v>30</v>
      </c>
    </row>
    <row r="501" spans="1:11" x14ac:dyDescent="0.25">
      <c r="A501" s="3" t="s">
        <v>33</v>
      </c>
      <c r="B501" s="3" t="s">
        <v>6293</v>
      </c>
      <c r="C501" s="3" t="s">
        <v>531</v>
      </c>
      <c r="D501" s="3" t="s">
        <v>1484</v>
      </c>
      <c r="E501" s="3" t="s">
        <v>7259</v>
      </c>
      <c r="F501" s="3" t="s">
        <v>2437</v>
      </c>
      <c r="G501" s="3" t="s">
        <v>3390</v>
      </c>
      <c r="H501" s="3" t="s">
        <v>4343</v>
      </c>
      <c r="I501" s="3" t="s">
        <v>28</v>
      </c>
      <c r="J501" s="3" t="s">
        <v>5296</v>
      </c>
      <c r="K501" s="3" t="s">
        <v>30</v>
      </c>
    </row>
    <row r="502" spans="1:11" x14ac:dyDescent="0.25">
      <c r="A502" s="3" t="s">
        <v>33</v>
      </c>
      <c r="B502" s="3" t="s">
        <v>6294</v>
      </c>
      <c r="C502" s="3" t="s">
        <v>532</v>
      </c>
      <c r="D502" s="3" t="s">
        <v>1485</v>
      </c>
      <c r="E502" s="3" t="s">
        <v>7260</v>
      </c>
      <c r="F502" s="3" t="s">
        <v>2438</v>
      </c>
      <c r="G502" s="3" t="s">
        <v>3391</v>
      </c>
      <c r="H502" s="3" t="s">
        <v>4344</v>
      </c>
      <c r="I502" s="3" t="s">
        <v>28</v>
      </c>
      <c r="J502" s="3" t="s">
        <v>5297</v>
      </c>
      <c r="K502" s="3" t="s">
        <v>30</v>
      </c>
    </row>
    <row r="503" spans="1:11" x14ac:dyDescent="0.25">
      <c r="A503" s="3" t="s">
        <v>33</v>
      </c>
      <c r="B503" s="3" t="s">
        <v>6295</v>
      </c>
      <c r="C503" s="3" t="s">
        <v>533</v>
      </c>
      <c r="D503" s="3" t="s">
        <v>1486</v>
      </c>
      <c r="E503" s="3" t="s">
        <v>7261</v>
      </c>
      <c r="F503" s="3" t="s">
        <v>2439</v>
      </c>
      <c r="G503" s="3" t="s">
        <v>3392</v>
      </c>
      <c r="H503" s="3" t="s">
        <v>4345</v>
      </c>
      <c r="I503" s="3" t="s">
        <v>28</v>
      </c>
      <c r="J503" s="3" t="s">
        <v>5298</v>
      </c>
      <c r="K503" s="3" t="s">
        <v>30</v>
      </c>
    </row>
    <row r="504" spans="1:11" x14ac:dyDescent="0.25">
      <c r="A504" s="3" t="s">
        <v>33</v>
      </c>
      <c r="B504" s="3" t="s">
        <v>6296</v>
      </c>
      <c r="C504" s="3" t="s">
        <v>534</v>
      </c>
      <c r="D504" s="3" t="s">
        <v>1487</v>
      </c>
      <c r="E504" s="3" t="s">
        <v>7262</v>
      </c>
      <c r="F504" s="3" t="s">
        <v>2440</v>
      </c>
      <c r="G504" s="3" t="s">
        <v>3393</v>
      </c>
      <c r="H504" s="3" t="s">
        <v>4346</v>
      </c>
      <c r="I504" s="3" t="s">
        <v>28</v>
      </c>
      <c r="J504" s="3" t="s">
        <v>5299</v>
      </c>
      <c r="K504" s="3" t="s">
        <v>30</v>
      </c>
    </row>
    <row r="505" spans="1:11" x14ac:dyDescent="0.25">
      <c r="A505" s="3" t="s">
        <v>33</v>
      </c>
      <c r="B505" s="3" t="s">
        <v>6297</v>
      </c>
      <c r="C505" s="3" t="s">
        <v>535</v>
      </c>
      <c r="D505" s="3" t="s">
        <v>1488</v>
      </c>
      <c r="E505" s="3" t="s">
        <v>7263</v>
      </c>
      <c r="F505" s="3" t="s">
        <v>2441</v>
      </c>
      <c r="G505" s="3" t="s">
        <v>3394</v>
      </c>
      <c r="H505" s="3" t="s">
        <v>4347</v>
      </c>
      <c r="I505" s="3" t="s">
        <v>28</v>
      </c>
      <c r="J505" s="3" t="s">
        <v>5300</v>
      </c>
      <c r="K505" s="3" t="s">
        <v>30</v>
      </c>
    </row>
    <row r="506" spans="1:11" x14ac:dyDescent="0.25">
      <c r="A506" s="3" t="s">
        <v>33</v>
      </c>
      <c r="B506" s="3" t="s">
        <v>6298</v>
      </c>
      <c r="C506" s="3" t="s">
        <v>536</v>
      </c>
      <c r="D506" s="3" t="s">
        <v>1489</v>
      </c>
      <c r="E506" s="3" t="s">
        <v>7264</v>
      </c>
      <c r="F506" s="3" t="s">
        <v>2442</v>
      </c>
      <c r="G506" s="3" t="s">
        <v>3395</v>
      </c>
      <c r="H506" s="3" t="s">
        <v>4348</v>
      </c>
      <c r="I506" s="3" t="s">
        <v>28</v>
      </c>
      <c r="J506" s="3" t="s">
        <v>5301</v>
      </c>
      <c r="K506" s="3" t="s">
        <v>30</v>
      </c>
    </row>
    <row r="507" spans="1:11" x14ac:dyDescent="0.25">
      <c r="A507" s="3" t="s">
        <v>33</v>
      </c>
      <c r="B507" s="3" t="s">
        <v>6299</v>
      </c>
      <c r="C507" s="3" t="s">
        <v>537</v>
      </c>
      <c r="D507" s="3" t="s">
        <v>1490</v>
      </c>
      <c r="E507" s="3" t="s">
        <v>7265</v>
      </c>
      <c r="F507" s="3" t="s">
        <v>2443</v>
      </c>
      <c r="G507" s="3" t="s">
        <v>3396</v>
      </c>
      <c r="H507" s="3" t="s">
        <v>4349</v>
      </c>
      <c r="I507" s="3" t="s">
        <v>28</v>
      </c>
      <c r="J507" s="3" t="s">
        <v>5302</v>
      </c>
      <c r="K507" s="3" t="s">
        <v>30</v>
      </c>
    </row>
    <row r="508" spans="1:11" x14ac:dyDescent="0.25">
      <c r="A508" s="3" t="s">
        <v>33</v>
      </c>
      <c r="B508" s="3" t="s">
        <v>6300</v>
      </c>
      <c r="C508" s="3" t="s">
        <v>538</v>
      </c>
      <c r="D508" s="3" t="s">
        <v>1491</v>
      </c>
      <c r="E508" s="3" t="s">
        <v>7266</v>
      </c>
      <c r="F508" s="3" t="s">
        <v>2444</v>
      </c>
      <c r="G508" s="3" t="s">
        <v>3397</v>
      </c>
      <c r="H508" s="3" t="s">
        <v>4350</v>
      </c>
      <c r="I508" s="3" t="s">
        <v>28</v>
      </c>
      <c r="J508" s="3" t="s">
        <v>5303</v>
      </c>
      <c r="K508" s="3" t="s">
        <v>30</v>
      </c>
    </row>
    <row r="509" spans="1:11" x14ac:dyDescent="0.25">
      <c r="A509" s="3" t="s">
        <v>33</v>
      </c>
      <c r="B509" s="3" t="s">
        <v>6301</v>
      </c>
      <c r="C509" s="3" t="s">
        <v>539</v>
      </c>
      <c r="D509" s="3" t="s">
        <v>1492</v>
      </c>
      <c r="E509" s="3" t="s">
        <v>7267</v>
      </c>
      <c r="F509" s="3" t="s">
        <v>2445</v>
      </c>
      <c r="G509" s="3" t="s">
        <v>3398</v>
      </c>
      <c r="H509" s="3" t="s">
        <v>4351</v>
      </c>
      <c r="I509" s="3" t="s">
        <v>28</v>
      </c>
      <c r="J509" s="3" t="s">
        <v>5304</v>
      </c>
      <c r="K509" s="3" t="s">
        <v>30</v>
      </c>
    </row>
    <row r="510" spans="1:11" x14ac:dyDescent="0.25">
      <c r="A510" s="3" t="s">
        <v>33</v>
      </c>
      <c r="B510" s="3" t="s">
        <v>6302</v>
      </c>
      <c r="C510" s="3" t="s">
        <v>540</v>
      </c>
      <c r="D510" s="3" t="s">
        <v>1493</v>
      </c>
      <c r="E510" s="3" t="s">
        <v>7268</v>
      </c>
      <c r="F510" s="3" t="s">
        <v>2446</v>
      </c>
      <c r="G510" s="3" t="s">
        <v>3399</v>
      </c>
      <c r="H510" s="3" t="s">
        <v>4352</v>
      </c>
      <c r="I510" s="3" t="s">
        <v>28</v>
      </c>
      <c r="J510" s="3" t="s">
        <v>5305</v>
      </c>
      <c r="K510" s="3" t="s">
        <v>30</v>
      </c>
    </row>
    <row r="511" spans="1:11" x14ac:dyDescent="0.25">
      <c r="A511" s="3" t="s">
        <v>33</v>
      </c>
      <c r="B511" s="3" t="s">
        <v>6303</v>
      </c>
      <c r="C511" s="3" t="s">
        <v>541</v>
      </c>
      <c r="D511" s="3" t="s">
        <v>1494</v>
      </c>
      <c r="E511" s="3" t="s">
        <v>7269</v>
      </c>
      <c r="F511" s="3" t="s">
        <v>2447</v>
      </c>
      <c r="G511" s="3" t="s">
        <v>3400</v>
      </c>
      <c r="H511" s="3" t="s">
        <v>4353</v>
      </c>
      <c r="I511" s="3" t="s">
        <v>28</v>
      </c>
      <c r="J511" s="3" t="s">
        <v>5306</v>
      </c>
      <c r="K511" s="3" t="s">
        <v>30</v>
      </c>
    </row>
    <row r="512" spans="1:11" x14ac:dyDescent="0.25">
      <c r="A512" s="3" t="s">
        <v>33</v>
      </c>
      <c r="B512" s="3" t="s">
        <v>6304</v>
      </c>
      <c r="C512" s="3" t="s">
        <v>542</v>
      </c>
      <c r="D512" s="3" t="s">
        <v>1495</v>
      </c>
      <c r="E512" s="3" t="s">
        <v>7270</v>
      </c>
      <c r="F512" s="3" t="s">
        <v>2448</v>
      </c>
      <c r="G512" s="3" t="s">
        <v>3401</v>
      </c>
      <c r="H512" s="3" t="s">
        <v>4354</v>
      </c>
      <c r="I512" s="3" t="s">
        <v>28</v>
      </c>
      <c r="J512" s="3" t="s">
        <v>5307</v>
      </c>
      <c r="K512" s="3" t="s">
        <v>30</v>
      </c>
    </row>
    <row r="513" spans="1:11" x14ac:dyDescent="0.25">
      <c r="A513" s="3" t="s">
        <v>33</v>
      </c>
      <c r="B513" s="3" t="s">
        <v>6305</v>
      </c>
      <c r="C513" s="3" t="s">
        <v>543</v>
      </c>
      <c r="D513" s="3" t="s">
        <v>1496</v>
      </c>
      <c r="E513" s="3" t="s">
        <v>7271</v>
      </c>
      <c r="F513" s="3" t="s">
        <v>2449</v>
      </c>
      <c r="G513" s="3" t="s">
        <v>3402</v>
      </c>
      <c r="H513" s="3" t="s">
        <v>4355</v>
      </c>
      <c r="I513" s="3" t="s">
        <v>28</v>
      </c>
      <c r="J513" s="3" t="s">
        <v>5308</v>
      </c>
      <c r="K513" s="3" t="s">
        <v>30</v>
      </c>
    </row>
    <row r="514" spans="1:11" x14ac:dyDescent="0.25">
      <c r="A514" s="3" t="s">
        <v>33</v>
      </c>
      <c r="B514" s="3" t="s">
        <v>6306</v>
      </c>
      <c r="C514" s="3" t="s">
        <v>544</v>
      </c>
      <c r="D514" s="3" t="s">
        <v>1497</v>
      </c>
      <c r="E514" s="3" t="s">
        <v>7272</v>
      </c>
      <c r="F514" s="3" t="s">
        <v>2450</v>
      </c>
      <c r="G514" s="3" t="s">
        <v>3403</v>
      </c>
      <c r="H514" s="3" t="s">
        <v>4356</v>
      </c>
      <c r="I514" s="3" t="s">
        <v>28</v>
      </c>
      <c r="J514" s="3" t="s">
        <v>5309</v>
      </c>
      <c r="K514" s="3" t="s">
        <v>30</v>
      </c>
    </row>
    <row r="515" spans="1:11" x14ac:dyDescent="0.25">
      <c r="A515" s="3" t="s">
        <v>33</v>
      </c>
      <c r="B515" s="3" t="s">
        <v>6307</v>
      </c>
      <c r="C515" s="3" t="s">
        <v>545</v>
      </c>
      <c r="D515" s="3" t="s">
        <v>1498</v>
      </c>
      <c r="E515" s="3" t="s">
        <v>7273</v>
      </c>
      <c r="F515" s="3" t="s">
        <v>2451</v>
      </c>
      <c r="G515" s="3" t="s">
        <v>3404</v>
      </c>
      <c r="H515" s="3" t="s">
        <v>4357</v>
      </c>
      <c r="I515" s="3" t="s">
        <v>28</v>
      </c>
      <c r="J515" s="3" t="s">
        <v>5310</v>
      </c>
      <c r="K515" s="3" t="s">
        <v>30</v>
      </c>
    </row>
    <row r="516" spans="1:11" x14ac:dyDescent="0.25">
      <c r="A516" s="3" t="s">
        <v>33</v>
      </c>
      <c r="B516" s="3" t="s">
        <v>6308</v>
      </c>
      <c r="C516" s="3" t="s">
        <v>546</v>
      </c>
      <c r="D516" s="3" t="s">
        <v>1499</v>
      </c>
      <c r="E516" s="3" t="s">
        <v>7274</v>
      </c>
      <c r="F516" s="3" t="s">
        <v>2452</v>
      </c>
      <c r="G516" s="3" t="s">
        <v>3405</v>
      </c>
      <c r="H516" s="3" t="s">
        <v>4358</v>
      </c>
      <c r="I516" s="3" t="s">
        <v>28</v>
      </c>
      <c r="J516" s="3" t="s">
        <v>5311</v>
      </c>
      <c r="K516" s="3" t="s">
        <v>30</v>
      </c>
    </row>
    <row r="517" spans="1:11" x14ac:dyDescent="0.25">
      <c r="A517" s="3" t="s">
        <v>33</v>
      </c>
      <c r="B517" s="3" t="s">
        <v>6309</v>
      </c>
      <c r="C517" s="3" t="s">
        <v>547</v>
      </c>
      <c r="D517" s="3" t="s">
        <v>1500</v>
      </c>
      <c r="E517" s="3" t="s">
        <v>7275</v>
      </c>
      <c r="F517" s="3" t="s">
        <v>2453</v>
      </c>
      <c r="G517" s="3" t="s">
        <v>3406</v>
      </c>
      <c r="H517" s="3" t="s">
        <v>4359</v>
      </c>
      <c r="I517" s="3" t="s">
        <v>28</v>
      </c>
      <c r="J517" s="3" t="s">
        <v>5312</v>
      </c>
      <c r="K517" s="3" t="s">
        <v>30</v>
      </c>
    </row>
    <row r="518" spans="1:11" x14ac:dyDescent="0.25">
      <c r="A518" s="3" t="s">
        <v>33</v>
      </c>
      <c r="B518" s="3" t="s">
        <v>6310</v>
      </c>
      <c r="C518" s="3" t="s">
        <v>548</v>
      </c>
      <c r="D518" s="3" t="s">
        <v>1501</v>
      </c>
      <c r="E518" s="3" t="s">
        <v>7276</v>
      </c>
      <c r="F518" s="3" t="s">
        <v>2454</v>
      </c>
      <c r="G518" s="3" t="s">
        <v>3407</v>
      </c>
      <c r="H518" s="3" t="s">
        <v>4360</v>
      </c>
      <c r="I518" s="3" t="s">
        <v>28</v>
      </c>
      <c r="J518" s="3" t="s">
        <v>5313</v>
      </c>
      <c r="K518" s="3" t="s">
        <v>30</v>
      </c>
    </row>
    <row r="519" spans="1:11" x14ac:dyDescent="0.25">
      <c r="A519" s="3" t="s">
        <v>33</v>
      </c>
      <c r="B519" s="3" t="s">
        <v>6311</v>
      </c>
      <c r="C519" s="3" t="s">
        <v>549</v>
      </c>
      <c r="D519" s="3" t="s">
        <v>1502</v>
      </c>
      <c r="E519" s="3" t="s">
        <v>7277</v>
      </c>
      <c r="F519" s="3" t="s">
        <v>2455</v>
      </c>
      <c r="G519" s="3" t="s">
        <v>3408</v>
      </c>
      <c r="H519" s="3" t="s">
        <v>4361</v>
      </c>
      <c r="I519" s="3" t="s">
        <v>28</v>
      </c>
      <c r="J519" s="3" t="s">
        <v>5314</v>
      </c>
      <c r="K519" s="3" t="s">
        <v>30</v>
      </c>
    </row>
    <row r="520" spans="1:11" x14ac:dyDescent="0.25">
      <c r="A520" s="3" t="s">
        <v>33</v>
      </c>
      <c r="B520" s="3" t="s">
        <v>6312</v>
      </c>
      <c r="C520" s="3" t="s">
        <v>550</v>
      </c>
      <c r="D520" s="3" t="s">
        <v>1503</v>
      </c>
      <c r="E520" s="3" t="s">
        <v>7278</v>
      </c>
      <c r="F520" s="3" t="s">
        <v>2456</v>
      </c>
      <c r="G520" s="3" t="s">
        <v>3409</v>
      </c>
      <c r="H520" s="3" t="s">
        <v>4362</v>
      </c>
      <c r="I520" s="3" t="s">
        <v>28</v>
      </c>
      <c r="J520" s="3" t="s">
        <v>5315</v>
      </c>
      <c r="K520" s="3" t="s">
        <v>30</v>
      </c>
    </row>
    <row r="521" spans="1:11" x14ac:dyDescent="0.25">
      <c r="A521" s="3" t="s">
        <v>33</v>
      </c>
      <c r="B521" s="3" t="s">
        <v>6313</v>
      </c>
      <c r="C521" s="3" t="s">
        <v>551</v>
      </c>
      <c r="D521" s="3" t="s">
        <v>1504</v>
      </c>
      <c r="E521" s="3" t="s">
        <v>7279</v>
      </c>
      <c r="F521" s="3" t="s">
        <v>2457</v>
      </c>
      <c r="G521" s="3" t="s">
        <v>3410</v>
      </c>
      <c r="H521" s="3" t="s">
        <v>4363</v>
      </c>
      <c r="I521" s="3" t="s">
        <v>28</v>
      </c>
      <c r="J521" s="3" t="s">
        <v>5316</v>
      </c>
      <c r="K521" s="3" t="s">
        <v>30</v>
      </c>
    </row>
    <row r="522" spans="1:11" x14ac:dyDescent="0.25">
      <c r="A522" s="3" t="s">
        <v>33</v>
      </c>
      <c r="B522" s="3" t="s">
        <v>6314</v>
      </c>
      <c r="C522" s="3" t="s">
        <v>552</v>
      </c>
      <c r="D522" s="3" t="s">
        <v>1505</v>
      </c>
      <c r="E522" s="3" t="s">
        <v>7280</v>
      </c>
      <c r="F522" s="3" t="s">
        <v>2458</v>
      </c>
      <c r="G522" s="3" t="s">
        <v>3411</v>
      </c>
      <c r="H522" s="3" t="s">
        <v>4364</v>
      </c>
      <c r="I522" s="3" t="s">
        <v>28</v>
      </c>
      <c r="J522" s="3" t="s">
        <v>5317</v>
      </c>
      <c r="K522" s="3" t="s">
        <v>30</v>
      </c>
    </row>
    <row r="523" spans="1:11" x14ac:dyDescent="0.25">
      <c r="A523" s="3" t="s">
        <v>33</v>
      </c>
      <c r="B523" s="3" t="s">
        <v>6315</v>
      </c>
      <c r="C523" s="3" t="s">
        <v>553</v>
      </c>
      <c r="D523" s="3" t="s">
        <v>1506</v>
      </c>
      <c r="E523" s="3" t="s">
        <v>7281</v>
      </c>
      <c r="F523" s="3" t="s">
        <v>2459</v>
      </c>
      <c r="G523" s="3" t="s">
        <v>3412</v>
      </c>
      <c r="H523" s="3" t="s">
        <v>4365</v>
      </c>
      <c r="I523" s="3" t="s">
        <v>28</v>
      </c>
      <c r="J523" s="3" t="s">
        <v>5318</v>
      </c>
      <c r="K523" s="3" t="s">
        <v>30</v>
      </c>
    </row>
    <row r="524" spans="1:11" x14ac:dyDescent="0.25">
      <c r="A524" s="3" t="s">
        <v>33</v>
      </c>
      <c r="B524" s="3" t="s">
        <v>6316</v>
      </c>
      <c r="C524" s="3" t="s">
        <v>554</v>
      </c>
      <c r="D524" s="3" t="s">
        <v>1507</v>
      </c>
      <c r="E524" s="3" t="s">
        <v>7282</v>
      </c>
      <c r="F524" s="3" t="s">
        <v>2460</v>
      </c>
      <c r="G524" s="3" t="s">
        <v>3413</v>
      </c>
      <c r="H524" s="3" t="s">
        <v>4366</v>
      </c>
      <c r="I524" s="3" t="s">
        <v>28</v>
      </c>
      <c r="J524" s="3" t="s">
        <v>5319</v>
      </c>
      <c r="K524" s="3" t="s">
        <v>30</v>
      </c>
    </row>
    <row r="525" spans="1:11" x14ac:dyDescent="0.25">
      <c r="A525" s="3" t="s">
        <v>33</v>
      </c>
      <c r="B525" s="3" t="s">
        <v>6317</v>
      </c>
      <c r="C525" s="3" t="s">
        <v>555</v>
      </c>
      <c r="D525" s="3" t="s">
        <v>1508</v>
      </c>
      <c r="E525" s="3" t="s">
        <v>7283</v>
      </c>
      <c r="F525" s="3" t="s">
        <v>2461</v>
      </c>
      <c r="G525" s="3" t="s">
        <v>3414</v>
      </c>
      <c r="H525" s="3" t="s">
        <v>4367</v>
      </c>
      <c r="I525" s="3" t="s">
        <v>28</v>
      </c>
      <c r="J525" s="3" t="s">
        <v>5320</v>
      </c>
      <c r="K525" s="3" t="s">
        <v>30</v>
      </c>
    </row>
    <row r="526" spans="1:11" x14ac:dyDescent="0.25">
      <c r="A526" s="3" t="s">
        <v>33</v>
      </c>
      <c r="B526" s="3" t="s">
        <v>6318</v>
      </c>
      <c r="C526" s="3" t="s">
        <v>556</v>
      </c>
      <c r="D526" s="3" t="s">
        <v>1509</v>
      </c>
      <c r="E526" s="3" t="s">
        <v>7284</v>
      </c>
      <c r="F526" s="3" t="s">
        <v>2462</v>
      </c>
      <c r="G526" s="3" t="s">
        <v>3415</v>
      </c>
      <c r="H526" s="3" t="s">
        <v>4368</v>
      </c>
      <c r="I526" s="3" t="s">
        <v>28</v>
      </c>
      <c r="J526" s="3" t="s">
        <v>5321</v>
      </c>
      <c r="K526" s="3" t="s">
        <v>30</v>
      </c>
    </row>
    <row r="527" spans="1:11" x14ac:dyDescent="0.25">
      <c r="A527" s="3" t="s">
        <v>33</v>
      </c>
      <c r="B527" s="3" t="s">
        <v>6319</v>
      </c>
      <c r="C527" s="3" t="s">
        <v>557</v>
      </c>
      <c r="D527" s="3" t="s">
        <v>1510</v>
      </c>
      <c r="E527" s="3" t="s">
        <v>7285</v>
      </c>
      <c r="F527" s="3" t="s">
        <v>2463</v>
      </c>
      <c r="G527" s="3" t="s">
        <v>3416</v>
      </c>
      <c r="H527" s="3" t="s">
        <v>4369</v>
      </c>
      <c r="I527" s="3" t="s">
        <v>28</v>
      </c>
      <c r="J527" s="3" t="s">
        <v>5322</v>
      </c>
      <c r="K527" s="3" t="s">
        <v>30</v>
      </c>
    </row>
    <row r="528" spans="1:11" x14ac:dyDescent="0.25">
      <c r="A528" s="3" t="s">
        <v>33</v>
      </c>
      <c r="B528" s="3" t="s">
        <v>6320</v>
      </c>
      <c r="C528" s="3" t="s">
        <v>558</v>
      </c>
      <c r="D528" s="3" t="s">
        <v>1511</v>
      </c>
      <c r="E528" s="3" t="s">
        <v>7286</v>
      </c>
      <c r="F528" s="3" t="s">
        <v>2464</v>
      </c>
      <c r="G528" s="3" t="s">
        <v>3417</v>
      </c>
      <c r="H528" s="3" t="s">
        <v>4370</v>
      </c>
      <c r="I528" s="3" t="s">
        <v>28</v>
      </c>
      <c r="J528" s="3" t="s">
        <v>5323</v>
      </c>
      <c r="K528" s="3" t="s">
        <v>30</v>
      </c>
    </row>
    <row r="529" spans="1:11" x14ac:dyDescent="0.25">
      <c r="A529" s="3" t="s">
        <v>33</v>
      </c>
      <c r="B529" s="3" t="s">
        <v>6321</v>
      </c>
      <c r="C529" s="3" t="s">
        <v>559</v>
      </c>
      <c r="D529" s="3" t="s">
        <v>1512</v>
      </c>
      <c r="E529" s="3" t="s">
        <v>7287</v>
      </c>
      <c r="F529" s="3" t="s">
        <v>2465</v>
      </c>
      <c r="G529" s="3" t="s">
        <v>3418</v>
      </c>
      <c r="H529" s="3" t="s">
        <v>4371</v>
      </c>
      <c r="I529" s="3" t="s">
        <v>28</v>
      </c>
      <c r="J529" s="3" t="s">
        <v>5324</v>
      </c>
      <c r="K529" s="3" t="s">
        <v>30</v>
      </c>
    </row>
    <row r="530" spans="1:11" x14ac:dyDescent="0.25">
      <c r="A530" s="3" t="s">
        <v>33</v>
      </c>
      <c r="B530" s="3" t="s">
        <v>6322</v>
      </c>
      <c r="C530" s="3" t="s">
        <v>560</v>
      </c>
      <c r="D530" s="3" t="s">
        <v>1513</v>
      </c>
      <c r="E530" s="3" t="s">
        <v>7288</v>
      </c>
      <c r="F530" s="3" t="s">
        <v>2466</v>
      </c>
      <c r="G530" s="3" t="s">
        <v>3419</v>
      </c>
      <c r="H530" s="3" t="s">
        <v>4372</v>
      </c>
      <c r="I530" s="3" t="s">
        <v>28</v>
      </c>
      <c r="J530" s="3" t="s">
        <v>5325</v>
      </c>
      <c r="K530" s="3" t="s">
        <v>30</v>
      </c>
    </row>
    <row r="531" spans="1:11" x14ac:dyDescent="0.25">
      <c r="A531" s="3" t="s">
        <v>33</v>
      </c>
      <c r="B531" s="3" t="s">
        <v>6323</v>
      </c>
      <c r="C531" s="3" t="s">
        <v>561</v>
      </c>
      <c r="D531" s="3" t="s">
        <v>1514</v>
      </c>
      <c r="E531" s="3" t="s">
        <v>7289</v>
      </c>
      <c r="F531" s="3" t="s">
        <v>2467</v>
      </c>
      <c r="G531" s="3" t="s">
        <v>3420</v>
      </c>
      <c r="H531" s="3" t="s">
        <v>4373</v>
      </c>
      <c r="I531" s="3" t="s">
        <v>28</v>
      </c>
      <c r="J531" s="3" t="s">
        <v>5326</v>
      </c>
      <c r="K531" s="3" t="s">
        <v>30</v>
      </c>
    </row>
    <row r="532" spans="1:11" x14ac:dyDescent="0.25">
      <c r="A532" s="3" t="s">
        <v>33</v>
      </c>
      <c r="B532" s="3" t="s">
        <v>6324</v>
      </c>
      <c r="C532" s="3" t="s">
        <v>562</v>
      </c>
      <c r="D532" s="3" t="s">
        <v>1515</v>
      </c>
      <c r="E532" s="3" t="s">
        <v>7290</v>
      </c>
      <c r="F532" s="3" t="s">
        <v>2468</v>
      </c>
      <c r="G532" s="3" t="s">
        <v>3421</v>
      </c>
      <c r="H532" s="3" t="s">
        <v>4374</v>
      </c>
      <c r="I532" s="3" t="s">
        <v>28</v>
      </c>
      <c r="J532" s="3" t="s">
        <v>5327</v>
      </c>
      <c r="K532" s="3" t="s">
        <v>30</v>
      </c>
    </row>
    <row r="533" spans="1:11" x14ac:dyDescent="0.25">
      <c r="A533" s="3" t="s">
        <v>33</v>
      </c>
      <c r="B533" s="3" t="s">
        <v>6325</v>
      </c>
      <c r="C533" s="3" t="s">
        <v>563</v>
      </c>
      <c r="D533" s="3" t="s">
        <v>1516</v>
      </c>
      <c r="E533" s="3" t="s">
        <v>7291</v>
      </c>
      <c r="F533" s="3" t="s">
        <v>2469</v>
      </c>
      <c r="G533" s="3" t="s">
        <v>3422</v>
      </c>
      <c r="H533" s="3" t="s">
        <v>4375</v>
      </c>
      <c r="I533" s="3" t="s">
        <v>28</v>
      </c>
      <c r="J533" s="3" t="s">
        <v>5328</v>
      </c>
      <c r="K533" s="3" t="s">
        <v>30</v>
      </c>
    </row>
    <row r="534" spans="1:11" x14ac:dyDescent="0.25">
      <c r="A534" s="3" t="s">
        <v>33</v>
      </c>
      <c r="B534" s="3" t="s">
        <v>6326</v>
      </c>
      <c r="C534" s="3" t="s">
        <v>564</v>
      </c>
      <c r="D534" s="3" t="s">
        <v>1517</v>
      </c>
      <c r="E534" s="3" t="s">
        <v>7292</v>
      </c>
      <c r="F534" s="3" t="s">
        <v>2470</v>
      </c>
      <c r="G534" s="3" t="s">
        <v>3423</v>
      </c>
      <c r="H534" s="3" t="s">
        <v>4376</v>
      </c>
      <c r="I534" s="3" t="s">
        <v>28</v>
      </c>
      <c r="J534" s="3" t="s">
        <v>5329</v>
      </c>
      <c r="K534" s="3" t="s">
        <v>30</v>
      </c>
    </row>
    <row r="535" spans="1:11" x14ac:dyDescent="0.25">
      <c r="A535" s="3" t="s">
        <v>33</v>
      </c>
      <c r="B535" s="3" t="s">
        <v>6327</v>
      </c>
      <c r="C535" s="3" t="s">
        <v>565</v>
      </c>
      <c r="D535" s="3" t="s">
        <v>1518</v>
      </c>
      <c r="E535" s="3" t="s">
        <v>7293</v>
      </c>
      <c r="F535" s="3" t="s">
        <v>2471</v>
      </c>
      <c r="G535" s="3" t="s">
        <v>3424</v>
      </c>
      <c r="H535" s="3" t="s">
        <v>4377</v>
      </c>
      <c r="I535" s="3" t="s">
        <v>28</v>
      </c>
      <c r="J535" s="3" t="s">
        <v>5330</v>
      </c>
      <c r="K535" s="3" t="s">
        <v>30</v>
      </c>
    </row>
    <row r="536" spans="1:11" x14ac:dyDescent="0.25">
      <c r="A536" s="3" t="s">
        <v>33</v>
      </c>
      <c r="B536" s="3" t="s">
        <v>6328</v>
      </c>
      <c r="C536" s="3" t="s">
        <v>566</v>
      </c>
      <c r="D536" s="3" t="s">
        <v>1519</v>
      </c>
      <c r="E536" s="3" t="s">
        <v>7294</v>
      </c>
      <c r="F536" s="3" t="s">
        <v>2472</v>
      </c>
      <c r="G536" s="3" t="s">
        <v>3425</v>
      </c>
      <c r="H536" s="3" t="s">
        <v>4378</v>
      </c>
      <c r="I536" s="3" t="s">
        <v>28</v>
      </c>
      <c r="J536" s="3" t="s">
        <v>5331</v>
      </c>
      <c r="K536" s="3" t="s">
        <v>30</v>
      </c>
    </row>
    <row r="537" spans="1:11" x14ac:dyDescent="0.25">
      <c r="A537" s="3" t="s">
        <v>33</v>
      </c>
      <c r="B537" s="3" t="s">
        <v>6329</v>
      </c>
      <c r="C537" s="3" t="s">
        <v>567</v>
      </c>
      <c r="D537" s="3" t="s">
        <v>1520</v>
      </c>
      <c r="E537" s="3" t="s">
        <v>7295</v>
      </c>
      <c r="F537" s="3" t="s">
        <v>2473</v>
      </c>
      <c r="G537" s="3" t="s">
        <v>3426</v>
      </c>
      <c r="H537" s="3" t="s">
        <v>4379</v>
      </c>
      <c r="I537" s="3" t="s">
        <v>28</v>
      </c>
      <c r="J537" s="3" t="s">
        <v>5332</v>
      </c>
      <c r="K537" s="3" t="s">
        <v>30</v>
      </c>
    </row>
    <row r="538" spans="1:11" x14ac:dyDescent="0.25">
      <c r="A538" s="3" t="s">
        <v>33</v>
      </c>
      <c r="B538" s="3" t="s">
        <v>6330</v>
      </c>
      <c r="C538" s="3" t="s">
        <v>568</v>
      </c>
      <c r="D538" s="3" t="s">
        <v>1521</v>
      </c>
      <c r="E538" s="3" t="s">
        <v>7296</v>
      </c>
      <c r="F538" s="3" t="s">
        <v>2474</v>
      </c>
      <c r="G538" s="3" t="s">
        <v>3427</v>
      </c>
      <c r="H538" s="3" t="s">
        <v>4380</v>
      </c>
      <c r="I538" s="3" t="s">
        <v>28</v>
      </c>
      <c r="J538" s="3" t="s">
        <v>5333</v>
      </c>
      <c r="K538" s="3" t="s">
        <v>30</v>
      </c>
    </row>
    <row r="539" spans="1:11" x14ac:dyDescent="0.25">
      <c r="A539" s="3" t="s">
        <v>33</v>
      </c>
      <c r="B539" s="3" t="s">
        <v>6331</v>
      </c>
      <c r="C539" s="3" t="s">
        <v>569</v>
      </c>
      <c r="D539" s="3" t="s">
        <v>1522</v>
      </c>
      <c r="E539" s="3" t="s">
        <v>7297</v>
      </c>
      <c r="F539" s="3" t="s">
        <v>2475</v>
      </c>
      <c r="G539" s="3" t="s">
        <v>3428</v>
      </c>
      <c r="H539" s="3" t="s">
        <v>4381</v>
      </c>
      <c r="I539" s="3" t="s">
        <v>28</v>
      </c>
      <c r="J539" s="3" t="s">
        <v>5334</v>
      </c>
      <c r="K539" s="3" t="s">
        <v>30</v>
      </c>
    </row>
    <row r="540" spans="1:11" x14ac:dyDescent="0.25">
      <c r="A540" s="3" t="s">
        <v>33</v>
      </c>
      <c r="B540" s="3" t="s">
        <v>6332</v>
      </c>
      <c r="C540" s="3" t="s">
        <v>570</v>
      </c>
      <c r="D540" s="3" t="s">
        <v>1523</v>
      </c>
      <c r="E540" s="3" t="s">
        <v>7298</v>
      </c>
      <c r="F540" s="3" t="s">
        <v>2476</v>
      </c>
      <c r="G540" s="3" t="s">
        <v>3429</v>
      </c>
      <c r="H540" s="3" t="s">
        <v>4382</v>
      </c>
      <c r="I540" s="3" t="s">
        <v>28</v>
      </c>
      <c r="J540" s="3" t="s">
        <v>5335</v>
      </c>
      <c r="K540" s="3" t="s">
        <v>30</v>
      </c>
    </row>
    <row r="541" spans="1:11" x14ac:dyDescent="0.25">
      <c r="A541" s="3" t="s">
        <v>33</v>
      </c>
      <c r="B541" s="3" t="s">
        <v>6333</v>
      </c>
      <c r="C541" s="3" t="s">
        <v>571</v>
      </c>
      <c r="D541" s="3" t="s">
        <v>1524</v>
      </c>
      <c r="E541" s="3" t="s">
        <v>7299</v>
      </c>
      <c r="F541" s="3" t="s">
        <v>2477</v>
      </c>
      <c r="G541" s="3" t="s">
        <v>3430</v>
      </c>
      <c r="H541" s="3" t="s">
        <v>4383</v>
      </c>
      <c r="I541" s="3" t="s">
        <v>28</v>
      </c>
      <c r="J541" s="3" t="s">
        <v>5336</v>
      </c>
      <c r="K541" s="3" t="s">
        <v>30</v>
      </c>
    </row>
    <row r="542" spans="1:11" x14ac:dyDescent="0.25">
      <c r="A542" s="3" t="s">
        <v>33</v>
      </c>
      <c r="B542" s="3" t="s">
        <v>6334</v>
      </c>
      <c r="C542" s="3" t="s">
        <v>572</v>
      </c>
      <c r="D542" s="3" t="s">
        <v>1525</v>
      </c>
      <c r="E542" s="3" t="s">
        <v>7300</v>
      </c>
      <c r="F542" s="3" t="s">
        <v>2478</v>
      </c>
      <c r="G542" s="3" t="s">
        <v>3431</v>
      </c>
      <c r="H542" s="3" t="s">
        <v>4384</v>
      </c>
      <c r="I542" s="3" t="s">
        <v>28</v>
      </c>
      <c r="J542" s="3" t="s">
        <v>5337</v>
      </c>
      <c r="K542" s="3" t="s">
        <v>30</v>
      </c>
    </row>
    <row r="543" spans="1:11" x14ac:dyDescent="0.25">
      <c r="A543" s="3" t="s">
        <v>33</v>
      </c>
      <c r="B543" s="3" t="s">
        <v>6335</v>
      </c>
      <c r="C543" s="3" t="s">
        <v>573</v>
      </c>
      <c r="D543" s="3" t="s">
        <v>1526</v>
      </c>
      <c r="E543" s="3" t="s">
        <v>7301</v>
      </c>
      <c r="F543" s="3" t="s">
        <v>2479</v>
      </c>
      <c r="G543" s="3" t="s">
        <v>3432</v>
      </c>
      <c r="H543" s="3" t="s">
        <v>4385</v>
      </c>
      <c r="I543" s="3" t="s">
        <v>28</v>
      </c>
      <c r="J543" s="3" t="s">
        <v>5338</v>
      </c>
      <c r="K543" s="3" t="s">
        <v>30</v>
      </c>
    </row>
    <row r="544" spans="1:11" x14ac:dyDescent="0.25">
      <c r="A544" s="3" t="s">
        <v>33</v>
      </c>
      <c r="B544" s="3" t="s">
        <v>6336</v>
      </c>
      <c r="C544" s="3" t="s">
        <v>574</v>
      </c>
      <c r="D544" s="3" t="s">
        <v>1527</v>
      </c>
      <c r="E544" s="3" t="s">
        <v>7302</v>
      </c>
      <c r="F544" s="3" t="s">
        <v>2480</v>
      </c>
      <c r="G544" s="3" t="s">
        <v>3433</v>
      </c>
      <c r="H544" s="3" t="s">
        <v>4386</v>
      </c>
      <c r="I544" s="3" t="s">
        <v>28</v>
      </c>
      <c r="J544" s="3" t="s">
        <v>5339</v>
      </c>
      <c r="K544" s="3" t="s">
        <v>30</v>
      </c>
    </row>
    <row r="545" spans="1:11" x14ac:dyDescent="0.25">
      <c r="A545" s="3" t="s">
        <v>33</v>
      </c>
      <c r="B545" s="3" t="s">
        <v>6337</v>
      </c>
      <c r="C545" s="3" t="s">
        <v>575</v>
      </c>
      <c r="D545" s="3" t="s">
        <v>1528</v>
      </c>
      <c r="E545" s="3" t="s">
        <v>7303</v>
      </c>
      <c r="F545" s="3" t="s">
        <v>2481</v>
      </c>
      <c r="G545" s="3" t="s">
        <v>3434</v>
      </c>
      <c r="H545" s="3" t="s">
        <v>4387</v>
      </c>
      <c r="I545" s="3" t="s">
        <v>28</v>
      </c>
      <c r="J545" s="3" t="s">
        <v>5340</v>
      </c>
      <c r="K545" s="3" t="s">
        <v>30</v>
      </c>
    </row>
    <row r="546" spans="1:11" x14ac:dyDescent="0.25">
      <c r="A546" s="3" t="s">
        <v>33</v>
      </c>
      <c r="B546" s="3" t="s">
        <v>6338</v>
      </c>
      <c r="C546" s="3" t="s">
        <v>576</v>
      </c>
      <c r="D546" s="3" t="s">
        <v>1529</v>
      </c>
      <c r="E546" s="3" t="s">
        <v>7304</v>
      </c>
      <c r="F546" s="3" t="s">
        <v>2482</v>
      </c>
      <c r="G546" s="3" t="s">
        <v>3435</v>
      </c>
      <c r="H546" s="3" t="s">
        <v>4388</v>
      </c>
      <c r="I546" s="3" t="s">
        <v>28</v>
      </c>
      <c r="J546" s="3" t="s">
        <v>5341</v>
      </c>
      <c r="K546" s="3" t="s">
        <v>30</v>
      </c>
    </row>
    <row r="547" spans="1:11" x14ac:dyDescent="0.25">
      <c r="A547" s="3" t="s">
        <v>33</v>
      </c>
      <c r="B547" s="3" t="s">
        <v>6339</v>
      </c>
      <c r="C547" s="3" t="s">
        <v>577</v>
      </c>
      <c r="D547" s="3" t="s">
        <v>1530</v>
      </c>
      <c r="E547" s="3" t="s">
        <v>7305</v>
      </c>
      <c r="F547" s="3" t="s">
        <v>2483</v>
      </c>
      <c r="G547" s="3" t="s">
        <v>3436</v>
      </c>
      <c r="H547" s="3" t="s">
        <v>4389</v>
      </c>
      <c r="I547" s="3" t="s">
        <v>28</v>
      </c>
      <c r="J547" s="3" t="s">
        <v>5342</v>
      </c>
      <c r="K547" s="3" t="s">
        <v>30</v>
      </c>
    </row>
    <row r="548" spans="1:11" x14ac:dyDescent="0.25">
      <c r="A548" s="3" t="s">
        <v>33</v>
      </c>
      <c r="B548" s="3" t="s">
        <v>6340</v>
      </c>
      <c r="C548" s="3" t="s">
        <v>578</v>
      </c>
      <c r="D548" s="3" t="s">
        <v>1531</v>
      </c>
      <c r="E548" s="3" t="s">
        <v>7306</v>
      </c>
      <c r="F548" s="3" t="s">
        <v>2484</v>
      </c>
      <c r="G548" s="3" t="s">
        <v>3437</v>
      </c>
      <c r="H548" s="3" t="s">
        <v>4390</v>
      </c>
      <c r="I548" s="3" t="s">
        <v>28</v>
      </c>
      <c r="J548" s="3" t="s">
        <v>5343</v>
      </c>
      <c r="K548" s="3" t="s">
        <v>30</v>
      </c>
    </row>
    <row r="549" spans="1:11" x14ac:dyDescent="0.25">
      <c r="A549" s="3" t="s">
        <v>33</v>
      </c>
      <c r="B549" s="3" t="s">
        <v>6341</v>
      </c>
      <c r="C549" s="3" t="s">
        <v>579</v>
      </c>
      <c r="D549" s="3" t="s">
        <v>1532</v>
      </c>
      <c r="E549" s="3" t="s">
        <v>7307</v>
      </c>
      <c r="F549" s="3" t="s">
        <v>2485</v>
      </c>
      <c r="G549" s="3" t="s">
        <v>3438</v>
      </c>
      <c r="H549" s="3" t="s">
        <v>4391</v>
      </c>
      <c r="I549" s="3" t="s">
        <v>28</v>
      </c>
      <c r="J549" s="3" t="s">
        <v>5344</v>
      </c>
      <c r="K549" s="3" t="s">
        <v>30</v>
      </c>
    </row>
    <row r="550" spans="1:11" x14ac:dyDescent="0.25">
      <c r="A550" s="3" t="s">
        <v>33</v>
      </c>
      <c r="B550" s="3" t="s">
        <v>6342</v>
      </c>
      <c r="C550" s="3" t="s">
        <v>580</v>
      </c>
      <c r="D550" s="3" t="s">
        <v>1533</v>
      </c>
      <c r="E550" s="3" t="s">
        <v>7308</v>
      </c>
      <c r="F550" s="3" t="s">
        <v>2486</v>
      </c>
      <c r="G550" s="3" t="s">
        <v>3439</v>
      </c>
      <c r="H550" s="3" t="s">
        <v>4392</v>
      </c>
      <c r="I550" s="3" t="s">
        <v>28</v>
      </c>
      <c r="J550" s="3" t="s">
        <v>5345</v>
      </c>
      <c r="K550" s="3" t="s">
        <v>30</v>
      </c>
    </row>
    <row r="551" spans="1:11" x14ac:dyDescent="0.25">
      <c r="A551" s="3" t="s">
        <v>33</v>
      </c>
      <c r="B551" s="3" t="s">
        <v>6343</v>
      </c>
      <c r="C551" s="3" t="s">
        <v>581</v>
      </c>
      <c r="D551" s="3" t="s">
        <v>1534</v>
      </c>
      <c r="E551" s="3" t="s">
        <v>7309</v>
      </c>
      <c r="F551" s="3" t="s">
        <v>2487</v>
      </c>
      <c r="G551" s="3" t="s">
        <v>3440</v>
      </c>
      <c r="H551" s="3" t="s">
        <v>4393</v>
      </c>
      <c r="I551" s="3" t="s">
        <v>28</v>
      </c>
      <c r="J551" s="3" t="s">
        <v>5346</v>
      </c>
      <c r="K551" s="3" t="s">
        <v>30</v>
      </c>
    </row>
    <row r="552" spans="1:11" x14ac:dyDescent="0.25">
      <c r="A552" s="3" t="s">
        <v>33</v>
      </c>
      <c r="B552" s="3" t="s">
        <v>6344</v>
      </c>
      <c r="C552" s="3" t="s">
        <v>582</v>
      </c>
      <c r="D552" s="3" t="s">
        <v>1535</v>
      </c>
      <c r="E552" s="3" t="s">
        <v>7310</v>
      </c>
      <c r="F552" s="3" t="s">
        <v>2488</v>
      </c>
      <c r="G552" s="3" t="s">
        <v>3441</v>
      </c>
      <c r="H552" s="3" t="s">
        <v>4394</v>
      </c>
      <c r="I552" s="3" t="s">
        <v>28</v>
      </c>
      <c r="J552" s="3" t="s">
        <v>5347</v>
      </c>
      <c r="K552" s="3" t="s">
        <v>30</v>
      </c>
    </row>
    <row r="553" spans="1:11" x14ac:dyDescent="0.25">
      <c r="A553" s="3" t="s">
        <v>33</v>
      </c>
      <c r="B553" s="3" t="s">
        <v>6345</v>
      </c>
      <c r="C553" s="3" t="s">
        <v>583</v>
      </c>
      <c r="D553" s="3" t="s">
        <v>1536</v>
      </c>
      <c r="E553" s="3" t="s">
        <v>7311</v>
      </c>
      <c r="F553" s="3" t="s">
        <v>2489</v>
      </c>
      <c r="G553" s="3" t="s">
        <v>3442</v>
      </c>
      <c r="H553" s="3" t="s">
        <v>4395</v>
      </c>
      <c r="I553" s="3" t="s">
        <v>28</v>
      </c>
      <c r="J553" s="3" t="s">
        <v>5348</v>
      </c>
      <c r="K553" s="3" t="s">
        <v>30</v>
      </c>
    </row>
    <row r="554" spans="1:11" x14ac:dyDescent="0.25">
      <c r="A554" s="3" t="s">
        <v>33</v>
      </c>
      <c r="B554" s="3" t="s">
        <v>6346</v>
      </c>
      <c r="C554" s="3" t="s">
        <v>584</v>
      </c>
      <c r="D554" s="3" t="s">
        <v>1537</v>
      </c>
      <c r="E554" s="3" t="s">
        <v>7312</v>
      </c>
      <c r="F554" s="3" t="s">
        <v>2490</v>
      </c>
      <c r="G554" s="3" t="s">
        <v>3443</v>
      </c>
      <c r="H554" s="3" t="s">
        <v>4396</v>
      </c>
      <c r="I554" s="3" t="s">
        <v>28</v>
      </c>
      <c r="J554" s="3" t="s">
        <v>5349</v>
      </c>
      <c r="K554" s="3" t="s">
        <v>30</v>
      </c>
    </row>
    <row r="555" spans="1:11" x14ac:dyDescent="0.25">
      <c r="A555" s="3" t="s">
        <v>33</v>
      </c>
      <c r="B555" s="3" t="s">
        <v>6347</v>
      </c>
      <c r="C555" s="3" t="s">
        <v>585</v>
      </c>
      <c r="D555" s="3" t="s">
        <v>1538</v>
      </c>
      <c r="E555" s="3" t="s">
        <v>7313</v>
      </c>
      <c r="F555" s="3" t="s">
        <v>2491</v>
      </c>
      <c r="G555" s="3" t="s">
        <v>3444</v>
      </c>
      <c r="H555" s="3" t="s">
        <v>4397</v>
      </c>
      <c r="I555" s="3" t="s">
        <v>28</v>
      </c>
      <c r="J555" s="3" t="s">
        <v>5350</v>
      </c>
      <c r="K555" s="3" t="s">
        <v>30</v>
      </c>
    </row>
    <row r="556" spans="1:11" x14ac:dyDescent="0.25">
      <c r="A556" s="3" t="s">
        <v>33</v>
      </c>
      <c r="B556" s="3" t="s">
        <v>6348</v>
      </c>
      <c r="C556" s="3" t="s">
        <v>586</v>
      </c>
      <c r="D556" s="3" t="s">
        <v>1539</v>
      </c>
      <c r="E556" s="3" t="s">
        <v>7314</v>
      </c>
      <c r="F556" s="3" t="s">
        <v>2492</v>
      </c>
      <c r="G556" s="3" t="s">
        <v>3445</v>
      </c>
      <c r="H556" s="3" t="s">
        <v>4398</v>
      </c>
      <c r="I556" s="3" t="s">
        <v>28</v>
      </c>
      <c r="J556" s="3" t="s">
        <v>5351</v>
      </c>
      <c r="K556" s="3" t="s">
        <v>30</v>
      </c>
    </row>
    <row r="557" spans="1:11" x14ac:dyDescent="0.25">
      <c r="A557" s="3" t="s">
        <v>33</v>
      </c>
      <c r="B557" s="3" t="s">
        <v>6349</v>
      </c>
      <c r="C557" s="3" t="s">
        <v>587</v>
      </c>
      <c r="D557" s="3" t="s">
        <v>1540</v>
      </c>
      <c r="E557" s="3" t="s">
        <v>7315</v>
      </c>
      <c r="F557" s="3" t="s">
        <v>2493</v>
      </c>
      <c r="G557" s="3" t="s">
        <v>3446</v>
      </c>
      <c r="H557" s="3" t="s">
        <v>4399</v>
      </c>
      <c r="I557" s="3" t="s">
        <v>28</v>
      </c>
      <c r="J557" s="3" t="s">
        <v>5352</v>
      </c>
      <c r="K557" s="3" t="s">
        <v>30</v>
      </c>
    </row>
    <row r="558" spans="1:11" x14ac:dyDescent="0.25">
      <c r="A558" s="3" t="s">
        <v>33</v>
      </c>
      <c r="B558" s="3" t="s">
        <v>6350</v>
      </c>
      <c r="C558" s="3" t="s">
        <v>588</v>
      </c>
      <c r="D558" s="3" t="s">
        <v>1541</v>
      </c>
      <c r="E558" s="3" t="s">
        <v>7316</v>
      </c>
      <c r="F558" s="3" t="s">
        <v>2494</v>
      </c>
      <c r="G558" s="3" t="s">
        <v>3447</v>
      </c>
      <c r="H558" s="3" t="s">
        <v>4400</v>
      </c>
      <c r="I558" s="3" t="s">
        <v>28</v>
      </c>
      <c r="J558" s="3" t="s">
        <v>5353</v>
      </c>
      <c r="K558" s="3" t="s">
        <v>30</v>
      </c>
    </row>
    <row r="559" spans="1:11" x14ac:dyDescent="0.25">
      <c r="A559" s="3" t="s">
        <v>33</v>
      </c>
      <c r="B559" s="3" t="s">
        <v>6351</v>
      </c>
      <c r="C559" s="3" t="s">
        <v>589</v>
      </c>
      <c r="D559" s="3" t="s">
        <v>1542</v>
      </c>
      <c r="E559" s="3" t="s">
        <v>7317</v>
      </c>
      <c r="F559" s="3" t="s">
        <v>2495</v>
      </c>
      <c r="G559" s="3" t="s">
        <v>3448</v>
      </c>
      <c r="H559" s="3" t="s">
        <v>4401</v>
      </c>
      <c r="I559" s="3" t="s">
        <v>28</v>
      </c>
      <c r="J559" s="3" t="s">
        <v>5354</v>
      </c>
      <c r="K559" s="3" t="s">
        <v>30</v>
      </c>
    </row>
    <row r="560" spans="1:11" x14ac:dyDescent="0.25">
      <c r="A560" s="3" t="s">
        <v>33</v>
      </c>
      <c r="B560" s="3" t="s">
        <v>6352</v>
      </c>
      <c r="C560" s="3" t="s">
        <v>590</v>
      </c>
      <c r="D560" s="3" t="s">
        <v>1543</v>
      </c>
      <c r="E560" s="3" t="s">
        <v>7318</v>
      </c>
      <c r="F560" s="3" t="s">
        <v>2496</v>
      </c>
      <c r="G560" s="3" t="s">
        <v>3449</v>
      </c>
      <c r="H560" s="3" t="s">
        <v>4402</v>
      </c>
      <c r="I560" s="3" t="s">
        <v>28</v>
      </c>
      <c r="J560" s="3" t="s">
        <v>5355</v>
      </c>
      <c r="K560" s="3" t="s">
        <v>30</v>
      </c>
    </row>
    <row r="561" spans="1:11" x14ac:dyDescent="0.25">
      <c r="A561" s="3" t="s">
        <v>33</v>
      </c>
      <c r="B561" s="3" t="s">
        <v>6353</v>
      </c>
      <c r="C561" s="3" t="s">
        <v>591</v>
      </c>
      <c r="D561" s="3" t="s">
        <v>1544</v>
      </c>
      <c r="E561" s="3" t="s">
        <v>7319</v>
      </c>
      <c r="F561" s="3" t="s">
        <v>2497</v>
      </c>
      <c r="G561" s="3" t="s">
        <v>3450</v>
      </c>
      <c r="H561" s="3" t="s">
        <v>4403</v>
      </c>
      <c r="I561" s="3" t="s">
        <v>28</v>
      </c>
      <c r="J561" s="3" t="s">
        <v>5356</v>
      </c>
      <c r="K561" s="3" t="s">
        <v>30</v>
      </c>
    </row>
    <row r="562" spans="1:11" x14ac:dyDescent="0.25">
      <c r="A562" s="3" t="s">
        <v>33</v>
      </c>
      <c r="B562" s="3" t="s">
        <v>6354</v>
      </c>
      <c r="C562" s="3" t="s">
        <v>592</v>
      </c>
      <c r="D562" s="3" t="s">
        <v>1545</v>
      </c>
      <c r="E562" s="3" t="s">
        <v>7320</v>
      </c>
      <c r="F562" s="3" t="s">
        <v>2498</v>
      </c>
      <c r="G562" s="3" t="s">
        <v>3451</v>
      </c>
      <c r="H562" s="3" t="s">
        <v>4404</v>
      </c>
      <c r="I562" s="3" t="s">
        <v>28</v>
      </c>
      <c r="J562" s="3" t="s">
        <v>5357</v>
      </c>
      <c r="K562" s="3" t="s">
        <v>30</v>
      </c>
    </row>
    <row r="563" spans="1:11" x14ac:dyDescent="0.25">
      <c r="A563" s="3" t="s">
        <v>33</v>
      </c>
      <c r="B563" s="3" t="s">
        <v>6355</v>
      </c>
      <c r="C563" s="3" t="s">
        <v>593</v>
      </c>
      <c r="D563" s="3" t="s">
        <v>1546</v>
      </c>
      <c r="E563" s="3" t="s">
        <v>7321</v>
      </c>
      <c r="F563" s="3" t="s">
        <v>2499</v>
      </c>
      <c r="G563" s="3" t="s">
        <v>3452</v>
      </c>
      <c r="H563" s="3" t="s">
        <v>4405</v>
      </c>
      <c r="I563" s="3" t="s">
        <v>28</v>
      </c>
      <c r="J563" s="3" t="s">
        <v>5358</v>
      </c>
      <c r="K563" s="3" t="s">
        <v>30</v>
      </c>
    </row>
    <row r="564" spans="1:11" x14ac:dyDescent="0.25">
      <c r="A564" s="3" t="s">
        <v>33</v>
      </c>
      <c r="B564" s="3" t="s">
        <v>6356</v>
      </c>
      <c r="C564" s="3" t="s">
        <v>594</v>
      </c>
      <c r="D564" s="3" t="s">
        <v>1547</v>
      </c>
      <c r="E564" s="3" t="s">
        <v>7322</v>
      </c>
      <c r="F564" s="3" t="s">
        <v>2500</v>
      </c>
      <c r="G564" s="3" t="s">
        <v>3453</v>
      </c>
      <c r="H564" s="3" t="s">
        <v>4406</v>
      </c>
      <c r="I564" s="3" t="s">
        <v>28</v>
      </c>
      <c r="J564" s="3" t="s">
        <v>5359</v>
      </c>
      <c r="K564" s="3" t="s">
        <v>30</v>
      </c>
    </row>
    <row r="565" spans="1:11" x14ac:dyDescent="0.25">
      <c r="A565" s="3" t="s">
        <v>33</v>
      </c>
      <c r="B565" s="3" t="s">
        <v>6357</v>
      </c>
      <c r="C565" s="3" t="s">
        <v>595</v>
      </c>
      <c r="D565" s="3" t="s">
        <v>1548</v>
      </c>
      <c r="E565" s="3" t="s">
        <v>7323</v>
      </c>
      <c r="F565" s="3" t="s">
        <v>2501</v>
      </c>
      <c r="G565" s="3" t="s">
        <v>3454</v>
      </c>
      <c r="H565" s="3" t="s">
        <v>4407</v>
      </c>
      <c r="I565" s="3" t="s">
        <v>28</v>
      </c>
      <c r="J565" s="3" t="s">
        <v>5360</v>
      </c>
      <c r="K565" s="3" t="s">
        <v>30</v>
      </c>
    </row>
    <row r="566" spans="1:11" x14ac:dyDescent="0.25">
      <c r="A566" s="3" t="s">
        <v>33</v>
      </c>
      <c r="B566" s="3" t="s">
        <v>6358</v>
      </c>
      <c r="C566" s="3" t="s">
        <v>596</v>
      </c>
      <c r="D566" s="3" t="s">
        <v>1549</v>
      </c>
      <c r="E566" s="3" t="s">
        <v>7324</v>
      </c>
      <c r="F566" s="3" t="s">
        <v>2502</v>
      </c>
      <c r="G566" s="3" t="s">
        <v>3455</v>
      </c>
      <c r="H566" s="3" t="s">
        <v>4408</v>
      </c>
      <c r="I566" s="3" t="s">
        <v>28</v>
      </c>
      <c r="J566" s="3" t="s">
        <v>5361</v>
      </c>
      <c r="K566" s="3" t="s">
        <v>30</v>
      </c>
    </row>
    <row r="567" spans="1:11" x14ac:dyDescent="0.25">
      <c r="A567" s="3" t="s">
        <v>33</v>
      </c>
      <c r="B567" s="3" t="s">
        <v>6359</v>
      </c>
      <c r="C567" s="3" t="s">
        <v>597</v>
      </c>
      <c r="D567" s="3" t="s">
        <v>1550</v>
      </c>
      <c r="E567" s="3" t="s">
        <v>7325</v>
      </c>
      <c r="F567" s="3" t="s">
        <v>2503</v>
      </c>
      <c r="G567" s="3" t="s">
        <v>3456</v>
      </c>
      <c r="H567" s="3" t="s">
        <v>4409</v>
      </c>
      <c r="I567" s="3" t="s">
        <v>28</v>
      </c>
      <c r="J567" s="3" t="s">
        <v>5362</v>
      </c>
      <c r="K567" s="3" t="s">
        <v>30</v>
      </c>
    </row>
    <row r="568" spans="1:11" x14ac:dyDescent="0.25">
      <c r="A568" s="3" t="s">
        <v>33</v>
      </c>
      <c r="B568" s="3" t="s">
        <v>6360</v>
      </c>
      <c r="C568" s="3" t="s">
        <v>598</v>
      </c>
      <c r="D568" s="3" t="s">
        <v>1551</v>
      </c>
      <c r="E568" s="3" t="s">
        <v>7326</v>
      </c>
      <c r="F568" s="3" t="s">
        <v>2504</v>
      </c>
      <c r="G568" s="3" t="s">
        <v>3457</v>
      </c>
      <c r="H568" s="3" t="s">
        <v>4410</v>
      </c>
      <c r="I568" s="3" t="s">
        <v>28</v>
      </c>
      <c r="J568" s="3" t="s">
        <v>5363</v>
      </c>
      <c r="K568" s="3" t="s">
        <v>30</v>
      </c>
    </row>
    <row r="569" spans="1:11" x14ac:dyDescent="0.25">
      <c r="A569" s="3" t="s">
        <v>33</v>
      </c>
      <c r="B569" s="3" t="s">
        <v>6361</v>
      </c>
      <c r="C569" s="3" t="s">
        <v>599</v>
      </c>
      <c r="D569" s="3" t="s">
        <v>1552</v>
      </c>
      <c r="E569" s="3" t="s">
        <v>7327</v>
      </c>
      <c r="F569" s="3" t="s">
        <v>2505</v>
      </c>
      <c r="G569" s="3" t="s">
        <v>3458</v>
      </c>
      <c r="H569" s="3" t="s">
        <v>4411</v>
      </c>
      <c r="I569" s="3" t="s">
        <v>28</v>
      </c>
      <c r="J569" s="3" t="s">
        <v>5364</v>
      </c>
      <c r="K569" s="3" t="s">
        <v>30</v>
      </c>
    </row>
    <row r="570" spans="1:11" x14ac:dyDescent="0.25">
      <c r="A570" s="3" t="s">
        <v>33</v>
      </c>
      <c r="B570" s="3" t="s">
        <v>6362</v>
      </c>
      <c r="C570" s="3" t="s">
        <v>600</v>
      </c>
      <c r="D570" s="3" t="s">
        <v>1553</v>
      </c>
      <c r="E570" s="3" t="s">
        <v>7328</v>
      </c>
      <c r="F570" s="3" t="s">
        <v>2506</v>
      </c>
      <c r="G570" s="3" t="s">
        <v>3459</v>
      </c>
      <c r="H570" s="3" t="s">
        <v>4412</v>
      </c>
      <c r="I570" s="3" t="s">
        <v>28</v>
      </c>
      <c r="J570" s="3" t="s">
        <v>5365</v>
      </c>
      <c r="K570" s="3" t="s">
        <v>30</v>
      </c>
    </row>
    <row r="571" spans="1:11" x14ac:dyDescent="0.25">
      <c r="A571" s="3" t="s">
        <v>33</v>
      </c>
      <c r="B571" s="3" t="s">
        <v>6363</v>
      </c>
      <c r="C571" s="3" t="s">
        <v>601</v>
      </c>
      <c r="D571" s="3" t="s">
        <v>1554</v>
      </c>
      <c r="E571" s="3" t="s">
        <v>7329</v>
      </c>
      <c r="F571" s="3" t="s">
        <v>2507</v>
      </c>
      <c r="G571" s="3" t="s">
        <v>3460</v>
      </c>
      <c r="H571" s="3" t="s">
        <v>4413</v>
      </c>
      <c r="I571" s="3" t="s">
        <v>28</v>
      </c>
      <c r="J571" s="3" t="s">
        <v>5366</v>
      </c>
      <c r="K571" s="3" t="s">
        <v>30</v>
      </c>
    </row>
    <row r="572" spans="1:11" x14ac:dyDescent="0.25">
      <c r="A572" s="3" t="s">
        <v>33</v>
      </c>
      <c r="B572" s="3" t="s">
        <v>6364</v>
      </c>
      <c r="C572" s="3" t="s">
        <v>602</v>
      </c>
      <c r="D572" s="3" t="s">
        <v>1555</v>
      </c>
      <c r="E572" s="3" t="s">
        <v>7330</v>
      </c>
      <c r="F572" s="3" t="s">
        <v>2508</v>
      </c>
      <c r="G572" s="3" t="s">
        <v>3461</v>
      </c>
      <c r="H572" s="3" t="s">
        <v>4414</v>
      </c>
      <c r="I572" s="3" t="s">
        <v>28</v>
      </c>
      <c r="J572" s="3" t="s">
        <v>5367</v>
      </c>
      <c r="K572" s="3" t="s">
        <v>30</v>
      </c>
    </row>
    <row r="573" spans="1:11" x14ac:dyDescent="0.25">
      <c r="A573" s="3" t="s">
        <v>33</v>
      </c>
      <c r="B573" s="3" t="s">
        <v>6365</v>
      </c>
      <c r="C573" s="3" t="s">
        <v>603</v>
      </c>
      <c r="D573" s="3" t="s">
        <v>1556</v>
      </c>
      <c r="E573" s="3" t="s">
        <v>7331</v>
      </c>
      <c r="F573" s="3" t="s">
        <v>2509</v>
      </c>
      <c r="G573" s="3" t="s">
        <v>3462</v>
      </c>
      <c r="H573" s="3" t="s">
        <v>4415</v>
      </c>
      <c r="I573" s="3" t="s">
        <v>28</v>
      </c>
      <c r="J573" s="3" t="s">
        <v>5368</v>
      </c>
      <c r="K573" s="3" t="s">
        <v>30</v>
      </c>
    </row>
    <row r="574" spans="1:11" x14ac:dyDescent="0.25">
      <c r="A574" s="3" t="s">
        <v>33</v>
      </c>
      <c r="B574" s="3" t="s">
        <v>6366</v>
      </c>
      <c r="C574" s="3" t="s">
        <v>604</v>
      </c>
      <c r="D574" s="3" t="s">
        <v>1557</v>
      </c>
      <c r="E574" s="3" t="s">
        <v>7332</v>
      </c>
      <c r="F574" s="3" t="s">
        <v>2510</v>
      </c>
      <c r="G574" s="3" t="s">
        <v>3463</v>
      </c>
      <c r="H574" s="3" t="s">
        <v>4416</v>
      </c>
      <c r="I574" s="3" t="s">
        <v>28</v>
      </c>
      <c r="J574" s="3" t="s">
        <v>5369</v>
      </c>
      <c r="K574" s="3" t="s">
        <v>30</v>
      </c>
    </row>
    <row r="575" spans="1:11" x14ac:dyDescent="0.25">
      <c r="A575" s="3" t="s">
        <v>33</v>
      </c>
      <c r="B575" s="3" t="s">
        <v>6367</v>
      </c>
      <c r="C575" s="3" t="s">
        <v>605</v>
      </c>
      <c r="D575" s="3" t="s">
        <v>1558</v>
      </c>
      <c r="E575" s="3" t="s">
        <v>7333</v>
      </c>
      <c r="F575" s="3" t="s">
        <v>2511</v>
      </c>
      <c r="G575" s="3" t="s">
        <v>3464</v>
      </c>
      <c r="H575" s="3" t="s">
        <v>4417</v>
      </c>
      <c r="I575" s="3" t="s">
        <v>28</v>
      </c>
      <c r="J575" s="3" t="s">
        <v>5370</v>
      </c>
      <c r="K575" s="3" t="s">
        <v>30</v>
      </c>
    </row>
    <row r="576" spans="1:11" x14ac:dyDescent="0.25">
      <c r="A576" s="3" t="s">
        <v>33</v>
      </c>
      <c r="B576" s="3" t="s">
        <v>6368</v>
      </c>
      <c r="C576" s="3" t="s">
        <v>606</v>
      </c>
      <c r="D576" s="3" t="s">
        <v>1559</v>
      </c>
      <c r="E576" s="3" t="s">
        <v>7334</v>
      </c>
      <c r="F576" s="3" t="s">
        <v>2512</v>
      </c>
      <c r="G576" s="3" t="s">
        <v>3465</v>
      </c>
      <c r="H576" s="3" t="s">
        <v>4418</v>
      </c>
      <c r="I576" s="3" t="s">
        <v>28</v>
      </c>
      <c r="J576" s="3" t="s">
        <v>5371</v>
      </c>
      <c r="K576" s="3" t="s">
        <v>30</v>
      </c>
    </row>
    <row r="577" spans="1:11" x14ac:dyDescent="0.25">
      <c r="A577" s="3" t="s">
        <v>33</v>
      </c>
      <c r="B577" s="3" t="s">
        <v>6369</v>
      </c>
      <c r="C577" s="3" t="s">
        <v>607</v>
      </c>
      <c r="D577" s="3" t="s">
        <v>1560</v>
      </c>
      <c r="E577" s="3" t="s">
        <v>7335</v>
      </c>
      <c r="F577" s="3" t="s">
        <v>2513</v>
      </c>
      <c r="G577" s="3" t="s">
        <v>3466</v>
      </c>
      <c r="H577" s="3" t="s">
        <v>4419</v>
      </c>
      <c r="I577" s="3" t="s">
        <v>28</v>
      </c>
      <c r="J577" s="3" t="s">
        <v>5372</v>
      </c>
      <c r="K577" s="3" t="s">
        <v>30</v>
      </c>
    </row>
    <row r="578" spans="1:11" x14ac:dyDescent="0.25">
      <c r="A578" s="3" t="s">
        <v>33</v>
      </c>
      <c r="B578" s="3" t="s">
        <v>6370</v>
      </c>
      <c r="C578" s="3" t="s">
        <v>608</v>
      </c>
      <c r="D578" s="3" t="s">
        <v>1561</v>
      </c>
      <c r="E578" s="3" t="s">
        <v>7336</v>
      </c>
      <c r="F578" s="3" t="s">
        <v>2514</v>
      </c>
      <c r="G578" s="3" t="s">
        <v>3467</v>
      </c>
      <c r="H578" s="3" t="s">
        <v>4420</v>
      </c>
      <c r="I578" s="3" t="s">
        <v>28</v>
      </c>
      <c r="J578" s="3" t="s">
        <v>5373</v>
      </c>
      <c r="K578" s="3" t="s">
        <v>30</v>
      </c>
    </row>
    <row r="579" spans="1:11" x14ac:dyDescent="0.25">
      <c r="A579" s="3" t="s">
        <v>33</v>
      </c>
      <c r="B579" s="3" t="s">
        <v>6371</v>
      </c>
      <c r="C579" s="3" t="s">
        <v>609</v>
      </c>
      <c r="D579" s="3" t="s">
        <v>1562</v>
      </c>
      <c r="E579" s="3" t="s">
        <v>7337</v>
      </c>
      <c r="F579" s="3" t="s">
        <v>2515</v>
      </c>
      <c r="G579" s="3" t="s">
        <v>3468</v>
      </c>
      <c r="H579" s="3" t="s">
        <v>4421</v>
      </c>
      <c r="I579" s="3" t="s">
        <v>28</v>
      </c>
      <c r="J579" s="3" t="s">
        <v>5374</v>
      </c>
      <c r="K579" s="3" t="s">
        <v>30</v>
      </c>
    </row>
    <row r="580" spans="1:11" x14ac:dyDescent="0.25">
      <c r="A580" s="3" t="s">
        <v>33</v>
      </c>
      <c r="B580" s="3" t="s">
        <v>6372</v>
      </c>
      <c r="C580" s="3" t="s">
        <v>610</v>
      </c>
      <c r="D580" s="3" t="s">
        <v>1563</v>
      </c>
      <c r="E580" s="3" t="s">
        <v>7338</v>
      </c>
      <c r="F580" s="3" t="s">
        <v>2516</v>
      </c>
      <c r="G580" s="3" t="s">
        <v>3469</v>
      </c>
      <c r="H580" s="3" t="s">
        <v>4422</v>
      </c>
      <c r="I580" s="3" t="s">
        <v>28</v>
      </c>
      <c r="J580" s="3" t="s">
        <v>5375</v>
      </c>
      <c r="K580" s="3" t="s">
        <v>30</v>
      </c>
    </row>
    <row r="581" spans="1:11" x14ac:dyDescent="0.25">
      <c r="A581" s="3" t="s">
        <v>33</v>
      </c>
      <c r="B581" s="3" t="s">
        <v>6373</v>
      </c>
      <c r="C581" s="3" t="s">
        <v>611</v>
      </c>
      <c r="D581" s="3" t="s">
        <v>1564</v>
      </c>
      <c r="E581" s="3" t="s">
        <v>7339</v>
      </c>
      <c r="F581" s="3" t="s">
        <v>2517</v>
      </c>
      <c r="G581" s="3" t="s">
        <v>3470</v>
      </c>
      <c r="H581" s="3" t="s">
        <v>4423</v>
      </c>
      <c r="I581" s="3" t="s">
        <v>28</v>
      </c>
      <c r="J581" s="3" t="s">
        <v>5376</v>
      </c>
      <c r="K581" s="3" t="s">
        <v>30</v>
      </c>
    </row>
    <row r="582" spans="1:11" x14ac:dyDescent="0.25">
      <c r="A582" s="3" t="s">
        <v>33</v>
      </c>
      <c r="B582" s="3" t="s">
        <v>6374</v>
      </c>
      <c r="C582" s="3" t="s">
        <v>612</v>
      </c>
      <c r="D582" s="3" t="s">
        <v>1565</v>
      </c>
      <c r="E582" s="3" t="s">
        <v>7340</v>
      </c>
      <c r="F582" s="3" t="s">
        <v>2518</v>
      </c>
      <c r="G582" s="3" t="s">
        <v>3471</v>
      </c>
      <c r="H582" s="3" t="s">
        <v>4424</v>
      </c>
      <c r="I582" s="3" t="s">
        <v>28</v>
      </c>
      <c r="J582" s="3" t="s">
        <v>5377</v>
      </c>
      <c r="K582" s="3" t="s">
        <v>30</v>
      </c>
    </row>
    <row r="583" spans="1:11" x14ac:dyDescent="0.25">
      <c r="A583" s="3" t="s">
        <v>33</v>
      </c>
      <c r="B583" s="3" t="s">
        <v>6375</v>
      </c>
      <c r="C583" s="3" t="s">
        <v>613</v>
      </c>
      <c r="D583" s="3" t="s">
        <v>1566</v>
      </c>
      <c r="E583" s="3" t="s">
        <v>7341</v>
      </c>
      <c r="F583" s="3" t="s">
        <v>2519</v>
      </c>
      <c r="G583" s="3" t="s">
        <v>3472</v>
      </c>
      <c r="H583" s="3" t="s">
        <v>4425</v>
      </c>
      <c r="I583" s="3" t="s">
        <v>28</v>
      </c>
      <c r="J583" s="3" t="s">
        <v>5378</v>
      </c>
      <c r="K583" s="3" t="s">
        <v>30</v>
      </c>
    </row>
    <row r="584" spans="1:11" x14ac:dyDescent="0.25">
      <c r="A584" s="3" t="s">
        <v>33</v>
      </c>
      <c r="B584" s="3" t="s">
        <v>6376</v>
      </c>
      <c r="C584" s="3" t="s">
        <v>614</v>
      </c>
      <c r="D584" s="3" t="s">
        <v>1567</v>
      </c>
      <c r="E584" s="3" t="s">
        <v>7342</v>
      </c>
      <c r="F584" s="3" t="s">
        <v>2520</v>
      </c>
      <c r="G584" s="3" t="s">
        <v>3473</v>
      </c>
      <c r="H584" s="3" t="s">
        <v>4426</v>
      </c>
      <c r="I584" s="3" t="s">
        <v>28</v>
      </c>
      <c r="J584" s="3" t="s">
        <v>5379</v>
      </c>
      <c r="K584" s="3" t="s">
        <v>30</v>
      </c>
    </row>
    <row r="585" spans="1:11" x14ac:dyDescent="0.25">
      <c r="A585" s="3" t="s">
        <v>33</v>
      </c>
      <c r="B585" s="3" t="s">
        <v>6377</v>
      </c>
      <c r="C585" s="3" t="s">
        <v>615</v>
      </c>
      <c r="D585" s="3" t="s">
        <v>1568</v>
      </c>
      <c r="E585" s="3" t="s">
        <v>7343</v>
      </c>
      <c r="F585" s="3" t="s">
        <v>2521</v>
      </c>
      <c r="G585" s="3" t="s">
        <v>3474</v>
      </c>
      <c r="H585" s="3" t="s">
        <v>4427</v>
      </c>
      <c r="I585" s="3" t="s">
        <v>28</v>
      </c>
      <c r="J585" s="3" t="s">
        <v>5380</v>
      </c>
      <c r="K585" s="3" t="s">
        <v>30</v>
      </c>
    </row>
    <row r="586" spans="1:11" x14ac:dyDescent="0.25">
      <c r="A586" s="3" t="s">
        <v>33</v>
      </c>
      <c r="B586" s="3" t="s">
        <v>6378</v>
      </c>
      <c r="C586" s="3" t="s">
        <v>616</v>
      </c>
      <c r="D586" s="3" t="s">
        <v>1569</v>
      </c>
      <c r="E586" s="3" t="s">
        <v>7344</v>
      </c>
      <c r="F586" s="3" t="s">
        <v>2522</v>
      </c>
      <c r="G586" s="3" t="s">
        <v>3475</v>
      </c>
      <c r="H586" s="3" t="s">
        <v>4428</v>
      </c>
      <c r="I586" s="3" t="s">
        <v>28</v>
      </c>
      <c r="J586" s="3" t="s">
        <v>5381</v>
      </c>
      <c r="K586" s="3" t="s">
        <v>30</v>
      </c>
    </row>
    <row r="587" spans="1:11" x14ac:dyDescent="0.25">
      <c r="A587" s="3" t="s">
        <v>33</v>
      </c>
      <c r="B587" s="3" t="s">
        <v>6379</v>
      </c>
      <c r="C587" s="3" t="s">
        <v>617</v>
      </c>
      <c r="D587" s="3" t="s">
        <v>1570</v>
      </c>
      <c r="E587" s="3" t="s">
        <v>7345</v>
      </c>
      <c r="F587" s="3" t="s">
        <v>2523</v>
      </c>
      <c r="G587" s="3" t="s">
        <v>3476</v>
      </c>
      <c r="H587" s="3" t="s">
        <v>4429</v>
      </c>
      <c r="I587" s="3" t="s">
        <v>28</v>
      </c>
      <c r="J587" s="3" t="s">
        <v>5382</v>
      </c>
      <c r="K587" s="3" t="s">
        <v>30</v>
      </c>
    </row>
    <row r="588" spans="1:11" x14ac:dyDescent="0.25">
      <c r="A588" s="3" t="s">
        <v>33</v>
      </c>
      <c r="B588" s="3" t="s">
        <v>6380</v>
      </c>
      <c r="C588" s="3" t="s">
        <v>618</v>
      </c>
      <c r="D588" s="3" t="s">
        <v>1571</v>
      </c>
      <c r="E588" s="3" t="s">
        <v>7346</v>
      </c>
      <c r="F588" s="3" t="s">
        <v>2524</v>
      </c>
      <c r="G588" s="3" t="s">
        <v>3477</v>
      </c>
      <c r="H588" s="3" t="s">
        <v>4430</v>
      </c>
      <c r="I588" s="3" t="s">
        <v>28</v>
      </c>
      <c r="J588" s="3" t="s">
        <v>5383</v>
      </c>
      <c r="K588" s="3" t="s">
        <v>30</v>
      </c>
    </row>
    <row r="589" spans="1:11" x14ac:dyDescent="0.25">
      <c r="A589" s="3" t="s">
        <v>33</v>
      </c>
      <c r="B589" s="3" t="s">
        <v>6381</v>
      </c>
      <c r="C589" s="3" t="s">
        <v>619</v>
      </c>
      <c r="D589" s="3" t="s">
        <v>1572</v>
      </c>
      <c r="E589" s="3" t="s">
        <v>7347</v>
      </c>
      <c r="F589" s="3" t="s">
        <v>2525</v>
      </c>
      <c r="G589" s="3" t="s">
        <v>3478</v>
      </c>
      <c r="H589" s="3" t="s">
        <v>4431</v>
      </c>
      <c r="I589" s="3" t="s">
        <v>28</v>
      </c>
      <c r="J589" s="3" t="s">
        <v>5384</v>
      </c>
      <c r="K589" s="3" t="s">
        <v>30</v>
      </c>
    </row>
    <row r="590" spans="1:11" x14ac:dyDescent="0.25">
      <c r="A590" s="3" t="s">
        <v>33</v>
      </c>
      <c r="B590" s="3" t="s">
        <v>6382</v>
      </c>
      <c r="C590" s="3" t="s">
        <v>620</v>
      </c>
      <c r="D590" s="3" t="s">
        <v>1573</v>
      </c>
      <c r="E590" s="3" t="s">
        <v>7348</v>
      </c>
      <c r="F590" s="3" t="s">
        <v>2526</v>
      </c>
      <c r="G590" s="3" t="s">
        <v>3479</v>
      </c>
      <c r="H590" s="3" t="s">
        <v>4432</v>
      </c>
      <c r="I590" s="3" t="s">
        <v>28</v>
      </c>
      <c r="J590" s="3" t="s">
        <v>5385</v>
      </c>
      <c r="K590" s="3" t="s">
        <v>30</v>
      </c>
    </row>
    <row r="591" spans="1:11" x14ac:dyDescent="0.25">
      <c r="A591" s="3" t="s">
        <v>33</v>
      </c>
      <c r="B591" s="3" t="s">
        <v>6383</v>
      </c>
      <c r="C591" s="3" t="s">
        <v>621</v>
      </c>
      <c r="D591" s="3" t="s">
        <v>1574</v>
      </c>
      <c r="E591" s="3" t="s">
        <v>7349</v>
      </c>
      <c r="F591" s="3" t="s">
        <v>2527</v>
      </c>
      <c r="G591" s="3" t="s">
        <v>3480</v>
      </c>
      <c r="H591" s="3" t="s">
        <v>4433</v>
      </c>
      <c r="I591" s="3" t="s">
        <v>28</v>
      </c>
      <c r="J591" s="3" t="s">
        <v>5386</v>
      </c>
      <c r="K591" s="3" t="s">
        <v>30</v>
      </c>
    </row>
    <row r="592" spans="1:11" x14ac:dyDescent="0.25">
      <c r="A592" s="3" t="s">
        <v>33</v>
      </c>
      <c r="B592" s="3" t="s">
        <v>6384</v>
      </c>
      <c r="C592" s="3" t="s">
        <v>622</v>
      </c>
      <c r="D592" s="3" t="s">
        <v>1575</v>
      </c>
      <c r="E592" s="3" t="s">
        <v>7350</v>
      </c>
      <c r="F592" s="3" t="s">
        <v>2528</v>
      </c>
      <c r="G592" s="3" t="s">
        <v>3481</v>
      </c>
      <c r="H592" s="3" t="s">
        <v>4434</v>
      </c>
      <c r="I592" s="3" t="s">
        <v>28</v>
      </c>
      <c r="J592" s="3" t="s">
        <v>5387</v>
      </c>
      <c r="K592" s="3" t="s">
        <v>30</v>
      </c>
    </row>
    <row r="593" spans="1:11" x14ac:dyDescent="0.25">
      <c r="A593" s="3" t="s">
        <v>33</v>
      </c>
      <c r="B593" s="3" t="s">
        <v>6385</v>
      </c>
      <c r="C593" s="3" t="s">
        <v>623</v>
      </c>
      <c r="D593" s="3" t="s">
        <v>1576</v>
      </c>
      <c r="E593" s="3" t="s">
        <v>7351</v>
      </c>
      <c r="F593" s="3" t="s">
        <v>2529</v>
      </c>
      <c r="G593" s="3" t="s">
        <v>3482</v>
      </c>
      <c r="H593" s="3" t="s">
        <v>4435</v>
      </c>
      <c r="I593" s="3" t="s">
        <v>28</v>
      </c>
      <c r="J593" s="3" t="s">
        <v>5388</v>
      </c>
      <c r="K593" s="3" t="s">
        <v>30</v>
      </c>
    </row>
    <row r="594" spans="1:11" x14ac:dyDescent="0.25">
      <c r="A594" s="3" t="s">
        <v>33</v>
      </c>
      <c r="B594" s="3" t="s">
        <v>6386</v>
      </c>
      <c r="C594" s="3" t="s">
        <v>624</v>
      </c>
      <c r="D594" s="3" t="s">
        <v>1577</v>
      </c>
      <c r="E594" s="3" t="s">
        <v>7352</v>
      </c>
      <c r="F594" s="3" t="s">
        <v>2530</v>
      </c>
      <c r="G594" s="3" t="s">
        <v>3483</v>
      </c>
      <c r="H594" s="3" t="s">
        <v>4436</v>
      </c>
      <c r="I594" s="3" t="s">
        <v>28</v>
      </c>
      <c r="J594" s="3" t="s">
        <v>5389</v>
      </c>
      <c r="K594" s="3" t="s">
        <v>30</v>
      </c>
    </row>
    <row r="595" spans="1:11" x14ac:dyDescent="0.25">
      <c r="A595" s="3" t="s">
        <v>33</v>
      </c>
      <c r="B595" s="3" t="s">
        <v>6387</v>
      </c>
      <c r="C595" s="3" t="s">
        <v>625</v>
      </c>
      <c r="D595" s="3" t="s">
        <v>1578</v>
      </c>
      <c r="E595" s="3" t="s">
        <v>7353</v>
      </c>
      <c r="F595" s="3" t="s">
        <v>2531</v>
      </c>
      <c r="G595" s="3" t="s">
        <v>3484</v>
      </c>
      <c r="H595" s="3" t="s">
        <v>4437</v>
      </c>
      <c r="I595" s="3" t="s">
        <v>28</v>
      </c>
      <c r="J595" s="3" t="s">
        <v>5390</v>
      </c>
      <c r="K595" s="3" t="s">
        <v>30</v>
      </c>
    </row>
    <row r="596" spans="1:11" x14ac:dyDescent="0.25">
      <c r="A596" s="3" t="s">
        <v>33</v>
      </c>
      <c r="B596" s="3" t="s">
        <v>6388</v>
      </c>
      <c r="C596" s="3" t="s">
        <v>626</v>
      </c>
      <c r="D596" s="3" t="s">
        <v>1579</v>
      </c>
      <c r="E596" s="3" t="s">
        <v>7354</v>
      </c>
      <c r="F596" s="3" t="s">
        <v>2532</v>
      </c>
      <c r="G596" s="3" t="s">
        <v>3485</v>
      </c>
      <c r="H596" s="3" t="s">
        <v>4438</v>
      </c>
      <c r="I596" s="3" t="s">
        <v>28</v>
      </c>
      <c r="J596" s="3" t="s">
        <v>5391</v>
      </c>
      <c r="K596" s="3" t="s">
        <v>30</v>
      </c>
    </row>
    <row r="597" spans="1:11" x14ac:dyDescent="0.25">
      <c r="A597" s="3" t="s">
        <v>33</v>
      </c>
      <c r="B597" s="3" t="s">
        <v>6389</v>
      </c>
      <c r="C597" s="3" t="s">
        <v>627</v>
      </c>
      <c r="D597" s="3" t="s">
        <v>1580</v>
      </c>
      <c r="E597" s="3" t="s">
        <v>7355</v>
      </c>
      <c r="F597" s="3" t="s">
        <v>2533</v>
      </c>
      <c r="G597" s="3" t="s">
        <v>3486</v>
      </c>
      <c r="H597" s="3" t="s">
        <v>4439</v>
      </c>
      <c r="I597" s="3" t="s">
        <v>28</v>
      </c>
      <c r="J597" s="3" t="s">
        <v>5392</v>
      </c>
      <c r="K597" s="3" t="s">
        <v>30</v>
      </c>
    </row>
    <row r="598" spans="1:11" x14ac:dyDescent="0.25">
      <c r="A598" s="3" t="s">
        <v>33</v>
      </c>
      <c r="B598" s="3" t="s">
        <v>6390</v>
      </c>
      <c r="C598" s="3" t="s">
        <v>628</v>
      </c>
      <c r="D598" s="3" t="s">
        <v>1581</v>
      </c>
      <c r="E598" s="3" t="s">
        <v>7356</v>
      </c>
      <c r="F598" s="3" t="s">
        <v>2534</v>
      </c>
      <c r="G598" s="3" t="s">
        <v>3487</v>
      </c>
      <c r="H598" s="3" t="s">
        <v>4440</v>
      </c>
      <c r="I598" s="3" t="s">
        <v>28</v>
      </c>
      <c r="J598" s="3" t="s">
        <v>5393</v>
      </c>
      <c r="K598" s="3" t="s">
        <v>30</v>
      </c>
    </row>
    <row r="599" spans="1:11" x14ac:dyDescent="0.25">
      <c r="A599" s="3" t="s">
        <v>33</v>
      </c>
      <c r="B599" s="3" t="s">
        <v>6391</v>
      </c>
      <c r="C599" s="3" t="s">
        <v>629</v>
      </c>
      <c r="D599" s="3" t="s">
        <v>1582</v>
      </c>
      <c r="E599" s="3" t="s">
        <v>7357</v>
      </c>
      <c r="F599" s="3" t="s">
        <v>2535</v>
      </c>
      <c r="G599" s="3" t="s">
        <v>3488</v>
      </c>
      <c r="H599" s="3" t="s">
        <v>4441</v>
      </c>
      <c r="I599" s="3" t="s">
        <v>28</v>
      </c>
      <c r="J599" s="3" t="s">
        <v>5394</v>
      </c>
      <c r="K599" s="3" t="s">
        <v>30</v>
      </c>
    </row>
    <row r="600" spans="1:11" x14ac:dyDescent="0.25">
      <c r="A600" s="3" t="s">
        <v>33</v>
      </c>
      <c r="B600" s="3" t="s">
        <v>6392</v>
      </c>
      <c r="C600" s="3" t="s">
        <v>630</v>
      </c>
      <c r="D600" s="3" t="s">
        <v>1583</v>
      </c>
      <c r="E600" s="3" t="s">
        <v>7358</v>
      </c>
      <c r="F600" s="3" t="s">
        <v>2536</v>
      </c>
      <c r="G600" s="3" t="s">
        <v>3489</v>
      </c>
      <c r="H600" s="3" t="s">
        <v>4442</v>
      </c>
      <c r="I600" s="3" t="s">
        <v>28</v>
      </c>
      <c r="J600" s="3" t="s">
        <v>5395</v>
      </c>
      <c r="K600" s="3" t="s">
        <v>30</v>
      </c>
    </row>
    <row r="601" spans="1:11" x14ac:dyDescent="0.25">
      <c r="A601" s="3" t="s">
        <v>33</v>
      </c>
      <c r="B601" s="3" t="s">
        <v>6393</v>
      </c>
      <c r="C601" s="3" t="s">
        <v>631</v>
      </c>
      <c r="D601" s="3" t="s">
        <v>1584</v>
      </c>
      <c r="E601" s="3" t="s">
        <v>7359</v>
      </c>
      <c r="F601" s="3" t="s">
        <v>2537</v>
      </c>
      <c r="G601" s="3" t="s">
        <v>3490</v>
      </c>
      <c r="H601" s="3" t="s">
        <v>4443</v>
      </c>
      <c r="I601" s="3" t="s">
        <v>28</v>
      </c>
      <c r="J601" s="3" t="s">
        <v>5396</v>
      </c>
      <c r="K601" s="3" t="s">
        <v>30</v>
      </c>
    </row>
    <row r="602" spans="1:11" x14ac:dyDescent="0.25">
      <c r="A602" s="3" t="s">
        <v>33</v>
      </c>
      <c r="B602" s="3" t="s">
        <v>6394</v>
      </c>
      <c r="C602" s="3" t="s">
        <v>632</v>
      </c>
      <c r="D602" s="3" t="s">
        <v>1585</v>
      </c>
      <c r="E602" s="3" t="s">
        <v>7360</v>
      </c>
      <c r="F602" s="3" t="s">
        <v>2538</v>
      </c>
      <c r="G602" s="3" t="s">
        <v>3491</v>
      </c>
      <c r="H602" s="3" t="s">
        <v>4444</v>
      </c>
      <c r="I602" s="3" t="s">
        <v>28</v>
      </c>
      <c r="J602" s="3" t="s">
        <v>5397</v>
      </c>
      <c r="K602" s="3" t="s">
        <v>30</v>
      </c>
    </row>
    <row r="603" spans="1:11" x14ac:dyDescent="0.25">
      <c r="A603" s="3" t="s">
        <v>33</v>
      </c>
      <c r="B603" s="3" t="s">
        <v>6395</v>
      </c>
      <c r="C603" s="3" t="s">
        <v>633</v>
      </c>
      <c r="D603" s="3" t="s">
        <v>1586</v>
      </c>
      <c r="E603" s="3" t="s">
        <v>7361</v>
      </c>
      <c r="F603" s="3" t="s">
        <v>2539</v>
      </c>
      <c r="G603" s="3" t="s">
        <v>3492</v>
      </c>
      <c r="H603" s="3" t="s">
        <v>4445</v>
      </c>
      <c r="I603" s="3" t="s">
        <v>28</v>
      </c>
      <c r="J603" s="3" t="s">
        <v>5398</v>
      </c>
      <c r="K603" s="3" t="s">
        <v>30</v>
      </c>
    </row>
    <row r="604" spans="1:11" x14ac:dyDescent="0.25">
      <c r="A604" s="3" t="s">
        <v>33</v>
      </c>
      <c r="B604" s="3" t="s">
        <v>6396</v>
      </c>
      <c r="C604" s="3" t="s">
        <v>634</v>
      </c>
      <c r="D604" s="3" t="s">
        <v>1587</v>
      </c>
      <c r="E604" s="3" t="s">
        <v>7362</v>
      </c>
      <c r="F604" s="3" t="s">
        <v>2540</v>
      </c>
      <c r="G604" s="3" t="s">
        <v>3493</v>
      </c>
      <c r="H604" s="3" t="s">
        <v>4446</v>
      </c>
      <c r="I604" s="3" t="s">
        <v>28</v>
      </c>
      <c r="J604" s="3" t="s">
        <v>5399</v>
      </c>
      <c r="K604" s="3" t="s">
        <v>30</v>
      </c>
    </row>
    <row r="605" spans="1:11" x14ac:dyDescent="0.25">
      <c r="A605" s="3" t="s">
        <v>33</v>
      </c>
      <c r="B605" s="3" t="s">
        <v>6397</v>
      </c>
      <c r="C605" s="3" t="s">
        <v>635</v>
      </c>
      <c r="D605" s="3" t="s">
        <v>1588</v>
      </c>
      <c r="E605" s="3" t="s">
        <v>7363</v>
      </c>
      <c r="F605" s="3" t="s">
        <v>2541</v>
      </c>
      <c r="G605" s="3" t="s">
        <v>3494</v>
      </c>
      <c r="H605" s="3" t="s">
        <v>4447</v>
      </c>
      <c r="I605" s="3" t="s">
        <v>28</v>
      </c>
      <c r="J605" s="3" t="s">
        <v>5400</v>
      </c>
      <c r="K605" s="3" t="s">
        <v>30</v>
      </c>
    </row>
    <row r="606" spans="1:11" x14ac:dyDescent="0.25">
      <c r="A606" s="3" t="s">
        <v>33</v>
      </c>
      <c r="B606" s="3" t="s">
        <v>6398</v>
      </c>
      <c r="C606" s="3" t="s">
        <v>636</v>
      </c>
      <c r="D606" s="3" t="s">
        <v>1589</v>
      </c>
      <c r="E606" s="3" t="s">
        <v>7364</v>
      </c>
      <c r="F606" s="3" t="s">
        <v>2542</v>
      </c>
      <c r="G606" s="3" t="s">
        <v>3495</v>
      </c>
      <c r="H606" s="3" t="s">
        <v>4448</v>
      </c>
      <c r="I606" s="3" t="s">
        <v>28</v>
      </c>
      <c r="J606" s="3" t="s">
        <v>5401</v>
      </c>
      <c r="K606" s="3" t="s">
        <v>30</v>
      </c>
    </row>
    <row r="607" spans="1:11" x14ac:dyDescent="0.25">
      <c r="A607" s="3" t="s">
        <v>33</v>
      </c>
      <c r="B607" s="3" t="s">
        <v>6399</v>
      </c>
      <c r="C607" s="3" t="s">
        <v>637</v>
      </c>
      <c r="D607" s="3" t="s">
        <v>1590</v>
      </c>
      <c r="E607" s="3" t="s">
        <v>7365</v>
      </c>
      <c r="F607" s="3" t="s">
        <v>2543</v>
      </c>
      <c r="G607" s="3" t="s">
        <v>3496</v>
      </c>
      <c r="H607" s="3" t="s">
        <v>4449</v>
      </c>
      <c r="I607" s="3" t="s">
        <v>28</v>
      </c>
      <c r="J607" s="3" t="s">
        <v>5402</v>
      </c>
      <c r="K607" s="3" t="s">
        <v>30</v>
      </c>
    </row>
    <row r="608" spans="1:11" x14ac:dyDescent="0.25">
      <c r="A608" s="3" t="s">
        <v>33</v>
      </c>
      <c r="B608" s="3" t="s">
        <v>6400</v>
      </c>
      <c r="C608" s="3" t="s">
        <v>638</v>
      </c>
      <c r="D608" s="3" t="s">
        <v>1591</v>
      </c>
      <c r="E608" s="3" t="s">
        <v>7366</v>
      </c>
      <c r="F608" s="3" t="s">
        <v>2544</v>
      </c>
      <c r="G608" s="3" t="s">
        <v>3497</v>
      </c>
      <c r="H608" s="3" t="s">
        <v>4450</v>
      </c>
      <c r="I608" s="3" t="s">
        <v>28</v>
      </c>
      <c r="J608" s="3" t="s">
        <v>5403</v>
      </c>
      <c r="K608" s="3" t="s">
        <v>30</v>
      </c>
    </row>
    <row r="609" spans="1:11" x14ac:dyDescent="0.25">
      <c r="A609" s="3" t="s">
        <v>33</v>
      </c>
      <c r="B609" s="3" t="s">
        <v>6401</v>
      </c>
      <c r="C609" s="3" t="s">
        <v>639</v>
      </c>
      <c r="D609" s="3" t="s">
        <v>1592</v>
      </c>
      <c r="E609" s="3" t="s">
        <v>7367</v>
      </c>
      <c r="F609" s="3" t="s">
        <v>2545</v>
      </c>
      <c r="G609" s="3" t="s">
        <v>3498</v>
      </c>
      <c r="H609" s="3" t="s">
        <v>4451</v>
      </c>
      <c r="I609" s="3" t="s">
        <v>28</v>
      </c>
      <c r="J609" s="3" t="s">
        <v>5404</v>
      </c>
      <c r="K609" s="3" t="s">
        <v>30</v>
      </c>
    </row>
    <row r="610" spans="1:11" x14ac:dyDescent="0.25">
      <c r="A610" s="3" t="s">
        <v>33</v>
      </c>
      <c r="B610" s="3" t="s">
        <v>6402</v>
      </c>
      <c r="C610" s="3" t="s">
        <v>640</v>
      </c>
      <c r="D610" s="3" t="s">
        <v>1593</v>
      </c>
      <c r="E610" s="3" t="s">
        <v>7368</v>
      </c>
      <c r="F610" s="3" t="s">
        <v>2546</v>
      </c>
      <c r="G610" s="3" t="s">
        <v>3499</v>
      </c>
      <c r="H610" s="3" t="s">
        <v>4452</v>
      </c>
      <c r="I610" s="3" t="s">
        <v>28</v>
      </c>
      <c r="J610" s="3" t="s">
        <v>5405</v>
      </c>
      <c r="K610" s="3" t="s">
        <v>30</v>
      </c>
    </row>
    <row r="611" spans="1:11" x14ac:dyDescent="0.25">
      <c r="A611" s="3" t="s">
        <v>33</v>
      </c>
      <c r="B611" s="3" t="s">
        <v>6403</v>
      </c>
      <c r="C611" s="3" t="s">
        <v>641</v>
      </c>
      <c r="D611" s="3" t="s">
        <v>1594</v>
      </c>
      <c r="E611" s="3" t="s">
        <v>7369</v>
      </c>
      <c r="F611" s="3" t="s">
        <v>2547</v>
      </c>
      <c r="G611" s="3" t="s">
        <v>3500</v>
      </c>
      <c r="H611" s="3" t="s">
        <v>4453</v>
      </c>
      <c r="I611" s="3" t="s">
        <v>28</v>
      </c>
      <c r="J611" s="3" t="s">
        <v>5406</v>
      </c>
      <c r="K611" s="3" t="s">
        <v>30</v>
      </c>
    </row>
    <row r="612" spans="1:11" x14ac:dyDescent="0.25">
      <c r="A612" s="3" t="s">
        <v>33</v>
      </c>
      <c r="B612" s="3" t="s">
        <v>6404</v>
      </c>
      <c r="C612" s="3" t="s">
        <v>642</v>
      </c>
      <c r="D612" s="3" t="s">
        <v>1595</v>
      </c>
      <c r="E612" s="3" t="s">
        <v>7370</v>
      </c>
      <c r="F612" s="3" t="s">
        <v>2548</v>
      </c>
      <c r="G612" s="3" t="s">
        <v>3501</v>
      </c>
      <c r="H612" s="3" t="s">
        <v>4454</v>
      </c>
      <c r="I612" s="3" t="s">
        <v>28</v>
      </c>
      <c r="J612" s="3" t="s">
        <v>5407</v>
      </c>
      <c r="K612" s="3" t="s">
        <v>30</v>
      </c>
    </row>
    <row r="613" spans="1:11" x14ac:dyDescent="0.25">
      <c r="A613" s="3" t="s">
        <v>33</v>
      </c>
      <c r="B613" s="3" t="s">
        <v>6405</v>
      </c>
      <c r="C613" s="3" t="s">
        <v>643</v>
      </c>
      <c r="D613" s="3" t="s">
        <v>1596</v>
      </c>
      <c r="E613" s="3" t="s">
        <v>7371</v>
      </c>
      <c r="F613" s="3" t="s">
        <v>2549</v>
      </c>
      <c r="G613" s="3" t="s">
        <v>3502</v>
      </c>
      <c r="H613" s="3" t="s">
        <v>4455</v>
      </c>
      <c r="I613" s="3" t="s">
        <v>28</v>
      </c>
      <c r="J613" s="3" t="s">
        <v>5408</v>
      </c>
      <c r="K613" s="3" t="s">
        <v>30</v>
      </c>
    </row>
    <row r="614" spans="1:11" x14ac:dyDescent="0.25">
      <c r="A614" s="3" t="s">
        <v>33</v>
      </c>
      <c r="B614" s="3" t="s">
        <v>6406</v>
      </c>
      <c r="C614" s="3" t="s">
        <v>644</v>
      </c>
      <c r="D614" s="3" t="s">
        <v>1597</v>
      </c>
      <c r="E614" s="3" t="s">
        <v>7372</v>
      </c>
      <c r="F614" s="3" t="s">
        <v>2550</v>
      </c>
      <c r="G614" s="3" t="s">
        <v>3503</v>
      </c>
      <c r="H614" s="3" t="s">
        <v>4456</v>
      </c>
      <c r="I614" s="3" t="s">
        <v>28</v>
      </c>
      <c r="J614" s="3" t="s">
        <v>5409</v>
      </c>
      <c r="K614" s="3" t="s">
        <v>30</v>
      </c>
    </row>
    <row r="615" spans="1:11" x14ac:dyDescent="0.25">
      <c r="A615" s="3" t="s">
        <v>33</v>
      </c>
      <c r="B615" s="3" t="s">
        <v>6407</v>
      </c>
      <c r="C615" s="3" t="s">
        <v>645</v>
      </c>
      <c r="D615" s="3" t="s">
        <v>1598</v>
      </c>
      <c r="E615" s="3" t="s">
        <v>7373</v>
      </c>
      <c r="F615" s="3" t="s">
        <v>2551</v>
      </c>
      <c r="G615" s="3" t="s">
        <v>3504</v>
      </c>
      <c r="H615" s="3" t="s">
        <v>4457</v>
      </c>
      <c r="I615" s="3" t="s">
        <v>28</v>
      </c>
      <c r="J615" s="3" t="s">
        <v>5410</v>
      </c>
      <c r="K615" s="3" t="s">
        <v>30</v>
      </c>
    </row>
    <row r="616" spans="1:11" x14ac:dyDescent="0.25">
      <c r="A616" s="3" t="s">
        <v>33</v>
      </c>
      <c r="B616" s="3" t="s">
        <v>6408</v>
      </c>
      <c r="C616" s="3" t="s">
        <v>646</v>
      </c>
      <c r="D616" s="3" t="s">
        <v>1599</v>
      </c>
      <c r="E616" s="3" t="s">
        <v>7374</v>
      </c>
      <c r="F616" s="3" t="s">
        <v>2552</v>
      </c>
      <c r="G616" s="3" t="s">
        <v>3505</v>
      </c>
      <c r="H616" s="3" t="s">
        <v>4458</v>
      </c>
      <c r="I616" s="3" t="s">
        <v>28</v>
      </c>
      <c r="J616" s="3" t="s">
        <v>5411</v>
      </c>
      <c r="K616" s="3" t="s">
        <v>30</v>
      </c>
    </row>
    <row r="617" spans="1:11" x14ac:dyDescent="0.25">
      <c r="A617" s="3" t="s">
        <v>33</v>
      </c>
      <c r="B617" s="3" t="s">
        <v>6409</v>
      </c>
      <c r="C617" s="3" t="s">
        <v>647</v>
      </c>
      <c r="D617" s="3" t="s">
        <v>1600</v>
      </c>
      <c r="E617" s="3" t="s">
        <v>7375</v>
      </c>
      <c r="F617" s="3" t="s">
        <v>2553</v>
      </c>
      <c r="G617" s="3" t="s">
        <v>3506</v>
      </c>
      <c r="H617" s="3" t="s">
        <v>4459</v>
      </c>
      <c r="I617" s="3" t="s">
        <v>28</v>
      </c>
      <c r="J617" s="3" t="s">
        <v>5412</v>
      </c>
      <c r="K617" s="3" t="s">
        <v>30</v>
      </c>
    </row>
    <row r="618" spans="1:11" x14ac:dyDescent="0.25">
      <c r="A618" s="3" t="s">
        <v>33</v>
      </c>
      <c r="B618" s="3" t="s">
        <v>6410</v>
      </c>
      <c r="C618" s="3" t="s">
        <v>648</v>
      </c>
      <c r="D618" s="3" t="s">
        <v>1601</v>
      </c>
      <c r="E618" s="3" t="s">
        <v>7376</v>
      </c>
      <c r="F618" s="3" t="s">
        <v>2554</v>
      </c>
      <c r="G618" s="3" t="s">
        <v>3507</v>
      </c>
      <c r="H618" s="3" t="s">
        <v>4460</v>
      </c>
      <c r="I618" s="3" t="s">
        <v>28</v>
      </c>
      <c r="J618" s="3" t="s">
        <v>5413</v>
      </c>
      <c r="K618" s="3" t="s">
        <v>30</v>
      </c>
    </row>
    <row r="619" spans="1:11" x14ac:dyDescent="0.25">
      <c r="A619" s="3" t="s">
        <v>33</v>
      </c>
      <c r="B619" s="3" t="s">
        <v>6411</v>
      </c>
      <c r="C619" s="3" t="s">
        <v>649</v>
      </c>
      <c r="D619" s="3" t="s">
        <v>1602</v>
      </c>
      <c r="E619" s="3" t="s">
        <v>7377</v>
      </c>
      <c r="F619" s="3" t="s">
        <v>2555</v>
      </c>
      <c r="G619" s="3" t="s">
        <v>3508</v>
      </c>
      <c r="H619" s="3" t="s">
        <v>4461</v>
      </c>
      <c r="I619" s="3" t="s">
        <v>28</v>
      </c>
      <c r="J619" s="3" t="s">
        <v>5414</v>
      </c>
      <c r="K619" s="3" t="s">
        <v>30</v>
      </c>
    </row>
    <row r="620" spans="1:11" x14ac:dyDescent="0.25">
      <c r="A620" s="3" t="s">
        <v>33</v>
      </c>
      <c r="B620" s="3" t="s">
        <v>6412</v>
      </c>
      <c r="C620" s="3" t="s">
        <v>650</v>
      </c>
      <c r="D620" s="3" t="s">
        <v>1603</v>
      </c>
      <c r="E620" s="3" t="s">
        <v>7378</v>
      </c>
      <c r="F620" s="3" t="s">
        <v>2556</v>
      </c>
      <c r="G620" s="3" t="s">
        <v>3509</v>
      </c>
      <c r="H620" s="3" t="s">
        <v>4462</v>
      </c>
      <c r="I620" s="3" t="s">
        <v>28</v>
      </c>
      <c r="J620" s="3" t="s">
        <v>5415</v>
      </c>
      <c r="K620" s="3" t="s">
        <v>30</v>
      </c>
    </row>
    <row r="621" spans="1:11" x14ac:dyDescent="0.25">
      <c r="A621" s="3" t="s">
        <v>33</v>
      </c>
      <c r="B621" s="3" t="s">
        <v>6413</v>
      </c>
      <c r="C621" s="3" t="s">
        <v>651</v>
      </c>
      <c r="D621" s="3" t="s">
        <v>1604</v>
      </c>
      <c r="E621" s="3" t="s">
        <v>7379</v>
      </c>
      <c r="F621" s="3" t="s">
        <v>2557</v>
      </c>
      <c r="G621" s="3" t="s">
        <v>3510</v>
      </c>
      <c r="H621" s="3" t="s">
        <v>4463</v>
      </c>
      <c r="I621" s="3" t="s">
        <v>28</v>
      </c>
      <c r="J621" s="3" t="s">
        <v>5416</v>
      </c>
      <c r="K621" s="3" t="s">
        <v>30</v>
      </c>
    </row>
    <row r="622" spans="1:11" x14ac:dyDescent="0.25">
      <c r="A622" s="3" t="s">
        <v>33</v>
      </c>
      <c r="B622" s="3" t="s">
        <v>6414</v>
      </c>
      <c r="C622" s="3" t="s">
        <v>652</v>
      </c>
      <c r="D622" s="3" t="s">
        <v>1605</v>
      </c>
      <c r="E622" s="3" t="s">
        <v>7380</v>
      </c>
      <c r="F622" s="3" t="s">
        <v>2558</v>
      </c>
      <c r="G622" s="3" t="s">
        <v>3511</v>
      </c>
      <c r="H622" s="3" t="s">
        <v>4464</v>
      </c>
      <c r="I622" s="3" t="s">
        <v>28</v>
      </c>
      <c r="J622" s="3" t="s">
        <v>5417</v>
      </c>
      <c r="K622" s="3" t="s">
        <v>30</v>
      </c>
    </row>
    <row r="623" spans="1:11" x14ac:dyDescent="0.25">
      <c r="A623" s="3" t="s">
        <v>33</v>
      </c>
      <c r="B623" s="3" t="s">
        <v>6415</v>
      </c>
      <c r="C623" s="3" t="s">
        <v>653</v>
      </c>
      <c r="D623" s="3" t="s">
        <v>1606</v>
      </c>
      <c r="E623" s="3" t="s">
        <v>7381</v>
      </c>
      <c r="F623" s="3" t="s">
        <v>2559</v>
      </c>
      <c r="G623" s="3" t="s">
        <v>3512</v>
      </c>
      <c r="H623" s="3" t="s">
        <v>4465</v>
      </c>
      <c r="I623" s="3" t="s">
        <v>28</v>
      </c>
      <c r="J623" s="3" t="s">
        <v>5418</v>
      </c>
      <c r="K623" s="3" t="s">
        <v>30</v>
      </c>
    </row>
    <row r="624" spans="1:11" x14ac:dyDescent="0.25">
      <c r="A624" s="3" t="s">
        <v>33</v>
      </c>
      <c r="B624" s="3" t="s">
        <v>6416</v>
      </c>
      <c r="C624" s="3" t="s">
        <v>654</v>
      </c>
      <c r="D624" s="3" t="s">
        <v>1607</v>
      </c>
      <c r="E624" s="3" t="s">
        <v>7382</v>
      </c>
      <c r="F624" s="3" t="s">
        <v>2560</v>
      </c>
      <c r="G624" s="3" t="s">
        <v>3513</v>
      </c>
      <c r="H624" s="3" t="s">
        <v>4466</v>
      </c>
      <c r="I624" s="3" t="s">
        <v>28</v>
      </c>
      <c r="J624" s="3" t="s">
        <v>5419</v>
      </c>
      <c r="K624" s="3" t="s">
        <v>30</v>
      </c>
    </row>
    <row r="625" spans="1:11" x14ac:dyDescent="0.25">
      <c r="A625" s="3" t="s">
        <v>33</v>
      </c>
      <c r="B625" s="3" t="s">
        <v>6417</v>
      </c>
      <c r="C625" s="3" t="s">
        <v>655</v>
      </c>
      <c r="D625" s="3" t="s">
        <v>1608</v>
      </c>
      <c r="E625" s="3" t="s">
        <v>7383</v>
      </c>
      <c r="F625" s="3" t="s">
        <v>2561</v>
      </c>
      <c r="G625" s="3" t="s">
        <v>3514</v>
      </c>
      <c r="H625" s="3" t="s">
        <v>4467</v>
      </c>
      <c r="I625" s="3" t="s">
        <v>28</v>
      </c>
      <c r="J625" s="3" t="s">
        <v>5420</v>
      </c>
      <c r="K625" s="3" t="s">
        <v>30</v>
      </c>
    </row>
    <row r="626" spans="1:11" x14ac:dyDescent="0.25">
      <c r="A626" s="3" t="s">
        <v>33</v>
      </c>
      <c r="B626" s="3" t="s">
        <v>6418</v>
      </c>
      <c r="C626" s="3" t="s">
        <v>656</v>
      </c>
      <c r="D626" s="3" t="s">
        <v>1609</v>
      </c>
      <c r="E626" s="3" t="s">
        <v>7384</v>
      </c>
      <c r="F626" s="3" t="s">
        <v>2562</v>
      </c>
      <c r="G626" s="3" t="s">
        <v>3515</v>
      </c>
      <c r="H626" s="3" t="s">
        <v>4468</v>
      </c>
      <c r="I626" s="3" t="s">
        <v>28</v>
      </c>
      <c r="J626" s="3" t="s">
        <v>5421</v>
      </c>
      <c r="K626" s="3" t="s">
        <v>30</v>
      </c>
    </row>
    <row r="627" spans="1:11" x14ac:dyDescent="0.25">
      <c r="A627" s="3" t="s">
        <v>33</v>
      </c>
      <c r="B627" s="3" t="s">
        <v>6419</v>
      </c>
      <c r="C627" s="3" t="s">
        <v>657</v>
      </c>
      <c r="D627" s="3" t="s">
        <v>1610</v>
      </c>
      <c r="E627" s="3" t="s">
        <v>7385</v>
      </c>
      <c r="F627" s="3" t="s">
        <v>2563</v>
      </c>
      <c r="G627" s="3" t="s">
        <v>3516</v>
      </c>
      <c r="H627" s="3" t="s">
        <v>4469</v>
      </c>
      <c r="I627" s="3" t="s">
        <v>28</v>
      </c>
      <c r="J627" s="3" t="s">
        <v>5422</v>
      </c>
      <c r="K627" s="3" t="s">
        <v>30</v>
      </c>
    </row>
    <row r="628" spans="1:11" x14ac:dyDescent="0.25">
      <c r="A628" s="3" t="s">
        <v>33</v>
      </c>
      <c r="B628" s="3" t="s">
        <v>6420</v>
      </c>
      <c r="C628" s="3" t="s">
        <v>658</v>
      </c>
      <c r="D628" s="3" t="s">
        <v>1611</v>
      </c>
      <c r="E628" s="3" t="s">
        <v>7386</v>
      </c>
      <c r="F628" s="3" t="s">
        <v>2564</v>
      </c>
      <c r="G628" s="3" t="s">
        <v>3517</v>
      </c>
      <c r="H628" s="3" t="s">
        <v>4470</v>
      </c>
      <c r="I628" s="3" t="s">
        <v>28</v>
      </c>
      <c r="J628" s="3" t="s">
        <v>5423</v>
      </c>
      <c r="K628" s="3" t="s">
        <v>30</v>
      </c>
    </row>
    <row r="629" spans="1:11" x14ac:dyDescent="0.25">
      <c r="A629" s="3" t="s">
        <v>33</v>
      </c>
      <c r="B629" s="3" t="s">
        <v>6421</v>
      </c>
      <c r="C629" s="3" t="s">
        <v>659</v>
      </c>
      <c r="D629" s="3" t="s">
        <v>1612</v>
      </c>
      <c r="E629" s="3" t="s">
        <v>7387</v>
      </c>
      <c r="F629" s="3" t="s">
        <v>2565</v>
      </c>
      <c r="G629" s="3" t="s">
        <v>3518</v>
      </c>
      <c r="H629" s="3" t="s">
        <v>4471</v>
      </c>
      <c r="I629" s="3" t="s">
        <v>28</v>
      </c>
      <c r="J629" s="3" t="s">
        <v>5424</v>
      </c>
      <c r="K629" s="3" t="s">
        <v>30</v>
      </c>
    </row>
    <row r="630" spans="1:11" x14ac:dyDescent="0.25">
      <c r="A630" s="3" t="s">
        <v>33</v>
      </c>
      <c r="B630" s="3" t="s">
        <v>6422</v>
      </c>
      <c r="C630" s="3" t="s">
        <v>660</v>
      </c>
      <c r="D630" s="3" t="s">
        <v>1613</v>
      </c>
      <c r="E630" s="3" t="s">
        <v>7388</v>
      </c>
      <c r="F630" s="3" t="s">
        <v>2566</v>
      </c>
      <c r="G630" s="3" t="s">
        <v>3519</v>
      </c>
      <c r="H630" s="3" t="s">
        <v>4472</v>
      </c>
      <c r="I630" s="3" t="s">
        <v>28</v>
      </c>
      <c r="J630" s="3" t="s">
        <v>5425</v>
      </c>
      <c r="K630" s="3" t="s">
        <v>30</v>
      </c>
    </row>
    <row r="631" spans="1:11" x14ac:dyDescent="0.25">
      <c r="A631" s="3" t="s">
        <v>33</v>
      </c>
      <c r="B631" s="3" t="s">
        <v>6423</v>
      </c>
      <c r="C631" s="3" t="s">
        <v>661</v>
      </c>
      <c r="D631" s="3" t="s">
        <v>1614</v>
      </c>
      <c r="E631" s="3" t="s">
        <v>7389</v>
      </c>
      <c r="F631" s="3" t="s">
        <v>2567</v>
      </c>
      <c r="G631" s="3" t="s">
        <v>3520</v>
      </c>
      <c r="H631" s="3" t="s">
        <v>4473</v>
      </c>
      <c r="I631" s="3" t="s">
        <v>28</v>
      </c>
      <c r="J631" s="3" t="s">
        <v>5426</v>
      </c>
      <c r="K631" s="3" t="s">
        <v>30</v>
      </c>
    </row>
    <row r="632" spans="1:11" x14ac:dyDescent="0.25">
      <c r="A632" s="3" t="s">
        <v>33</v>
      </c>
      <c r="B632" s="3" t="s">
        <v>6424</v>
      </c>
      <c r="C632" s="3" t="s">
        <v>662</v>
      </c>
      <c r="D632" s="3" t="s">
        <v>1615</v>
      </c>
      <c r="E632" s="3" t="s">
        <v>7390</v>
      </c>
      <c r="F632" s="3" t="s">
        <v>2568</v>
      </c>
      <c r="G632" s="3" t="s">
        <v>3521</v>
      </c>
      <c r="H632" s="3" t="s">
        <v>4474</v>
      </c>
      <c r="I632" s="3" t="s">
        <v>28</v>
      </c>
      <c r="J632" s="3" t="s">
        <v>5427</v>
      </c>
      <c r="K632" s="3" t="s">
        <v>30</v>
      </c>
    </row>
    <row r="633" spans="1:11" x14ac:dyDescent="0.25">
      <c r="A633" s="3" t="s">
        <v>33</v>
      </c>
      <c r="B633" s="3" t="s">
        <v>6425</v>
      </c>
      <c r="C633" s="3" t="s">
        <v>663</v>
      </c>
      <c r="D633" s="3" t="s">
        <v>1616</v>
      </c>
      <c r="E633" s="3" t="s">
        <v>7391</v>
      </c>
      <c r="F633" s="3" t="s">
        <v>2569</v>
      </c>
      <c r="G633" s="3" t="s">
        <v>3522</v>
      </c>
      <c r="H633" s="3" t="s">
        <v>4475</v>
      </c>
      <c r="I633" s="3" t="s">
        <v>28</v>
      </c>
      <c r="J633" s="3" t="s">
        <v>5428</v>
      </c>
      <c r="K633" s="3" t="s">
        <v>30</v>
      </c>
    </row>
    <row r="634" spans="1:11" x14ac:dyDescent="0.25">
      <c r="A634" s="3" t="s">
        <v>33</v>
      </c>
      <c r="B634" s="3" t="s">
        <v>6426</v>
      </c>
      <c r="C634" s="3" t="s">
        <v>664</v>
      </c>
      <c r="D634" s="3" t="s">
        <v>1617</v>
      </c>
      <c r="E634" s="3" t="s">
        <v>7392</v>
      </c>
      <c r="F634" s="3" t="s">
        <v>2570</v>
      </c>
      <c r="G634" s="3" t="s">
        <v>3523</v>
      </c>
      <c r="H634" s="3" t="s">
        <v>4476</v>
      </c>
      <c r="I634" s="3" t="s">
        <v>28</v>
      </c>
      <c r="J634" s="3" t="s">
        <v>5429</v>
      </c>
      <c r="K634" s="3" t="s">
        <v>30</v>
      </c>
    </row>
    <row r="635" spans="1:11" x14ac:dyDescent="0.25">
      <c r="A635" s="3" t="s">
        <v>33</v>
      </c>
      <c r="B635" s="3" t="s">
        <v>6427</v>
      </c>
      <c r="C635" s="3" t="s">
        <v>665</v>
      </c>
      <c r="D635" s="3" t="s">
        <v>1618</v>
      </c>
      <c r="E635" s="3" t="s">
        <v>7393</v>
      </c>
      <c r="F635" s="3" t="s">
        <v>2571</v>
      </c>
      <c r="G635" s="3" t="s">
        <v>3524</v>
      </c>
      <c r="H635" s="3" t="s">
        <v>4477</v>
      </c>
      <c r="I635" s="3" t="s">
        <v>28</v>
      </c>
      <c r="J635" s="3" t="s">
        <v>5430</v>
      </c>
      <c r="K635" s="3" t="s">
        <v>30</v>
      </c>
    </row>
    <row r="636" spans="1:11" x14ac:dyDescent="0.25">
      <c r="A636" s="3" t="s">
        <v>33</v>
      </c>
      <c r="B636" s="3" t="s">
        <v>6428</v>
      </c>
      <c r="C636" s="3" t="s">
        <v>666</v>
      </c>
      <c r="D636" s="3" t="s">
        <v>1619</v>
      </c>
      <c r="E636" s="3" t="s">
        <v>7394</v>
      </c>
      <c r="F636" s="3" t="s">
        <v>2572</v>
      </c>
      <c r="G636" s="3" t="s">
        <v>3525</v>
      </c>
      <c r="H636" s="3" t="s">
        <v>4478</v>
      </c>
      <c r="I636" s="3" t="s">
        <v>28</v>
      </c>
      <c r="J636" s="3" t="s">
        <v>5431</v>
      </c>
      <c r="K636" s="3" t="s">
        <v>30</v>
      </c>
    </row>
    <row r="637" spans="1:11" x14ac:dyDescent="0.25">
      <c r="A637" s="3" t="s">
        <v>33</v>
      </c>
      <c r="B637" s="3" t="s">
        <v>6429</v>
      </c>
      <c r="C637" s="3" t="s">
        <v>667</v>
      </c>
      <c r="D637" s="3" t="s">
        <v>1620</v>
      </c>
      <c r="E637" s="3" t="s">
        <v>7395</v>
      </c>
      <c r="F637" s="3" t="s">
        <v>2573</v>
      </c>
      <c r="G637" s="3" t="s">
        <v>3526</v>
      </c>
      <c r="H637" s="3" t="s">
        <v>4479</v>
      </c>
      <c r="I637" s="3" t="s">
        <v>28</v>
      </c>
      <c r="J637" s="3" t="s">
        <v>5432</v>
      </c>
      <c r="K637" s="3" t="s">
        <v>30</v>
      </c>
    </row>
    <row r="638" spans="1:11" x14ac:dyDescent="0.25">
      <c r="A638" s="3" t="s">
        <v>33</v>
      </c>
      <c r="B638" s="3" t="s">
        <v>6430</v>
      </c>
      <c r="C638" s="3" t="s">
        <v>668</v>
      </c>
      <c r="D638" s="3" t="s">
        <v>1621</v>
      </c>
      <c r="E638" s="3" t="s">
        <v>7396</v>
      </c>
      <c r="F638" s="3" t="s">
        <v>2574</v>
      </c>
      <c r="G638" s="3" t="s">
        <v>3527</v>
      </c>
      <c r="H638" s="3" t="s">
        <v>4480</v>
      </c>
      <c r="I638" s="3" t="s">
        <v>28</v>
      </c>
      <c r="J638" s="3" t="s">
        <v>5433</v>
      </c>
      <c r="K638" s="3" t="s">
        <v>30</v>
      </c>
    </row>
    <row r="639" spans="1:11" x14ac:dyDescent="0.25">
      <c r="A639" s="3" t="s">
        <v>33</v>
      </c>
      <c r="B639" s="3" t="s">
        <v>6431</v>
      </c>
      <c r="C639" s="3" t="s">
        <v>669</v>
      </c>
      <c r="D639" s="3" t="s">
        <v>1622</v>
      </c>
      <c r="E639" s="3" t="s">
        <v>7397</v>
      </c>
      <c r="F639" s="3" t="s">
        <v>2575</v>
      </c>
      <c r="G639" s="3" t="s">
        <v>3528</v>
      </c>
      <c r="H639" s="3" t="s">
        <v>4481</v>
      </c>
      <c r="I639" s="3" t="s">
        <v>28</v>
      </c>
      <c r="J639" s="3" t="s">
        <v>5434</v>
      </c>
      <c r="K639" s="3" t="s">
        <v>30</v>
      </c>
    </row>
    <row r="640" spans="1:11" x14ac:dyDescent="0.25">
      <c r="A640" s="3" t="s">
        <v>33</v>
      </c>
      <c r="B640" s="3" t="s">
        <v>6432</v>
      </c>
      <c r="C640" s="3" t="s">
        <v>670</v>
      </c>
      <c r="D640" s="3" t="s">
        <v>1623</v>
      </c>
      <c r="E640" s="3" t="s">
        <v>7398</v>
      </c>
      <c r="F640" s="3" t="s">
        <v>2576</v>
      </c>
      <c r="G640" s="3" t="s">
        <v>3529</v>
      </c>
      <c r="H640" s="3" t="s">
        <v>4482</v>
      </c>
      <c r="I640" s="3" t="s">
        <v>28</v>
      </c>
      <c r="J640" s="3" t="s">
        <v>5435</v>
      </c>
      <c r="K640" s="3" t="s">
        <v>30</v>
      </c>
    </row>
    <row r="641" spans="1:11" x14ac:dyDescent="0.25">
      <c r="A641" s="3" t="s">
        <v>33</v>
      </c>
      <c r="B641" s="3" t="s">
        <v>6433</v>
      </c>
      <c r="C641" s="3" t="s">
        <v>671</v>
      </c>
      <c r="D641" s="3" t="s">
        <v>1624</v>
      </c>
      <c r="E641" s="3" t="s">
        <v>7399</v>
      </c>
      <c r="F641" s="3" t="s">
        <v>2577</v>
      </c>
      <c r="G641" s="3" t="s">
        <v>3530</v>
      </c>
      <c r="H641" s="3" t="s">
        <v>4483</v>
      </c>
      <c r="I641" s="3" t="s">
        <v>28</v>
      </c>
      <c r="J641" s="3" t="s">
        <v>5436</v>
      </c>
      <c r="K641" s="3" t="s">
        <v>30</v>
      </c>
    </row>
    <row r="642" spans="1:11" x14ac:dyDescent="0.25">
      <c r="A642" s="3" t="s">
        <v>33</v>
      </c>
      <c r="B642" s="3" t="s">
        <v>6434</v>
      </c>
      <c r="C642" s="3" t="s">
        <v>672</v>
      </c>
      <c r="D642" s="3" t="s">
        <v>1625</v>
      </c>
      <c r="E642" s="3" t="s">
        <v>7400</v>
      </c>
      <c r="F642" s="3" t="s">
        <v>2578</v>
      </c>
      <c r="G642" s="3" t="s">
        <v>3531</v>
      </c>
      <c r="H642" s="3" t="s">
        <v>4484</v>
      </c>
      <c r="I642" s="3" t="s">
        <v>28</v>
      </c>
      <c r="J642" s="3" t="s">
        <v>5437</v>
      </c>
      <c r="K642" s="3" t="s">
        <v>30</v>
      </c>
    </row>
    <row r="643" spans="1:11" x14ac:dyDescent="0.25">
      <c r="A643" s="3" t="s">
        <v>33</v>
      </c>
      <c r="B643" s="3" t="s">
        <v>6435</v>
      </c>
      <c r="C643" s="3" t="s">
        <v>673</v>
      </c>
      <c r="D643" s="3" t="s">
        <v>1626</v>
      </c>
      <c r="E643" s="3" t="s">
        <v>7401</v>
      </c>
      <c r="F643" s="3" t="s">
        <v>2579</v>
      </c>
      <c r="G643" s="3" t="s">
        <v>3532</v>
      </c>
      <c r="H643" s="3" t="s">
        <v>4485</v>
      </c>
      <c r="I643" s="3" t="s">
        <v>28</v>
      </c>
      <c r="J643" s="3" t="s">
        <v>5438</v>
      </c>
      <c r="K643" s="3" t="s">
        <v>30</v>
      </c>
    </row>
    <row r="644" spans="1:11" x14ac:dyDescent="0.25">
      <c r="A644" s="3" t="s">
        <v>33</v>
      </c>
      <c r="B644" s="3" t="s">
        <v>6436</v>
      </c>
      <c r="C644" s="3" t="s">
        <v>674</v>
      </c>
      <c r="D644" s="3" t="s">
        <v>1627</v>
      </c>
      <c r="E644" s="3" t="s">
        <v>7402</v>
      </c>
      <c r="F644" s="3" t="s">
        <v>2580</v>
      </c>
      <c r="G644" s="3" t="s">
        <v>3533</v>
      </c>
      <c r="H644" s="3" t="s">
        <v>4486</v>
      </c>
      <c r="I644" s="3" t="s">
        <v>28</v>
      </c>
      <c r="J644" s="3" t="s">
        <v>5439</v>
      </c>
      <c r="K644" s="3" t="s">
        <v>30</v>
      </c>
    </row>
    <row r="645" spans="1:11" x14ac:dyDescent="0.25">
      <c r="A645" s="3" t="s">
        <v>33</v>
      </c>
      <c r="B645" s="3" t="s">
        <v>6437</v>
      </c>
      <c r="C645" s="3" t="s">
        <v>675</v>
      </c>
      <c r="D645" s="3" t="s">
        <v>1628</v>
      </c>
      <c r="E645" s="3" t="s">
        <v>7403</v>
      </c>
      <c r="F645" s="3" t="s">
        <v>2581</v>
      </c>
      <c r="G645" s="3" t="s">
        <v>3534</v>
      </c>
      <c r="H645" s="3" t="s">
        <v>4487</v>
      </c>
      <c r="I645" s="3" t="s">
        <v>28</v>
      </c>
      <c r="J645" s="3" t="s">
        <v>5440</v>
      </c>
      <c r="K645" s="3" t="s">
        <v>30</v>
      </c>
    </row>
    <row r="646" spans="1:11" x14ac:dyDescent="0.25">
      <c r="A646" s="3" t="s">
        <v>33</v>
      </c>
      <c r="B646" s="3" t="s">
        <v>6438</v>
      </c>
      <c r="C646" s="3" t="s">
        <v>676</v>
      </c>
      <c r="D646" s="3" t="s">
        <v>1629</v>
      </c>
      <c r="E646" s="3" t="s">
        <v>7404</v>
      </c>
      <c r="F646" s="3" t="s">
        <v>2582</v>
      </c>
      <c r="G646" s="3" t="s">
        <v>3535</v>
      </c>
      <c r="H646" s="3" t="s">
        <v>4488</v>
      </c>
      <c r="I646" s="3" t="s">
        <v>28</v>
      </c>
      <c r="J646" s="3" t="s">
        <v>5441</v>
      </c>
      <c r="K646" s="3" t="s">
        <v>30</v>
      </c>
    </row>
    <row r="647" spans="1:11" x14ac:dyDescent="0.25">
      <c r="A647" s="3" t="s">
        <v>33</v>
      </c>
      <c r="B647" s="3" t="s">
        <v>6439</v>
      </c>
      <c r="C647" s="3" t="s">
        <v>677</v>
      </c>
      <c r="D647" s="3" t="s">
        <v>1630</v>
      </c>
      <c r="E647" s="3" t="s">
        <v>7405</v>
      </c>
      <c r="F647" s="3" t="s">
        <v>2583</v>
      </c>
      <c r="G647" s="3" t="s">
        <v>3536</v>
      </c>
      <c r="H647" s="3" t="s">
        <v>4489</v>
      </c>
      <c r="I647" s="3" t="s">
        <v>28</v>
      </c>
      <c r="J647" s="3" t="s">
        <v>5442</v>
      </c>
      <c r="K647" s="3" t="s">
        <v>30</v>
      </c>
    </row>
    <row r="648" spans="1:11" x14ac:dyDescent="0.25">
      <c r="A648" s="3" t="s">
        <v>33</v>
      </c>
      <c r="B648" s="3" t="s">
        <v>6440</v>
      </c>
      <c r="C648" s="3" t="s">
        <v>678</v>
      </c>
      <c r="D648" s="3" t="s">
        <v>1631</v>
      </c>
      <c r="E648" s="3" t="s">
        <v>7406</v>
      </c>
      <c r="F648" s="3" t="s">
        <v>2584</v>
      </c>
      <c r="G648" s="3" t="s">
        <v>3537</v>
      </c>
      <c r="H648" s="3" t="s">
        <v>4490</v>
      </c>
      <c r="I648" s="3" t="s">
        <v>28</v>
      </c>
      <c r="J648" s="3" t="s">
        <v>5443</v>
      </c>
      <c r="K648" s="3" t="s">
        <v>30</v>
      </c>
    </row>
    <row r="649" spans="1:11" x14ac:dyDescent="0.25">
      <c r="A649" s="3" t="s">
        <v>33</v>
      </c>
      <c r="B649" s="3" t="s">
        <v>6441</v>
      </c>
      <c r="C649" s="3" t="s">
        <v>679</v>
      </c>
      <c r="D649" s="3" t="s">
        <v>1632</v>
      </c>
      <c r="E649" s="3" t="s">
        <v>7407</v>
      </c>
      <c r="F649" s="3" t="s">
        <v>2585</v>
      </c>
      <c r="G649" s="3" t="s">
        <v>3538</v>
      </c>
      <c r="H649" s="3" t="s">
        <v>4491</v>
      </c>
      <c r="I649" s="3" t="s">
        <v>28</v>
      </c>
      <c r="J649" s="3" t="s">
        <v>5444</v>
      </c>
      <c r="K649" s="3" t="s">
        <v>30</v>
      </c>
    </row>
    <row r="650" spans="1:11" x14ac:dyDescent="0.25">
      <c r="A650" s="3" t="s">
        <v>33</v>
      </c>
      <c r="B650" s="3" t="s">
        <v>6442</v>
      </c>
      <c r="C650" s="3" t="s">
        <v>680</v>
      </c>
      <c r="D650" s="3" t="s">
        <v>1633</v>
      </c>
      <c r="E650" s="3" t="s">
        <v>7408</v>
      </c>
      <c r="F650" s="3" t="s">
        <v>2586</v>
      </c>
      <c r="G650" s="3" t="s">
        <v>3539</v>
      </c>
      <c r="H650" s="3" t="s">
        <v>4492</v>
      </c>
      <c r="I650" s="3" t="s">
        <v>28</v>
      </c>
      <c r="J650" s="3" t="s">
        <v>5445</v>
      </c>
      <c r="K650" s="3" t="s">
        <v>30</v>
      </c>
    </row>
    <row r="651" spans="1:11" x14ac:dyDescent="0.25">
      <c r="A651" s="3" t="s">
        <v>33</v>
      </c>
      <c r="B651" s="3" t="s">
        <v>6443</v>
      </c>
      <c r="C651" s="3" t="s">
        <v>681</v>
      </c>
      <c r="D651" s="3" t="s">
        <v>1634</v>
      </c>
      <c r="E651" s="3" t="s">
        <v>7409</v>
      </c>
      <c r="F651" s="3" t="s">
        <v>2587</v>
      </c>
      <c r="G651" s="3" t="s">
        <v>3540</v>
      </c>
      <c r="H651" s="3" t="s">
        <v>4493</v>
      </c>
      <c r="I651" s="3" t="s">
        <v>28</v>
      </c>
      <c r="J651" s="3" t="s">
        <v>5446</v>
      </c>
      <c r="K651" s="3" t="s">
        <v>30</v>
      </c>
    </row>
    <row r="652" spans="1:11" x14ac:dyDescent="0.25">
      <c r="A652" s="3" t="s">
        <v>33</v>
      </c>
      <c r="B652" s="3" t="s">
        <v>6444</v>
      </c>
      <c r="C652" s="3" t="s">
        <v>682</v>
      </c>
      <c r="D652" s="3" t="s">
        <v>1635</v>
      </c>
      <c r="E652" s="3" t="s">
        <v>7410</v>
      </c>
      <c r="F652" s="3" t="s">
        <v>2588</v>
      </c>
      <c r="G652" s="3" t="s">
        <v>3541</v>
      </c>
      <c r="H652" s="3" t="s">
        <v>4494</v>
      </c>
      <c r="I652" s="3" t="s">
        <v>28</v>
      </c>
      <c r="J652" s="3" t="s">
        <v>5447</v>
      </c>
      <c r="K652" s="3" t="s">
        <v>30</v>
      </c>
    </row>
    <row r="653" spans="1:11" x14ac:dyDescent="0.25">
      <c r="A653" s="3" t="s">
        <v>33</v>
      </c>
      <c r="B653" s="3" t="s">
        <v>6445</v>
      </c>
      <c r="C653" s="3" t="s">
        <v>683</v>
      </c>
      <c r="D653" s="3" t="s">
        <v>1636</v>
      </c>
      <c r="E653" s="3" t="s">
        <v>7411</v>
      </c>
      <c r="F653" s="3" t="s">
        <v>2589</v>
      </c>
      <c r="G653" s="3" t="s">
        <v>3542</v>
      </c>
      <c r="H653" s="3" t="s">
        <v>4495</v>
      </c>
      <c r="I653" s="3" t="s">
        <v>28</v>
      </c>
      <c r="J653" s="3" t="s">
        <v>5448</v>
      </c>
      <c r="K653" s="3" t="s">
        <v>30</v>
      </c>
    </row>
    <row r="654" spans="1:11" x14ac:dyDescent="0.25">
      <c r="A654" s="3" t="s">
        <v>33</v>
      </c>
      <c r="B654" s="3" t="s">
        <v>6446</v>
      </c>
      <c r="C654" s="3" t="s">
        <v>684</v>
      </c>
      <c r="D654" s="3" t="s">
        <v>1637</v>
      </c>
      <c r="E654" s="3" t="s">
        <v>7412</v>
      </c>
      <c r="F654" s="3" t="s">
        <v>2590</v>
      </c>
      <c r="G654" s="3" t="s">
        <v>3543</v>
      </c>
      <c r="H654" s="3" t="s">
        <v>4496</v>
      </c>
      <c r="I654" s="3" t="s">
        <v>28</v>
      </c>
      <c r="J654" s="3" t="s">
        <v>5449</v>
      </c>
      <c r="K654" s="3" t="s">
        <v>30</v>
      </c>
    </row>
    <row r="655" spans="1:11" x14ac:dyDescent="0.25">
      <c r="A655" s="3" t="s">
        <v>33</v>
      </c>
      <c r="B655" s="3" t="s">
        <v>6447</v>
      </c>
      <c r="C655" s="3" t="s">
        <v>685</v>
      </c>
      <c r="D655" s="3" t="s">
        <v>1638</v>
      </c>
      <c r="E655" s="3" t="s">
        <v>7413</v>
      </c>
      <c r="F655" s="3" t="s">
        <v>2591</v>
      </c>
      <c r="G655" s="3" t="s">
        <v>3544</v>
      </c>
      <c r="H655" s="3" t="s">
        <v>4497</v>
      </c>
      <c r="I655" s="3" t="s">
        <v>28</v>
      </c>
      <c r="J655" s="3" t="s">
        <v>5450</v>
      </c>
      <c r="K655" s="3" t="s">
        <v>30</v>
      </c>
    </row>
    <row r="656" spans="1:11" x14ac:dyDescent="0.25">
      <c r="A656" s="3" t="s">
        <v>33</v>
      </c>
      <c r="B656" s="3" t="s">
        <v>6448</v>
      </c>
      <c r="C656" s="3" t="s">
        <v>686</v>
      </c>
      <c r="D656" s="3" t="s">
        <v>1639</v>
      </c>
      <c r="E656" s="3" t="s">
        <v>7414</v>
      </c>
      <c r="F656" s="3" t="s">
        <v>2592</v>
      </c>
      <c r="G656" s="3" t="s">
        <v>3545</v>
      </c>
      <c r="H656" s="3" t="s">
        <v>4498</v>
      </c>
      <c r="I656" s="3" t="s">
        <v>28</v>
      </c>
      <c r="J656" s="3" t="s">
        <v>5451</v>
      </c>
      <c r="K656" s="3" t="s">
        <v>30</v>
      </c>
    </row>
    <row r="657" spans="1:11" x14ac:dyDescent="0.25">
      <c r="A657" s="3" t="s">
        <v>33</v>
      </c>
      <c r="B657" s="3" t="s">
        <v>6449</v>
      </c>
      <c r="C657" s="3" t="s">
        <v>687</v>
      </c>
      <c r="D657" s="3" t="s">
        <v>1640</v>
      </c>
      <c r="E657" s="3" t="s">
        <v>7415</v>
      </c>
      <c r="F657" s="3" t="s">
        <v>2593</v>
      </c>
      <c r="G657" s="3" t="s">
        <v>3546</v>
      </c>
      <c r="H657" s="3" t="s">
        <v>4499</v>
      </c>
      <c r="I657" s="3" t="s">
        <v>28</v>
      </c>
      <c r="J657" s="3" t="s">
        <v>5452</v>
      </c>
      <c r="K657" s="3" t="s">
        <v>30</v>
      </c>
    </row>
    <row r="658" spans="1:11" x14ac:dyDescent="0.25">
      <c r="A658" s="3" t="s">
        <v>33</v>
      </c>
      <c r="B658" s="3" t="s">
        <v>6450</v>
      </c>
      <c r="C658" s="3" t="s">
        <v>688</v>
      </c>
      <c r="D658" s="3" t="s">
        <v>1641</v>
      </c>
      <c r="E658" s="3" t="s">
        <v>7416</v>
      </c>
      <c r="F658" s="3" t="s">
        <v>2594</v>
      </c>
      <c r="G658" s="3" t="s">
        <v>3547</v>
      </c>
      <c r="H658" s="3" t="s">
        <v>4500</v>
      </c>
      <c r="I658" s="3" t="s">
        <v>28</v>
      </c>
      <c r="J658" s="3" t="s">
        <v>5453</v>
      </c>
      <c r="K658" s="3" t="s">
        <v>30</v>
      </c>
    </row>
    <row r="659" spans="1:11" x14ac:dyDescent="0.25">
      <c r="A659" s="3" t="s">
        <v>33</v>
      </c>
      <c r="B659" s="3" t="s">
        <v>6451</v>
      </c>
      <c r="C659" s="3" t="s">
        <v>689</v>
      </c>
      <c r="D659" s="3" t="s">
        <v>1642</v>
      </c>
      <c r="E659" s="3" t="s">
        <v>7417</v>
      </c>
      <c r="F659" s="3" t="s">
        <v>2595</v>
      </c>
      <c r="G659" s="3" t="s">
        <v>3548</v>
      </c>
      <c r="H659" s="3" t="s">
        <v>4501</v>
      </c>
      <c r="I659" s="3" t="s">
        <v>28</v>
      </c>
      <c r="J659" s="3" t="s">
        <v>5454</v>
      </c>
      <c r="K659" s="3" t="s">
        <v>30</v>
      </c>
    </row>
    <row r="660" spans="1:11" x14ac:dyDescent="0.25">
      <c r="A660" s="3" t="s">
        <v>33</v>
      </c>
      <c r="B660" s="3" t="s">
        <v>6452</v>
      </c>
      <c r="C660" s="3" t="s">
        <v>690</v>
      </c>
      <c r="D660" s="3" t="s">
        <v>1643</v>
      </c>
      <c r="E660" s="3" t="s">
        <v>7418</v>
      </c>
      <c r="F660" s="3" t="s">
        <v>2596</v>
      </c>
      <c r="G660" s="3" t="s">
        <v>3549</v>
      </c>
      <c r="H660" s="3" t="s">
        <v>4502</v>
      </c>
      <c r="I660" s="3" t="s">
        <v>28</v>
      </c>
      <c r="J660" s="3" t="s">
        <v>5455</v>
      </c>
      <c r="K660" s="3" t="s">
        <v>30</v>
      </c>
    </row>
    <row r="661" spans="1:11" x14ac:dyDescent="0.25">
      <c r="A661" s="3" t="s">
        <v>33</v>
      </c>
      <c r="B661" s="3" t="s">
        <v>6453</v>
      </c>
      <c r="C661" s="3" t="s">
        <v>691</v>
      </c>
      <c r="D661" s="3" t="s">
        <v>1644</v>
      </c>
      <c r="E661" s="3" t="s">
        <v>7419</v>
      </c>
      <c r="F661" s="3" t="s">
        <v>2597</v>
      </c>
      <c r="G661" s="3" t="s">
        <v>3550</v>
      </c>
      <c r="H661" s="3" t="s">
        <v>4503</v>
      </c>
      <c r="I661" s="3" t="s">
        <v>28</v>
      </c>
      <c r="J661" s="3" t="s">
        <v>5456</v>
      </c>
      <c r="K661" s="3" t="s">
        <v>30</v>
      </c>
    </row>
    <row r="662" spans="1:11" x14ac:dyDescent="0.25">
      <c r="A662" s="3" t="s">
        <v>33</v>
      </c>
      <c r="B662" s="3" t="s">
        <v>6454</v>
      </c>
      <c r="C662" s="3" t="s">
        <v>692</v>
      </c>
      <c r="D662" s="3" t="s">
        <v>1645</v>
      </c>
      <c r="E662" s="3" t="s">
        <v>7420</v>
      </c>
      <c r="F662" s="3" t="s">
        <v>2598</v>
      </c>
      <c r="G662" s="3" t="s">
        <v>3551</v>
      </c>
      <c r="H662" s="3" t="s">
        <v>4504</v>
      </c>
      <c r="I662" s="3" t="s">
        <v>28</v>
      </c>
      <c r="J662" s="3" t="s">
        <v>5457</v>
      </c>
      <c r="K662" s="3" t="s">
        <v>30</v>
      </c>
    </row>
    <row r="663" spans="1:11" x14ac:dyDescent="0.25">
      <c r="A663" s="3" t="s">
        <v>33</v>
      </c>
      <c r="B663" s="3" t="s">
        <v>6455</v>
      </c>
      <c r="C663" s="3" t="s">
        <v>693</v>
      </c>
      <c r="D663" s="3" t="s">
        <v>1646</v>
      </c>
      <c r="E663" s="3" t="s">
        <v>7421</v>
      </c>
      <c r="F663" s="3" t="s">
        <v>2599</v>
      </c>
      <c r="G663" s="3" t="s">
        <v>3552</v>
      </c>
      <c r="H663" s="3" t="s">
        <v>4505</v>
      </c>
      <c r="I663" s="3" t="s">
        <v>28</v>
      </c>
      <c r="J663" s="3" t="s">
        <v>5458</v>
      </c>
      <c r="K663" s="3" t="s">
        <v>30</v>
      </c>
    </row>
    <row r="664" spans="1:11" x14ac:dyDescent="0.25">
      <c r="A664" s="3" t="s">
        <v>33</v>
      </c>
      <c r="B664" s="3" t="s">
        <v>6456</v>
      </c>
      <c r="C664" s="3" t="s">
        <v>694</v>
      </c>
      <c r="D664" s="3" t="s">
        <v>1647</v>
      </c>
      <c r="E664" s="3" t="s">
        <v>7422</v>
      </c>
      <c r="F664" s="3" t="s">
        <v>2600</v>
      </c>
      <c r="G664" s="3" t="s">
        <v>3553</v>
      </c>
      <c r="H664" s="3" t="s">
        <v>4506</v>
      </c>
      <c r="I664" s="3" t="s">
        <v>28</v>
      </c>
      <c r="J664" s="3" t="s">
        <v>5459</v>
      </c>
      <c r="K664" s="3" t="s">
        <v>30</v>
      </c>
    </row>
    <row r="665" spans="1:11" x14ac:dyDescent="0.25">
      <c r="A665" s="3" t="s">
        <v>33</v>
      </c>
      <c r="B665" s="3" t="s">
        <v>6457</v>
      </c>
      <c r="C665" s="3" t="s">
        <v>695</v>
      </c>
      <c r="D665" s="3" t="s">
        <v>1648</v>
      </c>
      <c r="E665" s="3" t="s">
        <v>7423</v>
      </c>
      <c r="F665" s="3" t="s">
        <v>2601</v>
      </c>
      <c r="G665" s="3" t="s">
        <v>3554</v>
      </c>
      <c r="H665" s="3" t="s">
        <v>4507</v>
      </c>
      <c r="I665" s="3" t="s">
        <v>28</v>
      </c>
      <c r="J665" s="3" t="s">
        <v>5460</v>
      </c>
      <c r="K665" s="3" t="s">
        <v>30</v>
      </c>
    </row>
    <row r="666" spans="1:11" x14ac:dyDescent="0.25">
      <c r="A666" s="3" t="s">
        <v>33</v>
      </c>
      <c r="B666" s="3" t="s">
        <v>6458</v>
      </c>
      <c r="C666" s="3" t="s">
        <v>696</v>
      </c>
      <c r="D666" s="3" t="s">
        <v>1649</v>
      </c>
      <c r="E666" s="3" t="s">
        <v>7424</v>
      </c>
      <c r="F666" s="3" t="s">
        <v>2602</v>
      </c>
      <c r="G666" s="3" t="s">
        <v>3555</v>
      </c>
      <c r="H666" s="3" t="s">
        <v>4508</v>
      </c>
      <c r="I666" s="3" t="s">
        <v>28</v>
      </c>
      <c r="J666" s="3" t="s">
        <v>5461</v>
      </c>
      <c r="K666" s="3" t="s">
        <v>30</v>
      </c>
    </row>
    <row r="667" spans="1:11" x14ac:dyDescent="0.25">
      <c r="A667" s="3" t="s">
        <v>33</v>
      </c>
      <c r="B667" s="3" t="s">
        <v>6459</v>
      </c>
      <c r="C667" s="3" t="s">
        <v>697</v>
      </c>
      <c r="D667" s="3" t="s">
        <v>1650</v>
      </c>
      <c r="E667" s="3" t="s">
        <v>7425</v>
      </c>
      <c r="F667" s="3" t="s">
        <v>2603</v>
      </c>
      <c r="G667" s="3" t="s">
        <v>3556</v>
      </c>
      <c r="H667" s="3" t="s">
        <v>4509</v>
      </c>
      <c r="I667" s="3" t="s">
        <v>28</v>
      </c>
      <c r="J667" s="3" t="s">
        <v>5462</v>
      </c>
      <c r="K667" s="3" t="s">
        <v>30</v>
      </c>
    </row>
    <row r="668" spans="1:11" x14ac:dyDescent="0.25">
      <c r="A668" s="3" t="s">
        <v>33</v>
      </c>
      <c r="B668" s="3" t="s">
        <v>6460</v>
      </c>
      <c r="C668" s="3" t="s">
        <v>698</v>
      </c>
      <c r="D668" s="3" t="s">
        <v>1651</v>
      </c>
      <c r="E668" s="3" t="s">
        <v>7426</v>
      </c>
      <c r="F668" s="3" t="s">
        <v>2604</v>
      </c>
      <c r="G668" s="3" t="s">
        <v>3557</v>
      </c>
      <c r="H668" s="3" t="s">
        <v>4510</v>
      </c>
      <c r="I668" s="3" t="s">
        <v>28</v>
      </c>
      <c r="J668" s="3" t="s">
        <v>5463</v>
      </c>
      <c r="K668" s="3" t="s">
        <v>30</v>
      </c>
    </row>
    <row r="669" spans="1:11" x14ac:dyDescent="0.25">
      <c r="A669" s="3" t="s">
        <v>33</v>
      </c>
      <c r="B669" s="3" t="s">
        <v>6461</v>
      </c>
      <c r="C669" s="3" t="s">
        <v>699</v>
      </c>
      <c r="D669" s="3" t="s">
        <v>1652</v>
      </c>
      <c r="E669" s="3" t="s">
        <v>7427</v>
      </c>
      <c r="F669" s="3" t="s">
        <v>2605</v>
      </c>
      <c r="G669" s="3" t="s">
        <v>3558</v>
      </c>
      <c r="H669" s="3" t="s">
        <v>4511</v>
      </c>
      <c r="I669" s="3" t="s">
        <v>28</v>
      </c>
      <c r="J669" s="3" t="s">
        <v>5464</v>
      </c>
      <c r="K669" s="3" t="s">
        <v>30</v>
      </c>
    </row>
    <row r="670" spans="1:11" x14ac:dyDescent="0.25">
      <c r="A670" s="3" t="s">
        <v>33</v>
      </c>
      <c r="B670" s="3" t="s">
        <v>6462</v>
      </c>
      <c r="C670" s="3" t="s">
        <v>700</v>
      </c>
      <c r="D670" s="3" t="s">
        <v>1653</v>
      </c>
      <c r="E670" s="3" t="s">
        <v>7428</v>
      </c>
      <c r="F670" s="3" t="s">
        <v>2606</v>
      </c>
      <c r="G670" s="3" t="s">
        <v>3559</v>
      </c>
      <c r="H670" s="3" t="s">
        <v>4512</v>
      </c>
      <c r="I670" s="3" t="s">
        <v>28</v>
      </c>
      <c r="J670" s="3" t="s">
        <v>5465</v>
      </c>
      <c r="K670" s="3" t="s">
        <v>30</v>
      </c>
    </row>
    <row r="671" spans="1:11" x14ac:dyDescent="0.25">
      <c r="A671" s="3" t="s">
        <v>33</v>
      </c>
      <c r="B671" s="3" t="s">
        <v>6463</v>
      </c>
      <c r="C671" s="3" t="s">
        <v>701</v>
      </c>
      <c r="D671" s="3" t="s">
        <v>1654</v>
      </c>
      <c r="E671" s="3" t="s">
        <v>7429</v>
      </c>
      <c r="F671" s="3" t="s">
        <v>2607</v>
      </c>
      <c r="G671" s="3" t="s">
        <v>3560</v>
      </c>
      <c r="H671" s="3" t="s">
        <v>4513</v>
      </c>
      <c r="I671" s="3" t="s">
        <v>28</v>
      </c>
      <c r="J671" s="3" t="s">
        <v>5466</v>
      </c>
      <c r="K671" s="3" t="s">
        <v>30</v>
      </c>
    </row>
    <row r="672" spans="1:11" x14ac:dyDescent="0.25">
      <c r="A672" s="3" t="s">
        <v>33</v>
      </c>
      <c r="B672" s="3" t="s">
        <v>6464</v>
      </c>
      <c r="C672" s="3" t="s">
        <v>702</v>
      </c>
      <c r="D672" s="3" t="s">
        <v>1655</v>
      </c>
      <c r="E672" s="3" t="s">
        <v>7430</v>
      </c>
      <c r="F672" s="3" t="s">
        <v>2608</v>
      </c>
      <c r="G672" s="3" t="s">
        <v>3561</v>
      </c>
      <c r="H672" s="3" t="s">
        <v>4514</v>
      </c>
      <c r="I672" s="3" t="s">
        <v>28</v>
      </c>
      <c r="J672" s="3" t="s">
        <v>5467</v>
      </c>
      <c r="K672" s="3" t="s">
        <v>30</v>
      </c>
    </row>
    <row r="673" spans="1:11" x14ac:dyDescent="0.25">
      <c r="A673" s="3" t="s">
        <v>33</v>
      </c>
      <c r="B673" s="3" t="s">
        <v>6465</v>
      </c>
      <c r="C673" s="3" t="s">
        <v>703</v>
      </c>
      <c r="D673" s="3" t="s">
        <v>1656</v>
      </c>
      <c r="E673" s="3" t="s">
        <v>7431</v>
      </c>
      <c r="F673" s="3" t="s">
        <v>2609</v>
      </c>
      <c r="G673" s="3" t="s">
        <v>3562</v>
      </c>
      <c r="H673" s="3" t="s">
        <v>4515</v>
      </c>
      <c r="I673" s="3" t="s">
        <v>28</v>
      </c>
      <c r="J673" s="3" t="s">
        <v>5468</v>
      </c>
      <c r="K673" s="3" t="s">
        <v>30</v>
      </c>
    </row>
    <row r="674" spans="1:11" x14ac:dyDescent="0.25">
      <c r="A674" s="3" t="s">
        <v>33</v>
      </c>
      <c r="B674" s="3" t="s">
        <v>6466</v>
      </c>
      <c r="C674" s="3" t="s">
        <v>704</v>
      </c>
      <c r="D674" s="3" t="s">
        <v>1657</v>
      </c>
      <c r="E674" s="3" t="s">
        <v>7432</v>
      </c>
      <c r="F674" s="3" t="s">
        <v>2610</v>
      </c>
      <c r="G674" s="3" t="s">
        <v>3563</v>
      </c>
      <c r="H674" s="3" t="s">
        <v>4516</v>
      </c>
      <c r="I674" s="3" t="s">
        <v>28</v>
      </c>
      <c r="J674" s="3" t="s">
        <v>5469</v>
      </c>
      <c r="K674" s="3" t="s">
        <v>30</v>
      </c>
    </row>
    <row r="675" spans="1:11" x14ac:dyDescent="0.25">
      <c r="A675" s="3" t="s">
        <v>33</v>
      </c>
      <c r="B675" s="3" t="s">
        <v>6467</v>
      </c>
      <c r="C675" s="3" t="s">
        <v>705</v>
      </c>
      <c r="D675" s="3" t="s">
        <v>1658</v>
      </c>
      <c r="E675" s="3" t="s">
        <v>7433</v>
      </c>
      <c r="F675" s="3" t="s">
        <v>2611</v>
      </c>
      <c r="G675" s="3" t="s">
        <v>3564</v>
      </c>
      <c r="H675" s="3" t="s">
        <v>4517</v>
      </c>
      <c r="I675" s="3" t="s">
        <v>28</v>
      </c>
      <c r="J675" s="3" t="s">
        <v>5470</v>
      </c>
      <c r="K675" s="3" t="s">
        <v>30</v>
      </c>
    </row>
    <row r="676" spans="1:11" x14ac:dyDescent="0.25">
      <c r="A676" s="3" t="s">
        <v>33</v>
      </c>
      <c r="B676" s="3" t="s">
        <v>6468</v>
      </c>
      <c r="C676" s="3" t="s">
        <v>706</v>
      </c>
      <c r="D676" s="3" t="s">
        <v>1659</v>
      </c>
      <c r="E676" s="3" t="s">
        <v>7434</v>
      </c>
      <c r="F676" s="3" t="s">
        <v>2612</v>
      </c>
      <c r="G676" s="3" t="s">
        <v>3565</v>
      </c>
      <c r="H676" s="3" t="s">
        <v>4518</v>
      </c>
      <c r="I676" s="3" t="s">
        <v>28</v>
      </c>
      <c r="J676" s="3" t="s">
        <v>5471</v>
      </c>
      <c r="K676" s="3" t="s">
        <v>30</v>
      </c>
    </row>
    <row r="677" spans="1:11" x14ac:dyDescent="0.25">
      <c r="A677" s="3" t="s">
        <v>33</v>
      </c>
      <c r="B677" s="3" t="s">
        <v>6469</v>
      </c>
      <c r="C677" s="3" t="s">
        <v>707</v>
      </c>
      <c r="D677" s="3" t="s">
        <v>1660</v>
      </c>
      <c r="E677" s="3" t="s">
        <v>7435</v>
      </c>
      <c r="F677" s="3" t="s">
        <v>2613</v>
      </c>
      <c r="G677" s="3" t="s">
        <v>3566</v>
      </c>
      <c r="H677" s="3" t="s">
        <v>4519</v>
      </c>
      <c r="I677" s="3" t="s">
        <v>28</v>
      </c>
      <c r="J677" s="3" t="s">
        <v>5472</v>
      </c>
      <c r="K677" s="3" t="s">
        <v>30</v>
      </c>
    </row>
    <row r="678" spans="1:11" x14ac:dyDescent="0.25">
      <c r="A678" s="3" t="s">
        <v>33</v>
      </c>
      <c r="B678" s="3" t="s">
        <v>6470</v>
      </c>
      <c r="C678" s="3" t="s">
        <v>708</v>
      </c>
      <c r="D678" s="3" t="s">
        <v>1661</v>
      </c>
      <c r="E678" s="3" t="s">
        <v>7436</v>
      </c>
      <c r="F678" s="3" t="s">
        <v>2614</v>
      </c>
      <c r="G678" s="3" t="s">
        <v>3567</v>
      </c>
      <c r="H678" s="3" t="s">
        <v>4520</v>
      </c>
      <c r="I678" s="3" t="s">
        <v>28</v>
      </c>
      <c r="J678" s="3" t="s">
        <v>5473</v>
      </c>
      <c r="K678" s="3" t="s">
        <v>30</v>
      </c>
    </row>
    <row r="679" spans="1:11" x14ac:dyDescent="0.25">
      <c r="A679" s="3" t="s">
        <v>33</v>
      </c>
      <c r="B679" s="3" t="s">
        <v>6471</v>
      </c>
      <c r="C679" s="3" t="s">
        <v>709</v>
      </c>
      <c r="D679" s="3" t="s">
        <v>1662</v>
      </c>
      <c r="E679" s="3" t="s">
        <v>7437</v>
      </c>
      <c r="F679" s="3" t="s">
        <v>2615</v>
      </c>
      <c r="G679" s="3" t="s">
        <v>3568</v>
      </c>
      <c r="H679" s="3" t="s">
        <v>4521</v>
      </c>
      <c r="I679" s="3" t="s">
        <v>28</v>
      </c>
      <c r="J679" s="3" t="s">
        <v>5474</v>
      </c>
      <c r="K679" s="3" t="s">
        <v>30</v>
      </c>
    </row>
    <row r="680" spans="1:11" x14ac:dyDescent="0.25">
      <c r="A680" s="3" t="s">
        <v>33</v>
      </c>
      <c r="B680" s="3" t="s">
        <v>6472</v>
      </c>
      <c r="C680" s="3" t="s">
        <v>710</v>
      </c>
      <c r="D680" s="3" t="s">
        <v>1663</v>
      </c>
      <c r="E680" s="3" t="s">
        <v>7438</v>
      </c>
      <c r="F680" s="3" t="s">
        <v>2616</v>
      </c>
      <c r="G680" s="3" t="s">
        <v>3569</v>
      </c>
      <c r="H680" s="3" t="s">
        <v>4522</v>
      </c>
      <c r="I680" s="3" t="s">
        <v>28</v>
      </c>
      <c r="J680" s="3" t="s">
        <v>5475</v>
      </c>
      <c r="K680" s="3" t="s">
        <v>30</v>
      </c>
    </row>
    <row r="681" spans="1:11" x14ac:dyDescent="0.25">
      <c r="A681" s="3" t="s">
        <v>33</v>
      </c>
      <c r="B681" s="3" t="s">
        <v>6473</v>
      </c>
      <c r="C681" s="3" t="s">
        <v>711</v>
      </c>
      <c r="D681" s="3" t="s">
        <v>1664</v>
      </c>
      <c r="E681" s="3" t="s">
        <v>7439</v>
      </c>
      <c r="F681" s="3" t="s">
        <v>2617</v>
      </c>
      <c r="G681" s="3" t="s">
        <v>3570</v>
      </c>
      <c r="H681" s="3" t="s">
        <v>4523</v>
      </c>
      <c r="I681" s="3" t="s">
        <v>28</v>
      </c>
      <c r="J681" s="3" t="s">
        <v>5476</v>
      </c>
      <c r="K681" s="3" t="s">
        <v>30</v>
      </c>
    </row>
    <row r="682" spans="1:11" x14ac:dyDescent="0.25">
      <c r="A682" s="3" t="s">
        <v>33</v>
      </c>
      <c r="B682" s="3" t="s">
        <v>6474</v>
      </c>
      <c r="C682" s="3" t="s">
        <v>712</v>
      </c>
      <c r="D682" s="3" t="s">
        <v>1665</v>
      </c>
      <c r="E682" s="3" t="s">
        <v>7440</v>
      </c>
      <c r="F682" s="3" t="s">
        <v>2618</v>
      </c>
      <c r="G682" s="3" t="s">
        <v>3571</v>
      </c>
      <c r="H682" s="3" t="s">
        <v>4524</v>
      </c>
      <c r="I682" s="3" t="s">
        <v>28</v>
      </c>
      <c r="J682" s="3" t="s">
        <v>5477</v>
      </c>
      <c r="K682" s="3" t="s">
        <v>30</v>
      </c>
    </row>
    <row r="683" spans="1:11" x14ac:dyDescent="0.25">
      <c r="A683" s="3" t="s">
        <v>33</v>
      </c>
      <c r="B683" s="3" t="s">
        <v>6475</v>
      </c>
      <c r="C683" s="3" t="s">
        <v>713</v>
      </c>
      <c r="D683" s="3" t="s">
        <v>1666</v>
      </c>
      <c r="E683" s="3" t="s">
        <v>7441</v>
      </c>
      <c r="F683" s="3" t="s">
        <v>2619</v>
      </c>
      <c r="G683" s="3" t="s">
        <v>3572</v>
      </c>
      <c r="H683" s="3" t="s">
        <v>4525</v>
      </c>
      <c r="I683" s="3" t="s">
        <v>28</v>
      </c>
      <c r="J683" s="3" t="s">
        <v>5478</v>
      </c>
      <c r="K683" s="3" t="s">
        <v>30</v>
      </c>
    </row>
    <row r="684" spans="1:11" x14ac:dyDescent="0.25">
      <c r="A684" s="3" t="s">
        <v>33</v>
      </c>
      <c r="B684" s="3" t="s">
        <v>6476</v>
      </c>
      <c r="C684" s="3" t="s">
        <v>714</v>
      </c>
      <c r="D684" s="3" t="s">
        <v>1667</v>
      </c>
      <c r="E684" s="3" t="s">
        <v>7442</v>
      </c>
      <c r="F684" s="3" t="s">
        <v>2620</v>
      </c>
      <c r="G684" s="3" t="s">
        <v>3573</v>
      </c>
      <c r="H684" s="3" t="s">
        <v>4526</v>
      </c>
      <c r="I684" s="3" t="s">
        <v>28</v>
      </c>
      <c r="J684" s="3" t="s">
        <v>5479</v>
      </c>
      <c r="K684" s="3" t="s">
        <v>30</v>
      </c>
    </row>
    <row r="685" spans="1:11" x14ac:dyDescent="0.25">
      <c r="A685" s="3" t="s">
        <v>33</v>
      </c>
      <c r="B685" s="3" t="s">
        <v>6477</v>
      </c>
      <c r="C685" s="3" t="s">
        <v>715</v>
      </c>
      <c r="D685" s="3" t="s">
        <v>1668</v>
      </c>
      <c r="E685" s="3" t="s">
        <v>7443</v>
      </c>
      <c r="F685" s="3" t="s">
        <v>2621</v>
      </c>
      <c r="G685" s="3" t="s">
        <v>3574</v>
      </c>
      <c r="H685" s="3" t="s">
        <v>4527</v>
      </c>
      <c r="I685" s="3" t="s">
        <v>28</v>
      </c>
      <c r="J685" s="3" t="s">
        <v>5480</v>
      </c>
      <c r="K685" s="3" t="s">
        <v>30</v>
      </c>
    </row>
    <row r="686" spans="1:11" x14ac:dyDescent="0.25">
      <c r="A686" s="3" t="s">
        <v>33</v>
      </c>
      <c r="B686" s="3" t="s">
        <v>6478</v>
      </c>
      <c r="C686" s="3" t="s">
        <v>716</v>
      </c>
      <c r="D686" s="3" t="s">
        <v>1669</v>
      </c>
      <c r="E686" s="3" t="s">
        <v>7444</v>
      </c>
      <c r="F686" s="3" t="s">
        <v>2622</v>
      </c>
      <c r="G686" s="3" t="s">
        <v>3575</v>
      </c>
      <c r="H686" s="3" t="s">
        <v>4528</v>
      </c>
      <c r="I686" s="3" t="s">
        <v>28</v>
      </c>
      <c r="J686" s="3" t="s">
        <v>5481</v>
      </c>
      <c r="K686" s="3" t="s">
        <v>30</v>
      </c>
    </row>
    <row r="687" spans="1:11" x14ac:dyDescent="0.25">
      <c r="A687" s="3" t="s">
        <v>33</v>
      </c>
      <c r="B687" s="3" t="s">
        <v>6479</v>
      </c>
      <c r="C687" s="3" t="s">
        <v>717</v>
      </c>
      <c r="D687" s="3" t="s">
        <v>1670</v>
      </c>
      <c r="E687" s="3" t="s">
        <v>7445</v>
      </c>
      <c r="F687" s="3" t="s">
        <v>2623</v>
      </c>
      <c r="G687" s="3" t="s">
        <v>3576</v>
      </c>
      <c r="H687" s="3" t="s">
        <v>4529</v>
      </c>
      <c r="I687" s="3" t="s">
        <v>28</v>
      </c>
      <c r="J687" s="3" t="s">
        <v>5482</v>
      </c>
      <c r="K687" s="3" t="s">
        <v>30</v>
      </c>
    </row>
    <row r="688" spans="1:11" x14ac:dyDescent="0.25">
      <c r="A688" s="3" t="s">
        <v>33</v>
      </c>
      <c r="B688" s="3" t="s">
        <v>6480</v>
      </c>
      <c r="C688" s="3" t="s">
        <v>718</v>
      </c>
      <c r="D688" s="3" t="s">
        <v>1671</v>
      </c>
      <c r="E688" s="3" t="s">
        <v>7446</v>
      </c>
      <c r="F688" s="3" t="s">
        <v>2624</v>
      </c>
      <c r="G688" s="3" t="s">
        <v>3577</v>
      </c>
      <c r="H688" s="3" t="s">
        <v>4530</v>
      </c>
      <c r="I688" s="3" t="s">
        <v>28</v>
      </c>
      <c r="J688" s="3" t="s">
        <v>5483</v>
      </c>
      <c r="K688" s="3" t="s">
        <v>30</v>
      </c>
    </row>
    <row r="689" spans="1:11" x14ac:dyDescent="0.25">
      <c r="A689" s="3" t="s">
        <v>33</v>
      </c>
      <c r="B689" s="3" t="s">
        <v>6481</v>
      </c>
      <c r="C689" s="3" t="s">
        <v>719</v>
      </c>
      <c r="D689" s="3" t="s">
        <v>1672</v>
      </c>
      <c r="E689" s="3" t="s">
        <v>7447</v>
      </c>
      <c r="F689" s="3" t="s">
        <v>2625</v>
      </c>
      <c r="G689" s="3" t="s">
        <v>3578</v>
      </c>
      <c r="H689" s="3" t="s">
        <v>4531</v>
      </c>
      <c r="I689" s="3" t="s">
        <v>28</v>
      </c>
      <c r="J689" s="3" t="s">
        <v>5484</v>
      </c>
      <c r="K689" s="3" t="s">
        <v>30</v>
      </c>
    </row>
    <row r="690" spans="1:11" x14ac:dyDescent="0.25">
      <c r="A690" s="3" t="s">
        <v>33</v>
      </c>
      <c r="B690" s="3" t="s">
        <v>6482</v>
      </c>
      <c r="C690" s="3" t="s">
        <v>720</v>
      </c>
      <c r="D690" s="3" t="s">
        <v>1673</v>
      </c>
      <c r="E690" s="3" t="s">
        <v>7448</v>
      </c>
      <c r="F690" s="3" t="s">
        <v>2626</v>
      </c>
      <c r="G690" s="3" t="s">
        <v>3579</v>
      </c>
      <c r="H690" s="3" t="s">
        <v>4532</v>
      </c>
      <c r="I690" s="3" t="s">
        <v>28</v>
      </c>
      <c r="J690" s="3" t="s">
        <v>5485</v>
      </c>
      <c r="K690" s="3" t="s">
        <v>30</v>
      </c>
    </row>
    <row r="691" spans="1:11" x14ac:dyDescent="0.25">
      <c r="A691" s="3" t="s">
        <v>33</v>
      </c>
      <c r="B691" s="3" t="s">
        <v>6483</v>
      </c>
      <c r="C691" s="3" t="s">
        <v>721</v>
      </c>
      <c r="D691" s="3" t="s">
        <v>1674</v>
      </c>
      <c r="E691" s="3" t="s">
        <v>7449</v>
      </c>
      <c r="F691" s="3" t="s">
        <v>2627</v>
      </c>
      <c r="G691" s="3" t="s">
        <v>3580</v>
      </c>
      <c r="H691" s="3" t="s">
        <v>4533</v>
      </c>
      <c r="I691" s="3" t="s">
        <v>28</v>
      </c>
      <c r="J691" s="3" t="s">
        <v>5486</v>
      </c>
      <c r="K691" s="3" t="s">
        <v>30</v>
      </c>
    </row>
    <row r="692" spans="1:11" x14ac:dyDescent="0.25">
      <c r="A692" s="3" t="s">
        <v>33</v>
      </c>
      <c r="B692" s="3" t="s">
        <v>6484</v>
      </c>
      <c r="C692" s="3" t="s">
        <v>722</v>
      </c>
      <c r="D692" s="3" t="s">
        <v>1675</v>
      </c>
      <c r="E692" s="3" t="s">
        <v>7450</v>
      </c>
      <c r="F692" s="3" t="s">
        <v>2628</v>
      </c>
      <c r="G692" s="3" t="s">
        <v>3581</v>
      </c>
      <c r="H692" s="3" t="s">
        <v>4534</v>
      </c>
      <c r="I692" s="3" t="s">
        <v>28</v>
      </c>
      <c r="J692" s="3" t="s">
        <v>5487</v>
      </c>
      <c r="K692" s="3" t="s">
        <v>30</v>
      </c>
    </row>
    <row r="693" spans="1:11" x14ac:dyDescent="0.25">
      <c r="A693" s="3" t="s">
        <v>33</v>
      </c>
      <c r="B693" s="3" t="s">
        <v>6485</v>
      </c>
      <c r="C693" s="3" t="s">
        <v>723</v>
      </c>
      <c r="D693" s="3" t="s">
        <v>1676</v>
      </c>
      <c r="E693" s="3" t="s">
        <v>7451</v>
      </c>
      <c r="F693" s="3" t="s">
        <v>2629</v>
      </c>
      <c r="G693" s="3" t="s">
        <v>3582</v>
      </c>
      <c r="H693" s="3" t="s">
        <v>4535</v>
      </c>
      <c r="I693" s="3" t="s">
        <v>28</v>
      </c>
      <c r="J693" s="3" t="s">
        <v>5488</v>
      </c>
      <c r="K693" s="3" t="s">
        <v>30</v>
      </c>
    </row>
    <row r="694" spans="1:11" x14ac:dyDescent="0.25">
      <c r="A694" s="3" t="s">
        <v>33</v>
      </c>
      <c r="B694" s="3" t="s">
        <v>6486</v>
      </c>
      <c r="C694" s="3" t="s">
        <v>724</v>
      </c>
      <c r="D694" s="3" t="s">
        <v>1677</v>
      </c>
      <c r="E694" s="3" t="s">
        <v>7452</v>
      </c>
      <c r="F694" s="3" t="s">
        <v>2630</v>
      </c>
      <c r="G694" s="3" t="s">
        <v>3583</v>
      </c>
      <c r="H694" s="3" t="s">
        <v>4536</v>
      </c>
      <c r="I694" s="3" t="s">
        <v>28</v>
      </c>
      <c r="J694" s="3" t="s">
        <v>5489</v>
      </c>
      <c r="K694" s="3" t="s">
        <v>30</v>
      </c>
    </row>
    <row r="695" spans="1:11" x14ac:dyDescent="0.25">
      <c r="A695" s="3" t="s">
        <v>33</v>
      </c>
      <c r="B695" s="3" t="s">
        <v>6487</v>
      </c>
      <c r="C695" s="3" t="s">
        <v>725</v>
      </c>
      <c r="D695" s="3" t="s">
        <v>1678</v>
      </c>
      <c r="E695" s="3" t="s">
        <v>7453</v>
      </c>
      <c r="F695" s="3" t="s">
        <v>2631</v>
      </c>
      <c r="G695" s="3" t="s">
        <v>3584</v>
      </c>
      <c r="H695" s="3" t="s">
        <v>4537</v>
      </c>
      <c r="I695" s="3" t="s">
        <v>28</v>
      </c>
      <c r="J695" s="3" t="s">
        <v>5490</v>
      </c>
      <c r="K695" s="3" t="s">
        <v>30</v>
      </c>
    </row>
    <row r="696" spans="1:11" x14ac:dyDescent="0.25">
      <c r="A696" s="3" t="s">
        <v>33</v>
      </c>
      <c r="B696" s="3" t="s">
        <v>6488</v>
      </c>
      <c r="C696" s="3" t="s">
        <v>726</v>
      </c>
      <c r="D696" s="3" t="s">
        <v>1679</v>
      </c>
      <c r="E696" s="3" t="s">
        <v>7454</v>
      </c>
      <c r="F696" s="3" t="s">
        <v>2632</v>
      </c>
      <c r="G696" s="3" t="s">
        <v>3585</v>
      </c>
      <c r="H696" s="3" t="s">
        <v>4538</v>
      </c>
      <c r="I696" s="3" t="s">
        <v>28</v>
      </c>
      <c r="J696" s="3" t="s">
        <v>5491</v>
      </c>
      <c r="K696" s="3" t="s">
        <v>30</v>
      </c>
    </row>
    <row r="697" spans="1:11" x14ac:dyDescent="0.25">
      <c r="A697" s="3" t="s">
        <v>33</v>
      </c>
      <c r="B697" s="3" t="s">
        <v>6489</v>
      </c>
      <c r="C697" s="3" t="s">
        <v>727</v>
      </c>
      <c r="D697" s="3" t="s">
        <v>1680</v>
      </c>
      <c r="E697" s="3" t="s">
        <v>7455</v>
      </c>
      <c r="F697" s="3" t="s">
        <v>2633</v>
      </c>
      <c r="G697" s="3" t="s">
        <v>3586</v>
      </c>
      <c r="H697" s="3" t="s">
        <v>4539</v>
      </c>
      <c r="I697" s="3" t="s">
        <v>28</v>
      </c>
      <c r="J697" s="3" t="s">
        <v>5492</v>
      </c>
      <c r="K697" s="3" t="s">
        <v>30</v>
      </c>
    </row>
    <row r="698" spans="1:11" x14ac:dyDescent="0.25">
      <c r="A698" s="3" t="s">
        <v>33</v>
      </c>
      <c r="B698" s="3" t="s">
        <v>6490</v>
      </c>
      <c r="C698" s="3" t="s">
        <v>728</v>
      </c>
      <c r="D698" s="3" t="s">
        <v>1681</v>
      </c>
      <c r="E698" s="3" t="s">
        <v>7456</v>
      </c>
      <c r="F698" s="3" t="s">
        <v>2634</v>
      </c>
      <c r="G698" s="3" t="s">
        <v>3587</v>
      </c>
      <c r="H698" s="3" t="s">
        <v>4540</v>
      </c>
      <c r="I698" s="3" t="s">
        <v>28</v>
      </c>
      <c r="J698" s="3" t="s">
        <v>5493</v>
      </c>
      <c r="K698" s="3" t="s">
        <v>30</v>
      </c>
    </row>
    <row r="699" spans="1:11" x14ac:dyDescent="0.25">
      <c r="A699" s="3" t="s">
        <v>33</v>
      </c>
      <c r="B699" s="3" t="s">
        <v>6491</v>
      </c>
      <c r="C699" s="3" t="s">
        <v>729</v>
      </c>
      <c r="D699" s="3" t="s">
        <v>1682</v>
      </c>
      <c r="E699" s="3" t="s">
        <v>7457</v>
      </c>
      <c r="F699" s="3" t="s">
        <v>2635</v>
      </c>
      <c r="G699" s="3" t="s">
        <v>3588</v>
      </c>
      <c r="H699" s="3" t="s">
        <v>4541</v>
      </c>
      <c r="I699" s="3" t="s">
        <v>28</v>
      </c>
      <c r="J699" s="3" t="s">
        <v>5494</v>
      </c>
      <c r="K699" s="3" t="s">
        <v>30</v>
      </c>
    </row>
    <row r="700" spans="1:11" x14ac:dyDescent="0.25">
      <c r="A700" s="3" t="s">
        <v>33</v>
      </c>
      <c r="B700" s="3" t="s">
        <v>6492</v>
      </c>
      <c r="C700" s="3" t="s">
        <v>730</v>
      </c>
      <c r="D700" s="3" t="s">
        <v>1683</v>
      </c>
      <c r="E700" s="3" t="s">
        <v>7458</v>
      </c>
      <c r="F700" s="3" t="s">
        <v>2636</v>
      </c>
      <c r="G700" s="3" t="s">
        <v>3589</v>
      </c>
      <c r="H700" s="3" t="s">
        <v>4542</v>
      </c>
      <c r="I700" s="3" t="s">
        <v>28</v>
      </c>
      <c r="J700" s="3" t="s">
        <v>5495</v>
      </c>
      <c r="K700" s="3" t="s">
        <v>30</v>
      </c>
    </row>
    <row r="701" spans="1:11" x14ac:dyDescent="0.25">
      <c r="A701" s="3" t="s">
        <v>33</v>
      </c>
      <c r="B701" s="3" t="s">
        <v>6493</v>
      </c>
      <c r="C701" s="3" t="s">
        <v>731</v>
      </c>
      <c r="D701" s="3" t="s">
        <v>1684</v>
      </c>
      <c r="E701" s="3" t="s">
        <v>7459</v>
      </c>
      <c r="F701" s="3" t="s">
        <v>2637</v>
      </c>
      <c r="G701" s="3" t="s">
        <v>3590</v>
      </c>
      <c r="H701" s="3" t="s">
        <v>4543</v>
      </c>
      <c r="I701" s="3" t="s">
        <v>28</v>
      </c>
      <c r="J701" s="3" t="s">
        <v>5496</v>
      </c>
      <c r="K701" s="3" t="s">
        <v>30</v>
      </c>
    </row>
    <row r="702" spans="1:11" x14ac:dyDescent="0.25">
      <c r="A702" s="3" t="s">
        <v>33</v>
      </c>
      <c r="B702" s="3" t="s">
        <v>6494</v>
      </c>
      <c r="C702" s="3" t="s">
        <v>732</v>
      </c>
      <c r="D702" s="3" t="s">
        <v>1685</v>
      </c>
      <c r="E702" s="3" t="s">
        <v>7460</v>
      </c>
      <c r="F702" s="3" t="s">
        <v>2638</v>
      </c>
      <c r="G702" s="3" t="s">
        <v>3591</v>
      </c>
      <c r="H702" s="3" t="s">
        <v>4544</v>
      </c>
      <c r="I702" s="3" t="s">
        <v>28</v>
      </c>
      <c r="J702" s="3" t="s">
        <v>5497</v>
      </c>
      <c r="K702" s="3" t="s">
        <v>30</v>
      </c>
    </row>
    <row r="703" spans="1:11" x14ac:dyDescent="0.25">
      <c r="A703" s="3" t="s">
        <v>33</v>
      </c>
      <c r="B703" s="3" t="s">
        <v>6495</v>
      </c>
      <c r="C703" s="3" t="s">
        <v>733</v>
      </c>
      <c r="D703" s="3" t="s">
        <v>1686</v>
      </c>
      <c r="E703" s="3" t="s">
        <v>7461</v>
      </c>
      <c r="F703" s="3" t="s">
        <v>2639</v>
      </c>
      <c r="G703" s="3" t="s">
        <v>3592</v>
      </c>
      <c r="H703" s="3" t="s">
        <v>4545</v>
      </c>
      <c r="I703" s="3" t="s">
        <v>28</v>
      </c>
      <c r="J703" s="3" t="s">
        <v>5498</v>
      </c>
      <c r="K703" s="3" t="s">
        <v>30</v>
      </c>
    </row>
    <row r="704" spans="1:11" x14ac:dyDescent="0.25">
      <c r="A704" s="3" t="s">
        <v>33</v>
      </c>
      <c r="B704" s="3" t="s">
        <v>6496</v>
      </c>
      <c r="C704" s="3" t="s">
        <v>734</v>
      </c>
      <c r="D704" s="3" t="s">
        <v>1687</v>
      </c>
      <c r="E704" s="3" t="s">
        <v>7462</v>
      </c>
      <c r="F704" s="3" t="s">
        <v>2640</v>
      </c>
      <c r="G704" s="3" t="s">
        <v>3593</v>
      </c>
      <c r="H704" s="3" t="s">
        <v>4546</v>
      </c>
      <c r="I704" s="3" t="s">
        <v>28</v>
      </c>
      <c r="J704" s="3" t="s">
        <v>5499</v>
      </c>
      <c r="K704" s="3" t="s">
        <v>30</v>
      </c>
    </row>
    <row r="705" spans="1:11" x14ac:dyDescent="0.25">
      <c r="A705" s="3" t="s">
        <v>33</v>
      </c>
      <c r="B705" s="3" t="s">
        <v>6497</v>
      </c>
      <c r="C705" s="3" t="s">
        <v>735</v>
      </c>
      <c r="D705" s="3" t="s">
        <v>1688</v>
      </c>
      <c r="E705" s="3" t="s">
        <v>7463</v>
      </c>
      <c r="F705" s="3" t="s">
        <v>2641</v>
      </c>
      <c r="G705" s="3" t="s">
        <v>3594</v>
      </c>
      <c r="H705" s="3" t="s">
        <v>4547</v>
      </c>
      <c r="I705" s="3" t="s">
        <v>28</v>
      </c>
      <c r="J705" s="3" t="s">
        <v>5500</v>
      </c>
      <c r="K705" s="3" t="s">
        <v>30</v>
      </c>
    </row>
    <row r="706" spans="1:11" x14ac:dyDescent="0.25">
      <c r="A706" s="3" t="s">
        <v>33</v>
      </c>
      <c r="B706" s="3" t="s">
        <v>6498</v>
      </c>
      <c r="C706" s="3" t="s">
        <v>736</v>
      </c>
      <c r="D706" s="3" t="s">
        <v>1689</v>
      </c>
      <c r="E706" s="3" t="s">
        <v>7464</v>
      </c>
      <c r="F706" s="3" t="s">
        <v>2642</v>
      </c>
      <c r="G706" s="3" t="s">
        <v>3595</v>
      </c>
      <c r="H706" s="3" t="s">
        <v>4548</v>
      </c>
      <c r="I706" s="3" t="s">
        <v>28</v>
      </c>
      <c r="J706" s="3" t="s">
        <v>5501</v>
      </c>
      <c r="K706" s="3" t="s">
        <v>30</v>
      </c>
    </row>
    <row r="707" spans="1:11" x14ac:dyDescent="0.25">
      <c r="A707" s="3" t="s">
        <v>33</v>
      </c>
      <c r="B707" s="3" t="s">
        <v>6499</v>
      </c>
      <c r="C707" s="3" t="s">
        <v>737</v>
      </c>
      <c r="D707" s="3" t="s">
        <v>1690</v>
      </c>
      <c r="E707" s="3" t="s">
        <v>7465</v>
      </c>
      <c r="F707" s="3" t="s">
        <v>2643</v>
      </c>
      <c r="G707" s="3" t="s">
        <v>3596</v>
      </c>
      <c r="H707" s="3" t="s">
        <v>4549</v>
      </c>
      <c r="I707" s="3" t="s">
        <v>28</v>
      </c>
      <c r="J707" s="3" t="s">
        <v>5502</v>
      </c>
      <c r="K707" s="3" t="s">
        <v>30</v>
      </c>
    </row>
    <row r="708" spans="1:11" x14ac:dyDescent="0.25">
      <c r="A708" s="3" t="s">
        <v>33</v>
      </c>
      <c r="B708" s="3" t="s">
        <v>6500</v>
      </c>
      <c r="C708" s="3" t="s">
        <v>738</v>
      </c>
      <c r="D708" s="3" t="s">
        <v>1691</v>
      </c>
      <c r="E708" s="3" t="s">
        <v>7466</v>
      </c>
      <c r="F708" s="3" t="s">
        <v>2644</v>
      </c>
      <c r="G708" s="3" t="s">
        <v>3597</v>
      </c>
      <c r="H708" s="3" t="s">
        <v>4550</v>
      </c>
      <c r="I708" s="3" t="s">
        <v>28</v>
      </c>
      <c r="J708" s="3" t="s">
        <v>5503</v>
      </c>
      <c r="K708" s="3" t="s">
        <v>30</v>
      </c>
    </row>
    <row r="709" spans="1:11" x14ac:dyDescent="0.25">
      <c r="A709" s="3" t="s">
        <v>33</v>
      </c>
      <c r="B709" s="3" t="s">
        <v>6501</v>
      </c>
      <c r="C709" s="3" t="s">
        <v>739</v>
      </c>
      <c r="D709" s="3" t="s">
        <v>1692</v>
      </c>
      <c r="E709" s="3" t="s">
        <v>7467</v>
      </c>
      <c r="F709" s="3" t="s">
        <v>2645</v>
      </c>
      <c r="G709" s="3" t="s">
        <v>3598</v>
      </c>
      <c r="H709" s="3" t="s">
        <v>4551</v>
      </c>
      <c r="I709" s="3" t="s">
        <v>28</v>
      </c>
      <c r="J709" s="3" t="s">
        <v>5504</v>
      </c>
      <c r="K709" s="3" t="s">
        <v>30</v>
      </c>
    </row>
    <row r="710" spans="1:11" x14ac:dyDescent="0.25">
      <c r="A710" s="3" t="s">
        <v>33</v>
      </c>
      <c r="B710" s="3" t="s">
        <v>6502</v>
      </c>
      <c r="C710" s="3" t="s">
        <v>740</v>
      </c>
      <c r="D710" s="3" t="s">
        <v>1693</v>
      </c>
      <c r="E710" s="3" t="s">
        <v>7468</v>
      </c>
      <c r="F710" s="3" t="s">
        <v>2646</v>
      </c>
      <c r="G710" s="3" t="s">
        <v>3599</v>
      </c>
      <c r="H710" s="3" t="s">
        <v>4552</v>
      </c>
      <c r="I710" s="3" t="s">
        <v>28</v>
      </c>
      <c r="J710" s="3" t="s">
        <v>5505</v>
      </c>
      <c r="K710" s="3" t="s">
        <v>30</v>
      </c>
    </row>
    <row r="711" spans="1:11" x14ac:dyDescent="0.25">
      <c r="A711" s="3" t="s">
        <v>33</v>
      </c>
      <c r="B711" s="3" t="s">
        <v>6503</v>
      </c>
      <c r="C711" s="3" t="s">
        <v>741</v>
      </c>
      <c r="D711" s="3" t="s">
        <v>1694</v>
      </c>
      <c r="E711" s="3" t="s">
        <v>7469</v>
      </c>
      <c r="F711" s="3" t="s">
        <v>2647</v>
      </c>
      <c r="G711" s="3" t="s">
        <v>3600</v>
      </c>
      <c r="H711" s="3" t="s">
        <v>4553</v>
      </c>
      <c r="I711" s="3" t="s">
        <v>28</v>
      </c>
      <c r="J711" s="3" t="s">
        <v>5506</v>
      </c>
      <c r="K711" s="3" t="s">
        <v>30</v>
      </c>
    </row>
    <row r="712" spans="1:11" x14ac:dyDescent="0.25">
      <c r="A712" s="3" t="s">
        <v>33</v>
      </c>
      <c r="B712" s="3" t="s">
        <v>6504</v>
      </c>
      <c r="C712" s="3" t="s">
        <v>742</v>
      </c>
      <c r="D712" s="3" t="s">
        <v>1695</v>
      </c>
      <c r="E712" s="3" t="s">
        <v>7470</v>
      </c>
      <c r="F712" s="3" t="s">
        <v>2648</v>
      </c>
      <c r="G712" s="3" t="s">
        <v>3601</v>
      </c>
      <c r="H712" s="3" t="s">
        <v>4554</v>
      </c>
      <c r="I712" s="3" t="s">
        <v>28</v>
      </c>
      <c r="J712" s="3" t="s">
        <v>5507</v>
      </c>
      <c r="K712" s="3" t="s">
        <v>30</v>
      </c>
    </row>
    <row r="713" spans="1:11" x14ac:dyDescent="0.25">
      <c r="A713" s="3" t="s">
        <v>33</v>
      </c>
      <c r="B713" s="3" t="s">
        <v>6505</v>
      </c>
      <c r="C713" s="3" t="s">
        <v>743</v>
      </c>
      <c r="D713" s="3" t="s">
        <v>1696</v>
      </c>
      <c r="E713" s="3" t="s">
        <v>7471</v>
      </c>
      <c r="F713" s="3" t="s">
        <v>2649</v>
      </c>
      <c r="G713" s="3" t="s">
        <v>3602</v>
      </c>
      <c r="H713" s="3" t="s">
        <v>4555</v>
      </c>
      <c r="I713" s="3" t="s">
        <v>28</v>
      </c>
      <c r="J713" s="3" t="s">
        <v>5508</v>
      </c>
      <c r="K713" s="3" t="s">
        <v>30</v>
      </c>
    </row>
    <row r="714" spans="1:11" x14ac:dyDescent="0.25">
      <c r="A714" s="3" t="s">
        <v>33</v>
      </c>
      <c r="B714" s="3" t="s">
        <v>6506</v>
      </c>
      <c r="C714" s="3" t="s">
        <v>744</v>
      </c>
      <c r="D714" s="3" t="s">
        <v>1697</v>
      </c>
      <c r="E714" s="3" t="s">
        <v>7472</v>
      </c>
      <c r="F714" s="3" t="s">
        <v>2650</v>
      </c>
      <c r="G714" s="3" t="s">
        <v>3603</v>
      </c>
      <c r="H714" s="3" t="s">
        <v>4556</v>
      </c>
      <c r="I714" s="3" t="s">
        <v>28</v>
      </c>
      <c r="J714" s="3" t="s">
        <v>5509</v>
      </c>
      <c r="K714" s="3" t="s">
        <v>30</v>
      </c>
    </row>
    <row r="715" spans="1:11" x14ac:dyDescent="0.25">
      <c r="A715" s="3" t="s">
        <v>33</v>
      </c>
      <c r="B715" s="3" t="s">
        <v>6507</v>
      </c>
      <c r="C715" s="3" t="s">
        <v>745</v>
      </c>
      <c r="D715" s="3" t="s">
        <v>1698</v>
      </c>
      <c r="E715" s="3" t="s">
        <v>7473</v>
      </c>
      <c r="F715" s="3" t="s">
        <v>2651</v>
      </c>
      <c r="G715" s="3" t="s">
        <v>3604</v>
      </c>
      <c r="H715" s="3" t="s">
        <v>4557</v>
      </c>
      <c r="I715" s="3" t="s">
        <v>28</v>
      </c>
      <c r="J715" s="3" t="s">
        <v>5510</v>
      </c>
      <c r="K715" s="3" t="s">
        <v>30</v>
      </c>
    </row>
    <row r="716" spans="1:11" x14ac:dyDescent="0.25">
      <c r="A716" s="3" t="s">
        <v>33</v>
      </c>
      <c r="B716" s="3" t="s">
        <v>6508</v>
      </c>
      <c r="C716" s="3" t="s">
        <v>746</v>
      </c>
      <c r="D716" s="3" t="s">
        <v>1699</v>
      </c>
      <c r="E716" s="3" t="s">
        <v>7474</v>
      </c>
      <c r="F716" s="3" t="s">
        <v>2652</v>
      </c>
      <c r="G716" s="3" t="s">
        <v>3605</v>
      </c>
      <c r="H716" s="3" t="s">
        <v>4558</v>
      </c>
      <c r="I716" s="3" t="s">
        <v>28</v>
      </c>
      <c r="J716" s="3" t="s">
        <v>5511</v>
      </c>
      <c r="K716" s="3" t="s">
        <v>30</v>
      </c>
    </row>
    <row r="717" spans="1:11" x14ac:dyDescent="0.25">
      <c r="A717" s="3" t="s">
        <v>33</v>
      </c>
      <c r="B717" s="3" t="s">
        <v>6509</v>
      </c>
      <c r="C717" s="3" t="s">
        <v>747</v>
      </c>
      <c r="D717" s="3" t="s">
        <v>1700</v>
      </c>
      <c r="E717" s="3" t="s">
        <v>7475</v>
      </c>
      <c r="F717" s="3" t="s">
        <v>2653</v>
      </c>
      <c r="G717" s="3" t="s">
        <v>3606</v>
      </c>
      <c r="H717" s="3" t="s">
        <v>4559</v>
      </c>
      <c r="I717" s="3" t="s">
        <v>28</v>
      </c>
      <c r="J717" s="3" t="s">
        <v>5512</v>
      </c>
      <c r="K717" s="3" t="s">
        <v>30</v>
      </c>
    </row>
    <row r="718" spans="1:11" x14ac:dyDescent="0.25">
      <c r="A718" s="3" t="s">
        <v>33</v>
      </c>
      <c r="B718" s="3" t="s">
        <v>6510</v>
      </c>
      <c r="C718" s="3" t="s">
        <v>748</v>
      </c>
      <c r="D718" s="3" t="s">
        <v>1701</v>
      </c>
      <c r="E718" s="3" t="s">
        <v>7476</v>
      </c>
      <c r="F718" s="3" t="s">
        <v>2654</v>
      </c>
      <c r="G718" s="3" t="s">
        <v>3607</v>
      </c>
      <c r="H718" s="3" t="s">
        <v>4560</v>
      </c>
      <c r="I718" s="3" t="s">
        <v>28</v>
      </c>
      <c r="J718" s="3" t="s">
        <v>5513</v>
      </c>
      <c r="K718" s="3" t="s">
        <v>30</v>
      </c>
    </row>
    <row r="719" spans="1:11" x14ac:dyDescent="0.25">
      <c r="A719" s="3" t="s">
        <v>33</v>
      </c>
      <c r="B719" s="3" t="s">
        <v>6511</v>
      </c>
      <c r="C719" s="3" t="s">
        <v>749</v>
      </c>
      <c r="D719" s="3" t="s">
        <v>1702</v>
      </c>
      <c r="E719" s="3" t="s">
        <v>7477</v>
      </c>
      <c r="F719" s="3" t="s">
        <v>2655</v>
      </c>
      <c r="G719" s="3" t="s">
        <v>3608</v>
      </c>
      <c r="H719" s="3" t="s">
        <v>4561</v>
      </c>
      <c r="I719" s="3" t="s">
        <v>28</v>
      </c>
      <c r="J719" s="3" t="s">
        <v>5514</v>
      </c>
      <c r="K719" s="3" t="s">
        <v>30</v>
      </c>
    </row>
    <row r="720" spans="1:11" x14ac:dyDescent="0.25">
      <c r="A720" s="3" t="s">
        <v>33</v>
      </c>
      <c r="B720" s="3" t="s">
        <v>6512</v>
      </c>
      <c r="C720" s="3" t="s">
        <v>750</v>
      </c>
      <c r="D720" s="3" t="s">
        <v>1703</v>
      </c>
      <c r="E720" s="3" t="s">
        <v>7478</v>
      </c>
      <c r="F720" s="3" t="s">
        <v>2656</v>
      </c>
      <c r="G720" s="3" t="s">
        <v>3609</v>
      </c>
      <c r="H720" s="3" t="s">
        <v>4562</v>
      </c>
      <c r="I720" s="3" t="s">
        <v>28</v>
      </c>
      <c r="J720" s="3" t="s">
        <v>5515</v>
      </c>
      <c r="K720" s="3" t="s">
        <v>30</v>
      </c>
    </row>
    <row r="721" spans="1:11" x14ac:dyDescent="0.25">
      <c r="A721" s="3" t="s">
        <v>33</v>
      </c>
      <c r="B721" s="3" t="s">
        <v>6513</v>
      </c>
      <c r="C721" s="3" t="s">
        <v>751</v>
      </c>
      <c r="D721" s="3" t="s">
        <v>1704</v>
      </c>
      <c r="E721" s="3" t="s">
        <v>7479</v>
      </c>
      <c r="F721" s="3" t="s">
        <v>2657</v>
      </c>
      <c r="G721" s="3" t="s">
        <v>3610</v>
      </c>
      <c r="H721" s="3" t="s">
        <v>4563</v>
      </c>
      <c r="I721" s="3" t="s">
        <v>28</v>
      </c>
      <c r="J721" s="3" t="s">
        <v>5516</v>
      </c>
      <c r="K721" s="3" t="s">
        <v>30</v>
      </c>
    </row>
    <row r="722" spans="1:11" x14ac:dyDescent="0.25">
      <c r="A722" s="3" t="s">
        <v>33</v>
      </c>
      <c r="B722" s="3" t="s">
        <v>6514</v>
      </c>
      <c r="C722" s="3" t="s">
        <v>752</v>
      </c>
      <c r="D722" s="3" t="s">
        <v>1705</v>
      </c>
      <c r="E722" s="3" t="s">
        <v>7480</v>
      </c>
      <c r="F722" s="3" t="s">
        <v>2658</v>
      </c>
      <c r="G722" s="3" t="s">
        <v>3611</v>
      </c>
      <c r="H722" s="3" t="s">
        <v>4564</v>
      </c>
      <c r="I722" s="3" t="s">
        <v>28</v>
      </c>
      <c r="J722" s="3" t="s">
        <v>5517</v>
      </c>
      <c r="K722" s="3" t="s">
        <v>30</v>
      </c>
    </row>
    <row r="723" spans="1:11" x14ac:dyDescent="0.25">
      <c r="A723" s="3" t="s">
        <v>33</v>
      </c>
      <c r="B723" s="3" t="s">
        <v>6515</v>
      </c>
      <c r="C723" s="3" t="s">
        <v>753</v>
      </c>
      <c r="D723" s="3" t="s">
        <v>1706</v>
      </c>
      <c r="E723" s="3" t="s">
        <v>7481</v>
      </c>
      <c r="F723" s="3" t="s">
        <v>2659</v>
      </c>
      <c r="G723" s="3" t="s">
        <v>3612</v>
      </c>
      <c r="H723" s="3" t="s">
        <v>4565</v>
      </c>
      <c r="I723" s="3" t="s">
        <v>28</v>
      </c>
      <c r="J723" s="3" t="s">
        <v>5518</v>
      </c>
      <c r="K723" s="3" t="s">
        <v>30</v>
      </c>
    </row>
    <row r="724" spans="1:11" x14ac:dyDescent="0.25">
      <c r="A724" s="3" t="s">
        <v>33</v>
      </c>
      <c r="B724" s="3" t="s">
        <v>6516</v>
      </c>
      <c r="C724" s="3" t="s">
        <v>754</v>
      </c>
      <c r="D724" s="3" t="s">
        <v>1707</v>
      </c>
      <c r="E724" s="3" t="s">
        <v>7482</v>
      </c>
      <c r="F724" s="3" t="s">
        <v>2660</v>
      </c>
      <c r="G724" s="3" t="s">
        <v>3613</v>
      </c>
      <c r="H724" s="3" t="s">
        <v>4566</v>
      </c>
      <c r="I724" s="3" t="s">
        <v>28</v>
      </c>
      <c r="J724" s="3" t="s">
        <v>5519</v>
      </c>
      <c r="K724" s="3" t="s">
        <v>30</v>
      </c>
    </row>
    <row r="725" spans="1:11" x14ac:dyDescent="0.25">
      <c r="A725" s="3" t="s">
        <v>33</v>
      </c>
      <c r="B725" s="3" t="s">
        <v>6517</v>
      </c>
      <c r="C725" s="3" t="s">
        <v>755</v>
      </c>
      <c r="D725" s="3" t="s">
        <v>1708</v>
      </c>
      <c r="E725" s="3" t="s">
        <v>7483</v>
      </c>
      <c r="F725" s="3" t="s">
        <v>2661</v>
      </c>
      <c r="G725" s="3" t="s">
        <v>3614</v>
      </c>
      <c r="H725" s="3" t="s">
        <v>4567</v>
      </c>
      <c r="I725" s="3" t="s">
        <v>28</v>
      </c>
      <c r="J725" s="3" t="s">
        <v>5520</v>
      </c>
      <c r="K725" s="3" t="s">
        <v>30</v>
      </c>
    </row>
    <row r="726" spans="1:11" x14ac:dyDescent="0.25">
      <c r="A726" s="3" t="s">
        <v>33</v>
      </c>
      <c r="B726" s="3" t="s">
        <v>6518</v>
      </c>
      <c r="C726" s="3" t="s">
        <v>756</v>
      </c>
      <c r="D726" s="3" t="s">
        <v>1709</v>
      </c>
      <c r="E726" s="3" t="s">
        <v>7484</v>
      </c>
      <c r="F726" s="3" t="s">
        <v>2662</v>
      </c>
      <c r="G726" s="3" t="s">
        <v>3615</v>
      </c>
      <c r="H726" s="3" t="s">
        <v>4568</v>
      </c>
      <c r="I726" s="3" t="s">
        <v>28</v>
      </c>
      <c r="J726" s="3" t="s">
        <v>5521</v>
      </c>
      <c r="K726" s="3" t="s">
        <v>30</v>
      </c>
    </row>
    <row r="727" spans="1:11" x14ac:dyDescent="0.25">
      <c r="A727" s="3" t="s">
        <v>33</v>
      </c>
      <c r="B727" s="3" t="s">
        <v>6519</v>
      </c>
      <c r="C727" s="3" t="s">
        <v>757</v>
      </c>
      <c r="D727" s="3" t="s">
        <v>1710</v>
      </c>
      <c r="E727" s="3" t="s">
        <v>7485</v>
      </c>
      <c r="F727" s="3" t="s">
        <v>2663</v>
      </c>
      <c r="G727" s="3" t="s">
        <v>3616</v>
      </c>
      <c r="H727" s="3" t="s">
        <v>4569</v>
      </c>
      <c r="I727" s="3" t="s">
        <v>28</v>
      </c>
      <c r="J727" s="3" t="s">
        <v>5522</v>
      </c>
      <c r="K727" s="3" t="s">
        <v>30</v>
      </c>
    </row>
    <row r="728" spans="1:11" x14ac:dyDescent="0.25">
      <c r="A728" s="3" t="s">
        <v>33</v>
      </c>
      <c r="B728" s="3" t="s">
        <v>6520</v>
      </c>
      <c r="C728" s="3" t="s">
        <v>758</v>
      </c>
      <c r="D728" s="3" t="s">
        <v>1711</v>
      </c>
      <c r="E728" s="3" t="s">
        <v>7486</v>
      </c>
      <c r="F728" s="3" t="s">
        <v>2664</v>
      </c>
      <c r="G728" s="3" t="s">
        <v>3617</v>
      </c>
      <c r="H728" s="3" t="s">
        <v>4570</v>
      </c>
      <c r="I728" s="3" t="s">
        <v>28</v>
      </c>
      <c r="J728" s="3" t="s">
        <v>5523</v>
      </c>
      <c r="K728" s="3" t="s">
        <v>30</v>
      </c>
    </row>
    <row r="729" spans="1:11" x14ac:dyDescent="0.25">
      <c r="A729" s="3" t="s">
        <v>33</v>
      </c>
      <c r="B729" s="3" t="s">
        <v>6521</v>
      </c>
      <c r="C729" s="3" t="s">
        <v>759</v>
      </c>
      <c r="D729" s="3" t="s">
        <v>1712</v>
      </c>
      <c r="E729" s="3" t="s">
        <v>7487</v>
      </c>
      <c r="F729" s="3" t="s">
        <v>2665</v>
      </c>
      <c r="G729" s="3" t="s">
        <v>3618</v>
      </c>
      <c r="H729" s="3" t="s">
        <v>4571</v>
      </c>
      <c r="I729" s="3" t="s">
        <v>28</v>
      </c>
      <c r="J729" s="3" t="s">
        <v>5524</v>
      </c>
      <c r="K729" s="3" t="s">
        <v>30</v>
      </c>
    </row>
    <row r="730" spans="1:11" x14ac:dyDescent="0.25">
      <c r="A730" s="3" t="s">
        <v>33</v>
      </c>
      <c r="B730" s="3" t="s">
        <v>6522</v>
      </c>
      <c r="C730" s="3" t="s">
        <v>760</v>
      </c>
      <c r="D730" s="3" t="s">
        <v>1713</v>
      </c>
      <c r="E730" s="3" t="s">
        <v>7488</v>
      </c>
      <c r="F730" s="3" t="s">
        <v>2666</v>
      </c>
      <c r="G730" s="3" t="s">
        <v>3619</v>
      </c>
      <c r="H730" s="3" t="s">
        <v>4572</v>
      </c>
      <c r="I730" s="3" t="s">
        <v>28</v>
      </c>
      <c r="J730" s="3" t="s">
        <v>5525</v>
      </c>
      <c r="K730" s="3" t="s">
        <v>30</v>
      </c>
    </row>
    <row r="731" spans="1:11" x14ac:dyDescent="0.25">
      <c r="A731" s="3" t="s">
        <v>33</v>
      </c>
      <c r="B731" s="3" t="s">
        <v>6523</v>
      </c>
      <c r="C731" s="3" t="s">
        <v>761</v>
      </c>
      <c r="D731" s="3" t="s">
        <v>1714</v>
      </c>
      <c r="E731" s="3" t="s">
        <v>7489</v>
      </c>
      <c r="F731" s="3" t="s">
        <v>2667</v>
      </c>
      <c r="G731" s="3" t="s">
        <v>3620</v>
      </c>
      <c r="H731" s="3" t="s">
        <v>4573</v>
      </c>
      <c r="I731" s="3" t="s">
        <v>28</v>
      </c>
      <c r="J731" s="3" t="s">
        <v>5526</v>
      </c>
      <c r="K731" s="3" t="s">
        <v>30</v>
      </c>
    </row>
    <row r="732" spans="1:11" x14ac:dyDescent="0.25">
      <c r="A732" s="3" t="s">
        <v>33</v>
      </c>
      <c r="B732" s="3" t="s">
        <v>6524</v>
      </c>
      <c r="C732" s="3" t="s">
        <v>762</v>
      </c>
      <c r="D732" s="3" t="s">
        <v>1715</v>
      </c>
      <c r="E732" s="3" t="s">
        <v>7490</v>
      </c>
      <c r="F732" s="3" t="s">
        <v>2668</v>
      </c>
      <c r="G732" s="3" t="s">
        <v>3621</v>
      </c>
      <c r="H732" s="3" t="s">
        <v>4574</v>
      </c>
      <c r="I732" s="3" t="s">
        <v>28</v>
      </c>
      <c r="J732" s="3" t="s">
        <v>5527</v>
      </c>
      <c r="K732" s="3" t="s">
        <v>30</v>
      </c>
    </row>
    <row r="733" spans="1:11" x14ac:dyDescent="0.25">
      <c r="A733" s="3" t="s">
        <v>33</v>
      </c>
      <c r="B733" s="3" t="s">
        <v>6525</v>
      </c>
      <c r="C733" s="3" t="s">
        <v>763</v>
      </c>
      <c r="D733" s="3" t="s">
        <v>1716</v>
      </c>
      <c r="E733" s="3" t="s">
        <v>7491</v>
      </c>
      <c r="F733" s="3" t="s">
        <v>2669</v>
      </c>
      <c r="G733" s="3" t="s">
        <v>3622</v>
      </c>
      <c r="H733" s="3" t="s">
        <v>4575</v>
      </c>
      <c r="I733" s="3" t="s">
        <v>28</v>
      </c>
      <c r="J733" s="3" t="s">
        <v>5528</v>
      </c>
      <c r="K733" s="3" t="s">
        <v>30</v>
      </c>
    </row>
    <row r="734" spans="1:11" x14ac:dyDescent="0.25">
      <c r="A734" s="3" t="s">
        <v>33</v>
      </c>
      <c r="B734" s="3" t="s">
        <v>6526</v>
      </c>
      <c r="C734" s="3" t="s">
        <v>764</v>
      </c>
      <c r="D734" s="3" t="s">
        <v>1717</v>
      </c>
      <c r="E734" s="3" t="s">
        <v>7492</v>
      </c>
      <c r="F734" s="3" t="s">
        <v>2670</v>
      </c>
      <c r="G734" s="3" t="s">
        <v>3623</v>
      </c>
      <c r="H734" s="3" t="s">
        <v>4576</v>
      </c>
      <c r="I734" s="3" t="s">
        <v>28</v>
      </c>
      <c r="J734" s="3" t="s">
        <v>5529</v>
      </c>
      <c r="K734" s="3" t="s">
        <v>30</v>
      </c>
    </row>
    <row r="735" spans="1:11" x14ac:dyDescent="0.25">
      <c r="A735" s="3" t="s">
        <v>33</v>
      </c>
      <c r="B735" s="3" t="s">
        <v>6527</v>
      </c>
      <c r="C735" s="3" t="s">
        <v>765</v>
      </c>
      <c r="D735" s="3" t="s">
        <v>1718</v>
      </c>
      <c r="E735" s="3" t="s">
        <v>7493</v>
      </c>
      <c r="F735" s="3" t="s">
        <v>2671</v>
      </c>
      <c r="G735" s="3" t="s">
        <v>3624</v>
      </c>
      <c r="H735" s="3" t="s">
        <v>4577</v>
      </c>
      <c r="I735" s="3" t="s">
        <v>28</v>
      </c>
      <c r="J735" s="3" t="s">
        <v>5530</v>
      </c>
      <c r="K735" s="3" t="s">
        <v>30</v>
      </c>
    </row>
    <row r="736" spans="1:11" x14ac:dyDescent="0.25">
      <c r="A736" s="3" t="s">
        <v>33</v>
      </c>
      <c r="B736" s="3" t="s">
        <v>6528</v>
      </c>
      <c r="C736" s="3" t="s">
        <v>766</v>
      </c>
      <c r="D736" s="3" t="s">
        <v>1719</v>
      </c>
      <c r="E736" s="3" t="s">
        <v>7494</v>
      </c>
      <c r="F736" s="3" t="s">
        <v>2672</v>
      </c>
      <c r="G736" s="3" t="s">
        <v>3625</v>
      </c>
      <c r="H736" s="3" t="s">
        <v>4578</v>
      </c>
      <c r="I736" s="3" t="s">
        <v>28</v>
      </c>
      <c r="J736" s="3" t="s">
        <v>5531</v>
      </c>
      <c r="K736" s="3" t="s">
        <v>30</v>
      </c>
    </row>
    <row r="737" spans="1:11" x14ac:dyDescent="0.25">
      <c r="A737" s="3" t="s">
        <v>33</v>
      </c>
      <c r="B737" s="3" t="s">
        <v>6529</v>
      </c>
      <c r="C737" s="3" t="s">
        <v>767</v>
      </c>
      <c r="D737" s="3" t="s">
        <v>1720</v>
      </c>
      <c r="E737" s="3" t="s">
        <v>7495</v>
      </c>
      <c r="F737" s="3" t="s">
        <v>2673</v>
      </c>
      <c r="G737" s="3" t="s">
        <v>3626</v>
      </c>
      <c r="H737" s="3" t="s">
        <v>4579</v>
      </c>
      <c r="I737" s="3" t="s">
        <v>28</v>
      </c>
      <c r="J737" s="3" t="s">
        <v>5532</v>
      </c>
      <c r="K737" s="3" t="s">
        <v>30</v>
      </c>
    </row>
    <row r="738" spans="1:11" x14ac:dyDescent="0.25">
      <c r="A738" s="3" t="s">
        <v>33</v>
      </c>
      <c r="B738" s="3" t="s">
        <v>6530</v>
      </c>
      <c r="C738" s="3" t="s">
        <v>768</v>
      </c>
      <c r="D738" s="3" t="s">
        <v>1721</v>
      </c>
      <c r="E738" s="3" t="s">
        <v>7496</v>
      </c>
      <c r="F738" s="3" t="s">
        <v>2674</v>
      </c>
      <c r="G738" s="3" t="s">
        <v>3627</v>
      </c>
      <c r="H738" s="3" t="s">
        <v>4580</v>
      </c>
      <c r="I738" s="3" t="s">
        <v>28</v>
      </c>
      <c r="J738" s="3" t="s">
        <v>5533</v>
      </c>
      <c r="K738" s="3" t="s">
        <v>30</v>
      </c>
    </row>
    <row r="739" spans="1:11" x14ac:dyDescent="0.25">
      <c r="A739" s="3" t="s">
        <v>33</v>
      </c>
      <c r="B739" s="3" t="s">
        <v>6531</v>
      </c>
      <c r="C739" s="3" t="s">
        <v>769</v>
      </c>
      <c r="D739" s="3" t="s">
        <v>1722</v>
      </c>
      <c r="E739" s="3" t="s">
        <v>7497</v>
      </c>
      <c r="F739" s="3" t="s">
        <v>2675</v>
      </c>
      <c r="G739" s="3" t="s">
        <v>3628</v>
      </c>
      <c r="H739" s="3" t="s">
        <v>4581</v>
      </c>
      <c r="I739" s="3" t="s">
        <v>28</v>
      </c>
      <c r="J739" s="3" t="s">
        <v>5534</v>
      </c>
      <c r="K739" s="3" t="s">
        <v>30</v>
      </c>
    </row>
    <row r="740" spans="1:11" x14ac:dyDescent="0.25">
      <c r="A740" s="3" t="s">
        <v>33</v>
      </c>
      <c r="B740" s="3" t="s">
        <v>6532</v>
      </c>
      <c r="C740" s="3" t="s">
        <v>770</v>
      </c>
      <c r="D740" s="3" t="s">
        <v>1723</v>
      </c>
      <c r="E740" s="3" t="s">
        <v>7498</v>
      </c>
      <c r="F740" s="3" t="s">
        <v>2676</v>
      </c>
      <c r="G740" s="3" t="s">
        <v>3629</v>
      </c>
      <c r="H740" s="3" t="s">
        <v>4582</v>
      </c>
      <c r="I740" s="3" t="s">
        <v>28</v>
      </c>
      <c r="J740" s="3" t="s">
        <v>5535</v>
      </c>
      <c r="K740" s="3" t="s">
        <v>30</v>
      </c>
    </row>
    <row r="741" spans="1:11" x14ac:dyDescent="0.25">
      <c r="A741" s="3" t="s">
        <v>33</v>
      </c>
      <c r="B741" s="3" t="s">
        <v>6533</v>
      </c>
      <c r="C741" s="3" t="s">
        <v>771</v>
      </c>
      <c r="D741" s="3" t="s">
        <v>1724</v>
      </c>
      <c r="E741" s="3" t="s">
        <v>7499</v>
      </c>
      <c r="F741" s="3" t="s">
        <v>2677</v>
      </c>
      <c r="G741" s="3" t="s">
        <v>3630</v>
      </c>
      <c r="H741" s="3" t="s">
        <v>4583</v>
      </c>
      <c r="I741" s="3" t="s">
        <v>28</v>
      </c>
      <c r="J741" s="3" t="s">
        <v>5536</v>
      </c>
      <c r="K741" s="3" t="s">
        <v>30</v>
      </c>
    </row>
    <row r="742" spans="1:11" x14ac:dyDescent="0.25">
      <c r="A742" s="3" t="s">
        <v>33</v>
      </c>
      <c r="B742" s="3" t="s">
        <v>6534</v>
      </c>
      <c r="C742" s="3" t="s">
        <v>772</v>
      </c>
      <c r="D742" s="3" t="s">
        <v>1725</v>
      </c>
      <c r="E742" s="3" t="s">
        <v>7500</v>
      </c>
      <c r="F742" s="3" t="s">
        <v>2678</v>
      </c>
      <c r="G742" s="3" t="s">
        <v>3631</v>
      </c>
      <c r="H742" s="3" t="s">
        <v>4584</v>
      </c>
      <c r="I742" s="3" t="s">
        <v>28</v>
      </c>
      <c r="J742" s="3" t="s">
        <v>5537</v>
      </c>
      <c r="K742" s="3" t="s">
        <v>30</v>
      </c>
    </row>
    <row r="743" spans="1:11" x14ac:dyDescent="0.25">
      <c r="A743" s="3" t="s">
        <v>33</v>
      </c>
      <c r="B743" s="3" t="s">
        <v>6535</v>
      </c>
      <c r="C743" s="3" t="s">
        <v>773</v>
      </c>
      <c r="D743" s="3" t="s">
        <v>1726</v>
      </c>
      <c r="E743" s="3" t="s">
        <v>7501</v>
      </c>
      <c r="F743" s="3" t="s">
        <v>2679</v>
      </c>
      <c r="G743" s="3" t="s">
        <v>3632</v>
      </c>
      <c r="H743" s="3" t="s">
        <v>4585</v>
      </c>
      <c r="I743" s="3" t="s">
        <v>28</v>
      </c>
      <c r="J743" s="3" t="s">
        <v>5538</v>
      </c>
      <c r="K743" s="3" t="s">
        <v>30</v>
      </c>
    </row>
    <row r="744" spans="1:11" x14ac:dyDescent="0.25">
      <c r="A744" s="3" t="s">
        <v>33</v>
      </c>
      <c r="B744" s="3" t="s">
        <v>6536</v>
      </c>
      <c r="C744" s="3" t="s">
        <v>774</v>
      </c>
      <c r="D744" s="3" t="s">
        <v>1727</v>
      </c>
      <c r="E744" s="3" t="s">
        <v>7502</v>
      </c>
      <c r="F744" s="3" t="s">
        <v>2680</v>
      </c>
      <c r="G744" s="3" t="s">
        <v>3633</v>
      </c>
      <c r="H744" s="3" t="s">
        <v>4586</v>
      </c>
      <c r="I744" s="3" t="s">
        <v>28</v>
      </c>
      <c r="J744" s="3" t="s">
        <v>5539</v>
      </c>
      <c r="K744" s="3" t="s">
        <v>30</v>
      </c>
    </row>
    <row r="745" spans="1:11" x14ac:dyDescent="0.25">
      <c r="A745" s="3" t="s">
        <v>33</v>
      </c>
      <c r="B745" s="3" t="s">
        <v>6537</v>
      </c>
      <c r="C745" s="3" t="s">
        <v>775</v>
      </c>
      <c r="D745" s="3" t="s">
        <v>1728</v>
      </c>
      <c r="E745" s="3" t="s">
        <v>7503</v>
      </c>
      <c r="F745" s="3" t="s">
        <v>2681</v>
      </c>
      <c r="G745" s="3" t="s">
        <v>3634</v>
      </c>
      <c r="H745" s="3" t="s">
        <v>4587</v>
      </c>
      <c r="I745" s="3" t="s">
        <v>28</v>
      </c>
      <c r="J745" s="3" t="s">
        <v>5540</v>
      </c>
      <c r="K745" s="3" t="s">
        <v>30</v>
      </c>
    </row>
    <row r="746" spans="1:11" x14ac:dyDescent="0.25">
      <c r="A746" s="3" t="s">
        <v>33</v>
      </c>
      <c r="B746" s="3" t="s">
        <v>6538</v>
      </c>
      <c r="C746" s="3" t="s">
        <v>776</v>
      </c>
      <c r="D746" s="3" t="s">
        <v>1729</v>
      </c>
      <c r="E746" s="3" t="s">
        <v>7504</v>
      </c>
      <c r="F746" s="3" t="s">
        <v>2682</v>
      </c>
      <c r="G746" s="3" t="s">
        <v>3635</v>
      </c>
      <c r="H746" s="3" t="s">
        <v>4588</v>
      </c>
      <c r="I746" s="3" t="s">
        <v>28</v>
      </c>
      <c r="J746" s="3" t="s">
        <v>5541</v>
      </c>
      <c r="K746" s="3" t="s">
        <v>30</v>
      </c>
    </row>
    <row r="747" spans="1:11" x14ac:dyDescent="0.25">
      <c r="A747" s="3" t="s">
        <v>33</v>
      </c>
      <c r="B747" s="3" t="s">
        <v>6539</v>
      </c>
      <c r="C747" s="3" t="s">
        <v>777</v>
      </c>
      <c r="D747" s="3" t="s">
        <v>1730</v>
      </c>
      <c r="E747" s="3" t="s">
        <v>7505</v>
      </c>
      <c r="F747" s="3" t="s">
        <v>2683</v>
      </c>
      <c r="G747" s="3" t="s">
        <v>3636</v>
      </c>
      <c r="H747" s="3" t="s">
        <v>4589</v>
      </c>
      <c r="I747" s="3" t="s">
        <v>28</v>
      </c>
      <c r="J747" s="3" t="s">
        <v>5542</v>
      </c>
      <c r="K747" s="3" t="s">
        <v>30</v>
      </c>
    </row>
    <row r="748" spans="1:11" x14ac:dyDescent="0.25">
      <c r="A748" s="3" t="s">
        <v>33</v>
      </c>
      <c r="B748" s="3" t="s">
        <v>6540</v>
      </c>
      <c r="C748" s="3" t="s">
        <v>778</v>
      </c>
      <c r="D748" s="3" t="s">
        <v>1731</v>
      </c>
      <c r="E748" s="3" t="s">
        <v>7506</v>
      </c>
      <c r="F748" s="3" t="s">
        <v>2684</v>
      </c>
      <c r="G748" s="3" t="s">
        <v>3637</v>
      </c>
      <c r="H748" s="3" t="s">
        <v>4590</v>
      </c>
      <c r="I748" s="3" t="s">
        <v>28</v>
      </c>
      <c r="J748" s="3" t="s">
        <v>5543</v>
      </c>
      <c r="K748" s="3" t="s">
        <v>30</v>
      </c>
    </row>
    <row r="749" spans="1:11" x14ac:dyDescent="0.25">
      <c r="A749" s="3" t="s">
        <v>33</v>
      </c>
      <c r="B749" s="3" t="s">
        <v>6541</v>
      </c>
      <c r="C749" s="3" t="s">
        <v>779</v>
      </c>
      <c r="D749" s="3" t="s">
        <v>1732</v>
      </c>
      <c r="E749" s="3" t="s">
        <v>7507</v>
      </c>
      <c r="F749" s="3" t="s">
        <v>2685</v>
      </c>
      <c r="G749" s="3" t="s">
        <v>3638</v>
      </c>
      <c r="H749" s="3" t="s">
        <v>4591</v>
      </c>
      <c r="I749" s="3" t="s">
        <v>28</v>
      </c>
      <c r="J749" s="3" t="s">
        <v>5544</v>
      </c>
      <c r="K749" s="3" t="s">
        <v>30</v>
      </c>
    </row>
    <row r="750" spans="1:11" x14ac:dyDescent="0.25">
      <c r="A750" s="3" t="s">
        <v>33</v>
      </c>
      <c r="B750" s="3" t="s">
        <v>6542</v>
      </c>
      <c r="C750" s="3" t="s">
        <v>780</v>
      </c>
      <c r="D750" s="3" t="s">
        <v>1733</v>
      </c>
      <c r="E750" s="3" t="s">
        <v>7508</v>
      </c>
      <c r="F750" s="3" t="s">
        <v>2686</v>
      </c>
      <c r="G750" s="3" t="s">
        <v>3639</v>
      </c>
      <c r="H750" s="3" t="s">
        <v>4592</v>
      </c>
      <c r="I750" s="3" t="s">
        <v>28</v>
      </c>
      <c r="J750" s="3" t="s">
        <v>5545</v>
      </c>
      <c r="K750" s="3" t="s">
        <v>30</v>
      </c>
    </row>
    <row r="751" spans="1:11" x14ac:dyDescent="0.25">
      <c r="A751" s="3" t="s">
        <v>33</v>
      </c>
      <c r="B751" s="3" t="s">
        <v>6543</v>
      </c>
      <c r="C751" s="3" t="s">
        <v>781</v>
      </c>
      <c r="D751" s="3" t="s">
        <v>1734</v>
      </c>
      <c r="E751" s="3" t="s">
        <v>7509</v>
      </c>
      <c r="F751" s="3" t="s">
        <v>2687</v>
      </c>
      <c r="G751" s="3" t="s">
        <v>3640</v>
      </c>
      <c r="H751" s="3" t="s">
        <v>4593</v>
      </c>
      <c r="I751" s="3" t="s">
        <v>28</v>
      </c>
      <c r="J751" s="3" t="s">
        <v>5546</v>
      </c>
      <c r="K751" s="3" t="s">
        <v>30</v>
      </c>
    </row>
    <row r="752" spans="1:11" x14ac:dyDescent="0.25">
      <c r="A752" s="3" t="s">
        <v>33</v>
      </c>
      <c r="B752" s="3" t="s">
        <v>6544</v>
      </c>
      <c r="C752" s="3" t="s">
        <v>782</v>
      </c>
      <c r="D752" s="3" t="s">
        <v>1735</v>
      </c>
      <c r="E752" s="3" t="s">
        <v>7510</v>
      </c>
      <c r="F752" s="3" t="s">
        <v>2688</v>
      </c>
      <c r="G752" s="3" t="s">
        <v>3641</v>
      </c>
      <c r="H752" s="3" t="s">
        <v>4594</v>
      </c>
      <c r="I752" s="3" t="s">
        <v>28</v>
      </c>
      <c r="J752" s="3" t="s">
        <v>5547</v>
      </c>
      <c r="K752" s="3" t="s">
        <v>30</v>
      </c>
    </row>
    <row r="753" spans="1:11" x14ac:dyDescent="0.25">
      <c r="A753" s="3" t="s">
        <v>33</v>
      </c>
      <c r="B753" s="3" t="s">
        <v>6545</v>
      </c>
      <c r="C753" s="3" t="s">
        <v>783</v>
      </c>
      <c r="D753" s="3" t="s">
        <v>1736</v>
      </c>
      <c r="E753" s="3" t="s">
        <v>7511</v>
      </c>
      <c r="F753" s="3" t="s">
        <v>2689</v>
      </c>
      <c r="G753" s="3" t="s">
        <v>3642</v>
      </c>
      <c r="H753" s="3" t="s">
        <v>4595</v>
      </c>
      <c r="I753" s="3" t="s">
        <v>28</v>
      </c>
      <c r="J753" s="3" t="s">
        <v>5548</v>
      </c>
      <c r="K753" s="3" t="s">
        <v>30</v>
      </c>
    </row>
    <row r="754" spans="1:11" x14ac:dyDescent="0.25">
      <c r="A754" s="3" t="s">
        <v>33</v>
      </c>
      <c r="B754" s="3" t="s">
        <v>6546</v>
      </c>
      <c r="C754" s="3" t="s">
        <v>784</v>
      </c>
      <c r="D754" s="3" t="s">
        <v>1737</v>
      </c>
      <c r="E754" s="3" t="s">
        <v>7512</v>
      </c>
      <c r="F754" s="3" t="s">
        <v>2690</v>
      </c>
      <c r="G754" s="3" t="s">
        <v>3643</v>
      </c>
      <c r="H754" s="3" t="s">
        <v>4596</v>
      </c>
      <c r="I754" s="3" t="s">
        <v>28</v>
      </c>
      <c r="J754" s="3" t="s">
        <v>5549</v>
      </c>
      <c r="K754" s="3" t="s">
        <v>30</v>
      </c>
    </row>
    <row r="755" spans="1:11" x14ac:dyDescent="0.25">
      <c r="A755" s="3" t="s">
        <v>33</v>
      </c>
      <c r="B755" s="3" t="s">
        <v>6547</v>
      </c>
      <c r="C755" s="3" t="s">
        <v>785</v>
      </c>
      <c r="D755" s="3" t="s">
        <v>1738</v>
      </c>
      <c r="E755" s="3" t="s">
        <v>7513</v>
      </c>
      <c r="F755" s="3" t="s">
        <v>2691</v>
      </c>
      <c r="G755" s="3" t="s">
        <v>3644</v>
      </c>
      <c r="H755" s="3" t="s">
        <v>4597</v>
      </c>
      <c r="I755" s="3" t="s">
        <v>28</v>
      </c>
      <c r="J755" s="3" t="s">
        <v>5550</v>
      </c>
      <c r="K755" s="3" t="s">
        <v>30</v>
      </c>
    </row>
    <row r="756" spans="1:11" x14ac:dyDescent="0.25">
      <c r="A756" s="3" t="s">
        <v>33</v>
      </c>
      <c r="B756" s="3" t="s">
        <v>6548</v>
      </c>
      <c r="C756" s="3" t="s">
        <v>786</v>
      </c>
      <c r="D756" s="3" t="s">
        <v>1739</v>
      </c>
      <c r="E756" s="3" t="s">
        <v>7514</v>
      </c>
      <c r="F756" s="3" t="s">
        <v>2692</v>
      </c>
      <c r="G756" s="3" t="s">
        <v>3645</v>
      </c>
      <c r="H756" s="3" t="s">
        <v>4598</v>
      </c>
      <c r="I756" s="3" t="s">
        <v>28</v>
      </c>
      <c r="J756" s="3" t="s">
        <v>5551</v>
      </c>
      <c r="K756" s="3" t="s">
        <v>30</v>
      </c>
    </row>
    <row r="757" spans="1:11" x14ac:dyDescent="0.25">
      <c r="A757" s="3" t="s">
        <v>33</v>
      </c>
      <c r="B757" s="3" t="s">
        <v>6549</v>
      </c>
      <c r="C757" s="3" t="s">
        <v>787</v>
      </c>
      <c r="D757" s="3" t="s">
        <v>1740</v>
      </c>
      <c r="E757" s="3" t="s">
        <v>7515</v>
      </c>
      <c r="F757" s="3" t="s">
        <v>2693</v>
      </c>
      <c r="G757" s="3" t="s">
        <v>3646</v>
      </c>
      <c r="H757" s="3" t="s">
        <v>4599</v>
      </c>
      <c r="I757" s="3" t="s">
        <v>28</v>
      </c>
      <c r="J757" s="3" t="s">
        <v>5552</v>
      </c>
      <c r="K757" s="3" t="s">
        <v>30</v>
      </c>
    </row>
    <row r="758" spans="1:11" x14ac:dyDescent="0.25">
      <c r="A758" s="3" t="s">
        <v>33</v>
      </c>
      <c r="B758" s="3" t="s">
        <v>6550</v>
      </c>
      <c r="C758" s="3" t="s">
        <v>788</v>
      </c>
      <c r="D758" s="3" t="s">
        <v>1741</v>
      </c>
      <c r="E758" s="3" t="s">
        <v>7516</v>
      </c>
      <c r="F758" s="3" t="s">
        <v>2694</v>
      </c>
      <c r="G758" s="3" t="s">
        <v>3647</v>
      </c>
      <c r="H758" s="3" t="s">
        <v>4600</v>
      </c>
      <c r="I758" s="3" t="s">
        <v>28</v>
      </c>
      <c r="J758" s="3" t="s">
        <v>5553</v>
      </c>
      <c r="K758" s="3" t="s">
        <v>30</v>
      </c>
    </row>
    <row r="759" spans="1:11" x14ac:dyDescent="0.25">
      <c r="A759" s="3" t="s">
        <v>33</v>
      </c>
      <c r="B759" s="3" t="s">
        <v>6551</v>
      </c>
      <c r="C759" s="3" t="s">
        <v>789</v>
      </c>
      <c r="D759" s="3" t="s">
        <v>1742</v>
      </c>
      <c r="E759" s="3" t="s">
        <v>7517</v>
      </c>
      <c r="F759" s="3" t="s">
        <v>2695</v>
      </c>
      <c r="G759" s="3" t="s">
        <v>3648</v>
      </c>
      <c r="H759" s="3" t="s">
        <v>4601</v>
      </c>
      <c r="I759" s="3" t="s">
        <v>28</v>
      </c>
      <c r="J759" s="3" t="s">
        <v>5554</v>
      </c>
      <c r="K759" s="3" t="s">
        <v>30</v>
      </c>
    </row>
    <row r="760" spans="1:11" x14ac:dyDescent="0.25">
      <c r="A760" s="3" t="s">
        <v>33</v>
      </c>
      <c r="B760" s="3" t="s">
        <v>6552</v>
      </c>
      <c r="C760" s="3" t="s">
        <v>790</v>
      </c>
      <c r="D760" s="3" t="s">
        <v>1743</v>
      </c>
      <c r="E760" s="3" t="s">
        <v>7518</v>
      </c>
      <c r="F760" s="3" t="s">
        <v>2696</v>
      </c>
      <c r="G760" s="3" t="s">
        <v>3649</v>
      </c>
      <c r="H760" s="3" t="s">
        <v>4602</v>
      </c>
      <c r="I760" s="3" t="s">
        <v>28</v>
      </c>
      <c r="J760" s="3" t="s">
        <v>5555</v>
      </c>
      <c r="K760" s="3" t="s">
        <v>30</v>
      </c>
    </row>
    <row r="761" spans="1:11" x14ac:dyDescent="0.25">
      <c r="A761" s="3" t="s">
        <v>33</v>
      </c>
      <c r="B761" s="3" t="s">
        <v>6553</v>
      </c>
      <c r="C761" s="3" t="s">
        <v>791</v>
      </c>
      <c r="D761" s="3" t="s">
        <v>1744</v>
      </c>
      <c r="E761" s="3" t="s">
        <v>7519</v>
      </c>
      <c r="F761" s="3" t="s">
        <v>2697</v>
      </c>
      <c r="G761" s="3" t="s">
        <v>3650</v>
      </c>
      <c r="H761" s="3" t="s">
        <v>4603</v>
      </c>
      <c r="I761" s="3" t="s">
        <v>28</v>
      </c>
      <c r="J761" s="3" t="s">
        <v>5556</v>
      </c>
      <c r="K761" s="3" t="s">
        <v>30</v>
      </c>
    </row>
    <row r="762" spans="1:11" x14ac:dyDescent="0.25">
      <c r="A762" s="3" t="s">
        <v>33</v>
      </c>
      <c r="B762" s="3" t="s">
        <v>6554</v>
      </c>
      <c r="C762" s="3" t="s">
        <v>792</v>
      </c>
      <c r="D762" s="3" t="s">
        <v>1745</v>
      </c>
      <c r="E762" s="3" t="s">
        <v>7520</v>
      </c>
      <c r="F762" s="3" t="s">
        <v>2698</v>
      </c>
      <c r="G762" s="3" t="s">
        <v>3651</v>
      </c>
      <c r="H762" s="3" t="s">
        <v>4604</v>
      </c>
      <c r="I762" s="3" t="s">
        <v>28</v>
      </c>
      <c r="J762" s="3" t="s">
        <v>5557</v>
      </c>
      <c r="K762" s="3" t="s">
        <v>30</v>
      </c>
    </row>
    <row r="763" spans="1:11" x14ac:dyDescent="0.25">
      <c r="A763" s="3" t="s">
        <v>33</v>
      </c>
      <c r="B763" s="3" t="s">
        <v>6555</v>
      </c>
      <c r="C763" s="3" t="s">
        <v>793</v>
      </c>
      <c r="D763" s="3" t="s">
        <v>1746</v>
      </c>
      <c r="E763" s="3" t="s">
        <v>7521</v>
      </c>
      <c r="F763" s="3" t="s">
        <v>2699</v>
      </c>
      <c r="G763" s="3" t="s">
        <v>3652</v>
      </c>
      <c r="H763" s="3" t="s">
        <v>4605</v>
      </c>
      <c r="I763" s="3" t="s">
        <v>28</v>
      </c>
      <c r="J763" s="3" t="s">
        <v>5558</v>
      </c>
      <c r="K763" s="3" t="s">
        <v>30</v>
      </c>
    </row>
    <row r="764" spans="1:11" x14ac:dyDescent="0.25">
      <c r="A764" s="3" t="s">
        <v>33</v>
      </c>
      <c r="B764" s="3" t="s">
        <v>6556</v>
      </c>
      <c r="C764" s="3" t="s">
        <v>794</v>
      </c>
      <c r="D764" s="3" t="s">
        <v>1747</v>
      </c>
      <c r="E764" s="3" t="s">
        <v>7522</v>
      </c>
      <c r="F764" s="3" t="s">
        <v>2700</v>
      </c>
      <c r="G764" s="3" t="s">
        <v>3653</v>
      </c>
      <c r="H764" s="3" t="s">
        <v>4606</v>
      </c>
      <c r="I764" s="3" t="s">
        <v>28</v>
      </c>
      <c r="J764" s="3" t="s">
        <v>5559</v>
      </c>
      <c r="K764" s="3" t="s">
        <v>30</v>
      </c>
    </row>
    <row r="765" spans="1:11" x14ac:dyDescent="0.25">
      <c r="A765" s="3" t="s">
        <v>33</v>
      </c>
      <c r="B765" s="3" t="s">
        <v>6557</v>
      </c>
      <c r="C765" s="3" t="s">
        <v>795</v>
      </c>
      <c r="D765" s="3" t="s">
        <v>1748</v>
      </c>
      <c r="E765" s="3" t="s">
        <v>7523</v>
      </c>
      <c r="F765" s="3" t="s">
        <v>2701</v>
      </c>
      <c r="G765" s="3" t="s">
        <v>3654</v>
      </c>
      <c r="H765" s="3" t="s">
        <v>4607</v>
      </c>
      <c r="I765" s="3" t="s">
        <v>28</v>
      </c>
      <c r="J765" s="3" t="s">
        <v>5560</v>
      </c>
      <c r="K765" s="3" t="s">
        <v>30</v>
      </c>
    </row>
    <row r="766" spans="1:11" x14ac:dyDescent="0.25">
      <c r="A766" s="3" t="s">
        <v>33</v>
      </c>
      <c r="B766" s="3" t="s">
        <v>6558</v>
      </c>
      <c r="C766" s="3" t="s">
        <v>796</v>
      </c>
      <c r="D766" s="3" t="s">
        <v>1749</v>
      </c>
      <c r="E766" s="3" t="s">
        <v>7524</v>
      </c>
      <c r="F766" s="3" t="s">
        <v>2702</v>
      </c>
      <c r="G766" s="3" t="s">
        <v>3655</v>
      </c>
      <c r="H766" s="3" t="s">
        <v>4608</v>
      </c>
      <c r="I766" s="3" t="s">
        <v>28</v>
      </c>
      <c r="J766" s="3" t="s">
        <v>5561</v>
      </c>
      <c r="K766" s="3" t="s">
        <v>30</v>
      </c>
    </row>
    <row r="767" spans="1:11" x14ac:dyDescent="0.25">
      <c r="A767" s="3" t="s">
        <v>33</v>
      </c>
      <c r="B767" s="3" t="s">
        <v>6559</v>
      </c>
      <c r="C767" s="3" t="s">
        <v>797</v>
      </c>
      <c r="D767" s="3" t="s">
        <v>1750</v>
      </c>
      <c r="E767" s="3" t="s">
        <v>7525</v>
      </c>
      <c r="F767" s="3" t="s">
        <v>2703</v>
      </c>
      <c r="G767" s="3" t="s">
        <v>3656</v>
      </c>
      <c r="H767" s="3" t="s">
        <v>4609</v>
      </c>
      <c r="I767" s="3" t="s">
        <v>28</v>
      </c>
      <c r="J767" s="3" t="s">
        <v>5562</v>
      </c>
      <c r="K767" s="3" t="s">
        <v>30</v>
      </c>
    </row>
    <row r="768" spans="1:11" x14ac:dyDescent="0.25">
      <c r="A768" s="3" t="s">
        <v>33</v>
      </c>
      <c r="B768" s="3" t="s">
        <v>6560</v>
      </c>
      <c r="C768" s="3" t="s">
        <v>798</v>
      </c>
      <c r="D768" s="3" t="s">
        <v>1751</v>
      </c>
      <c r="E768" s="3" t="s">
        <v>7526</v>
      </c>
      <c r="F768" s="3" t="s">
        <v>2704</v>
      </c>
      <c r="G768" s="3" t="s">
        <v>3657</v>
      </c>
      <c r="H768" s="3" t="s">
        <v>4610</v>
      </c>
      <c r="I768" s="3" t="s">
        <v>28</v>
      </c>
      <c r="J768" s="3" t="s">
        <v>5563</v>
      </c>
      <c r="K768" s="3" t="s">
        <v>30</v>
      </c>
    </row>
    <row r="769" spans="1:11" x14ac:dyDescent="0.25">
      <c r="A769" s="3" t="s">
        <v>33</v>
      </c>
      <c r="B769" s="3" t="s">
        <v>6561</v>
      </c>
      <c r="C769" s="3" t="s">
        <v>799</v>
      </c>
      <c r="D769" s="3" t="s">
        <v>1752</v>
      </c>
      <c r="E769" s="3" t="s">
        <v>7527</v>
      </c>
      <c r="F769" s="3" t="s">
        <v>2705</v>
      </c>
      <c r="G769" s="3" t="s">
        <v>3658</v>
      </c>
      <c r="H769" s="3" t="s">
        <v>4611</v>
      </c>
      <c r="I769" s="3" t="s">
        <v>28</v>
      </c>
      <c r="J769" s="3" t="s">
        <v>5564</v>
      </c>
      <c r="K769" s="3" t="s">
        <v>30</v>
      </c>
    </row>
    <row r="770" spans="1:11" x14ac:dyDescent="0.25">
      <c r="A770" s="3" t="s">
        <v>33</v>
      </c>
      <c r="B770" s="3" t="s">
        <v>6562</v>
      </c>
      <c r="C770" s="3" t="s">
        <v>800</v>
      </c>
      <c r="D770" s="3" t="s">
        <v>1753</v>
      </c>
      <c r="E770" s="3" t="s">
        <v>7528</v>
      </c>
      <c r="F770" s="3" t="s">
        <v>2706</v>
      </c>
      <c r="G770" s="3" t="s">
        <v>3659</v>
      </c>
      <c r="H770" s="3" t="s">
        <v>4612</v>
      </c>
      <c r="I770" s="3" t="s">
        <v>28</v>
      </c>
      <c r="J770" s="3" t="s">
        <v>5565</v>
      </c>
      <c r="K770" s="3" t="s">
        <v>30</v>
      </c>
    </row>
    <row r="771" spans="1:11" x14ac:dyDescent="0.25">
      <c r="A771" s="3" t="s">
        <v>33</v>
      </c>
      <c r="B771" s="3" t="s">
        <v>6563</v>
      </c>
      <c r="C771" s="3" t="s">
        <v>801</v>
      </c>
      <c r="D771" s="3" t="s">
        <v>1754</v>
      </c>
      <c r="E771" s="3" t="s">
        <v>7529</v>
      </c>
      <c r="F771" s="3" t="s">
        <v>2707</v>
      </c>
      <c r="G771" s="3" t="s">
        <v>3660</v>
      </c>
      <c r="H771" s="3" t="s">
        <v>4613</v>
      </c>
      <c r="I771" s="3" t="s">
        <v>28</v>
      </c>
      <c r="J771" s="3" t="s">
        <v>5566</v>
      </c>
      <c r="K771" s="3" t="s">
        <v>30</v>
      </c>
    </row>
    <row r="772" spans="1:11" x14ac:dyDescent="0.25">
      <c r="A772" s="3" t="s">
        <v>33</v>
      </c>
      <c r="B772" s="3" t="s">
        <v>6564</v>
      </c>
      <c r="C772" s="3" t="s">
        <v>802</v>
      </c>
      <c r="D772" s="3" t="s">
        <v>1755</v>
      </c>
      <c r="E772" s="3" t="s">
        <v>7530</v>
      </c>
      <c r="F772" s="3" t="s">
        <v>2708</v>
      </c>
      <c r="G772" s="3" t="s">
        <v>3661</v>
      </c>
      <c r="H772" s="3" t="s">
        <v>4614</v>
      </c>
      <c r="I772" s="3" t="s">
        <v>28</v>
      </c>
      <c r="J772" s="3" t="s">
        <v>5567</v>
      </c>
      <c r="K772" s="3" t="s">
        <v>30</v>
      </c>
    </row>
    <row r="773" spans="1:11" x14ac:dyDescent="0.25">
      <c r="A773" s="3" t="s">
        <v>33</v>
      </c>
      <c r="B773" s="3" t="s">
        <v>6565</v>
      </c>
      <c r="C773" s="3" t="s">
        <v>803</v>
      </c>
      <c r="D773" s="3" t="s">
        <v>1756</v>
      </c>
      <c r="E773" s="3" t="s">
        <v>7531</v>
      </c>
      <c r="F773" s="3" t="s">
        <v>2709</v>
      </c>
      <c r="G773" s="3" t="s">
        <v>3662</v>
      </c>
      <c r="H773" s="3" t="s">
        <v>4615</v>
      </c>
      <c r="I773" s="3" t="s">
        <v>28</v>
      </c>
      <c r="J773" s="3" t="s">
        <v>5568</v>
      </c>
      <c r="K773" s="3" t="s">
        <v>30</v>
      </c>
    </row>
    <row r="774" spans="1:11" x14ac:dyDescent="0.25">
      <c r="A774" s="3" t="s">
        <v>33</v>
      </c>
      <c r="B774" s="3" t="s">
        <v>6566</v>
      </c>
      <c r="C774" s="3" t="s">
        <v>804</v>
      </c>
      <c r="D774" s="3" t="s">
        <v>1757</v>
      </c>
      <c r="E774" s="3" t="s">
        <v>7532</v>
      </c>
      <c r="F774" s="3" t="s">
        <v>2710</v>
      </c>
      <c r="G774" s="3" t="s">
        <v>3663</v>
      </c>
      <c r="H774" s="3" t="s">
        <v>4616</v>
      </c>
      <c r="I774" s="3" t="s">
        <v>28</v>
      </c>
      <c r="J774" s="3" t="s">
        <v>5569</v>
      </c>
      <c r="K774" s="3" t="s">
        <v>30</v>
      </c>
    </row>
    <row r="775" spans="1:11" x14ac:dyDescent="0.25">
      <c r="A775" s="3" t="s">
        <v>33</v>
      </c>
      <c r="B775" s="3" t="s">
        <v>6567</v>
      </c>
      <c r="C775" s="3" t="s">
        <v>805</v>
      </c>
      <c r="D775" s="3" t="s">
        <v>1758</v>
      </c>
      <c r="E775" s="3" t="s">
        <v>7533</v>
      </c>
      <c r="F775" s="3" t="s">
        <v>2711</v>
      </c>
      <c r="G775" s="3" t="s">
        <v>3664</v>
      </c>
      <c r="H775" s="3" t="s">
        <v>4617</v>
      </c>
      <c r="I775" s="3" t="s">
        <v>28</v>
      </c>
      <c r="J775" s="3" t="s">
        <v>5570</v>
      </c>
      <c r="K775" s="3" t="s">
        <v>30</v>
      </c>
    </row>
    <row r="776" spans="1:11" x14ac:dyDescent="0.25">
      <c r="A776" s="3" t="s">
        <v>33</v>
      </c>
      <c r="B776" s="3" t="s">
        <v>6568</v>
      </c>
      <c r="C776" s="3" t="s">
        <v>806</v>
      </c>
      <c r="D776" s="3" t="s">
        <v>1759</v>
      </c>
      <c r="E776" s="3" t="s">
        <v>7534</v>
      </c>
      <c r="F776" s="3" t="s">
        <v>2712</v>
      </c>
      <c r="G776" s="3" t="s">
        <v>3665</v>
      </c>
      <c r="H776" s="3" t="s">
        <v>4618</v>
      </c>
      <c r="I776" s="3" t="s">
        <v>28</v>
      </c>
      <c r="J776" s="3" t="s">
        <v>5571</v>
      </c>
      <c r="K776" s="3" t="s">
        <v>30</v>
      </c>
    </row>
    <row r="777" spans="1:11" x14ac:dyDescent="0.25">
      <c r="A777" s="3" t="s">
        <v>33</v>
      </c>
      <c r="B777" s="3" t="s">
        <v>6569</v>
      </c>
      <c r="C777" s="3" t="s">
        <v>807</v>
      </c>
      <c r="D777" s="3" t="s">
        <v>1760</v>
      </c>
      <c r="E777" s="3" t="s">
        <v>7535</v>
      </c>
      <c r="F777" s="3" t="s">
        <v>2713</v>
      </c>
      <c r="G777" s="3" t="s">
        <v>3666</v>
      </c>
      <c r="H777" s="3" t="s">
        <v>4619</v>
      </c>
      <c r="I777" s="3" t="s">
        <v>28</v>
      </c>
      <c r="J777" s="3" t="s">
        <v>5572</v>
      </c>
      <c r="K777" s="3" t="s">
        <v>30</v>
      </c>
    </row>
    <row r="778" spans="1:11" x14ac:dyDescent="0.25">
      <c r="A778" s="3" t="s">
        <v>33</v>
      </c>
      <c r="B778" s="3" t="s">
        <v>6570</v>
      </c>
      <c r="C778" s="3" t="s">
        <v>808</v>
      </c>
      <c r="D778" s="3" t="s">
        <v>1761</v>
      </c>
      <c r="E778" s="3" t="s">
        <v>7536</v>
      </c>
      <c r="F778" s="3" t="s">
        <v>2714</v>
      </c>
      <c r="G778" s="3" t="s">
        <v>3667</v>
      </c>
      <c r="H778" s="3" t="s">
        <v>4620</v>
      </c>
      <c r="I778" s="3" t="s">
        <v>28</v>
      </c>
      <c r="J778" s="3" t="s">
        <v>5573</v>
      </c>
      <c r="K778" s="3" t="s">
        <v>30</v>
      </c>
    </row>
    <row r="779" spans="1:11" x14ac:dyDescent="0.25">
      <c r="A779" s="3" t="s">
        <v>33</v>
      </c>
      <c r="B779" s="3" t="s">
        <v>6571</v>
      </c>
      <c r="C779" s="3" t="s">
        <v>809</v>
      </c>
      <c r="D779" s="3" t="s">
        <v>1762</v>
      </c>
      <c r="E779" s="3" t="s">
        <v>7537</v>
      </c>
      <c r="F779" s="3" t="s">
        <v>2715</v>
      </c>
      <c r="G779" s="3" t="s">
        <v>3668</v>
      </c>
      <c r="H779" s="3" t="s">
        <v>4621</v>
      </c>
      <c r="I779" s="3" t="s">
        <v>28</v>
      </c>
      <c r="J779" s="3" t="s">
        <v>5574</v>
      </c>
      <c r="K779" s="3" t="s">
        <v>30</v>
      </c>
    </row>
    <row r="780" spans="1:11" x14ac:dyDescent="0.25">
      <c r="A780" s="3" t="s">
        <v>33</v>
      </c>
      <c r="B780" s="3" t="s">
        <v>6572</v>
      </c>
      <c r="C780" s="3" t="s">
        <v>810</v>
      </c>
      <c r="D780" s="3" t="s">
        <v>1763</v>
      </c>
      <c r="E780" s="3" t="s">
        <v>7538</v>
      </c>
      <c r="F780" s="3" t="s">
        <v>2716</v>
      </c>
      <c r="G780" s="3" t="s">
        <v>3669</v>
      </c>
      <c r="H780" s="3" t="s">
        <v>4622</v>
      </c>
      <c r="I780" s="3" t="s">
        <v>28</v>
      </c>
      <c r="J780" s="3" t="s">
        <v>5575</v>
      </c>
      <c r="K780" s="3" t="s">
        <v>30</v>
      </c>
    </row>
    <row r="781" spans="1:11" x14ac:dyDescent="0.25">
      <c r="A781" s="3" t="s">
        <v>33</v>
      </c>
      <c r="B781" s="3" t="s">
        <v>6573</v>
      </c>
      <c r="C781" s="3" t="s">
        <v>811</v>
      </c>
      <c r="D781" s="3" t="s">
        <v>1764</v>
      </c>
      <c r="E781" s="3" t="s">
        <v>7539</v>
      </c>
      <c r="F781" s="3" t="s">
        <v>2717</v>
      </c>
      <c r="G781" s="3" t="s">
        <v>3670</v>
      </c>
      <c r="H781" s="3" t="s">
        <v>4623</v>
      </c>
      <c r="I781" s="3" t="s">
        <v>28</v>
      </c>
      <c r="J781" s="3" t="s">
        <v>5576</v>
      </c>
      <c r="K781" s="3" t="s">
        <v>30</v>
      </c>
    </row>
    <row r="782" spans="1:11" x14ac:dyDescent="0.25">
      <c r="A782" s="3" t="s">
        <v>33</v>
      </c>
      <c r="B782" s="3" t="s">
        <v>6574</v>
      </c>
      <c r="C782" s="3" t="s">
        <v>812</v>
      </c>
      <c r="D782" s="3" t="s">
        <v>1765</v>
      </c>
      <c r="E782" s="3" t="s">
        <v>7540</v>
      </c>
      <c r="F782" s="3" t="s">
        <v>2718</v>
      </c>
      <c r="G782" s="3" t="s">
        <v>3671</v>
      </c>
      <c r="H782" s="3" t="s">
        <v>4624</v>
      </c>
      <c r="I782" s="3" t="s">
        <v>28</v>
      </c>
      <c r="J782" s="3" t="s">
        <v>5577</v>
      </c>
      <c r="K782" s="3" t="s">
        <v>30</v>
      </c>
    </row>
    <row r="783" spans="1:11" x14ac:dyDescent="0.25">
      <c r="A783" s="3" t="s">
        <v>33</v>
      </c>
      <c r="B783" s="3" t="s">
        <v>6575</v>
      </c>
      <c r="C783" s="3" t="s">
        <v>813</v>
      </c>
      <c r="D783" s="3" t="s">
        <v>1766</v>
      </c>
      <c r="E783" s="3" t="s">
        <v>7541</v>
      </c>
      <c r="F783" s="3" t="s">
        <v>2719</v>
      </c>
      <c r="G783" s="3" t="s">
        <v>3672</v>
      </c>
      <c r="H783" s="3" t="s">
        <v>4625</v>
      </c>
      <c r="I783" s="3" t="s">
        <v>28</v>
      </c>
      <c r="J783" s="3" t="s">
        <v>5578</v>
      </c>
      <c r="K783" s="3" t="s">
        <v>30</v>
      </c>
    </row>
    <row r="784" spans="1:11" x14ac:dyDescent="0.25">
      <c r="A784" s="3" t="s">
        <v>33</v>
      </c>
      <c r="B784" s="3" t="s">
        <v>6576</v>
      </c>
      <c r="C784" s="3" t="s">
        <v>814</v>
      </c>
      <c r="D784" s="3" t="s">
        <v>1767</v>
      </c>
      <c r="E784" s="3" t="s">
        <v>7542</v>
      </c>
      <c r="F784" s="3" t="s">
        <v>2720</v>
      </c>
      <c r="G784" s="3" t="s">
        <v>3673</v>
      </c>
      <c r="H784" s="3" t="s">
        <v>4626</v>
      </c>
      <c r="I784" s="3" t="s">
        <v>28</v>
      </c>
      <c r="J784" s="3" t="s">
        <v>5579</v>
      </c>
      <c r="K784" s="3" t="s">
        <v>30</v>
      </c>
    </row>
    <row r="785" spans="1:11" x14ac:dyDescent="0.25">
      <c r="A785" s="3" t="s">
        <v>33</v>
      </c>
      <c r="B785" s="3" t="s">
        <v>6577</v>
      </c>
      <c r="C785" s="3" t="s">
        <v>815</v>
      </c>
      <c r="D785" s="3" t="s">
        <v>1768</v>
      </c>
      <c r="E785" s="3" t="s">
        <v>7543</v>
      </c>
      <c r="F785" s="3" t="s">
        <v>2721</v>
      </c>
      <c r="G785" s="3" t="s">
        <v>3674</v>
      </c>
      <c r="H785" s="3" t="s">
        <v>4627</v>
      </c>
      <c r="I785" s="3" t="s">
        <v>28</v>
      </c>
      <c r="J785" s="3" t="s">
        <v>5580</v>
      </c>
      <c r="K785" s="3" t="s">
        <v>30</v>
      </c>
    </row>
    <row r="786" spans="1:11" x14ac:dyDescent="0.25">
      <c r="A786" s="3" t="s">
        <v>33</v>
      </c>
      <c r="B786" s="3" t="s">
        <v>6578</v>
      </c>
      <c r="C786" s="3" t="s">
        <v>816</v>
      </c>
      <c r="D786" s="3" t="s">
        <v>1769</v>
      </c>
      <c r="E786" s="3" t="s">
        <v>7544</v>
      </c>
      <c r="F786" s="3" t="s">
        <v>2722</v>
      </c>
      <c r="G786" s="3" t="s">
        <v>3675</v>
      </c>
      <c r="H786" s="3" t="s">
        <v>4628</v>
      </c>
      <c r="I786" s="3" t="s">
        <v>28</v>
      </c>
      <c r="J786" s="3" t="s">
        <v>5581</v>
      </c>
      <c r="K786" s="3" t="s">
        <v>30</v>
      </c>
    </row>
    <row r="787" spans="1:11" x14ac:dyDescent="0.25">
      <c r="A787" s="3" t="s">
        <v>33</v>
      </c>
      <c r="B787" s="3" t="s">
        <v>6579</v>
      </c>
      <c r="C787" s="3" t="s">
        <v>817</v>
      </c>
      <c r="D787" s="3" t="s">
        <v>1770</v>
      </c>
      <c r="E787" s="3" t="s">
        <v>7545</v>
      </c>
      <c r="F787" s="3" t="s">
        <v>2723</v>
      </c>
      <c r="G787" s="3" t="s">
        <v>3676</v>
      </c>
      <c r="H787" s="3" t="s">
        <v>4629</v>
      </c>
      <c r="I787" s="3" t="s">
        <v>28</v>
      </c>
      <c r="J787" s="3" t="s">
        <v>5582</v>
      </c>
      <c r="K787" s="3" t="s">
        <v>30</v>
      </c>
    </row>
    <row r="788" spans="1:11" x14ac:dyDescent="0.25">
      <c r="A788" s="3" t="s">
        <v>33</v>
      </c>
      <c r="B788" s="3" t="s">
        <v>6580</v>
      </c>
      <c r="C788" s="3" t="s">
        <v>818</v>
      </c>
      <c r="D788" s="3" t="s">
        <v>1771</v>
      </c>
      <c r="E788" s="3" t="s">
        <v>7546</v>
      </c>
      <c r="F788" s="3" t="s">
        <v>2724</v>
      </c>
      <c r="G788" s="3" t="s">
        <v>3677</v>
      </c>
      <c r="H788" s="3" t="s">
        <v>4630</v>
      </c>
      <c r="I788" s="3" t="s">
        <v>28</v>
      </c>
      <c r="J788" s="3" t="s">
        <v>5583</v>
      </c>
      <c r="K788" s="3" t="s">
        <v>30</v>
      </c>
    </row>
    <row r="789" spans="1:11" x14ac:dyDescent="0.25">
      <c r="A789" s="3" t="s">
        <v>33</v>
      </c>
      <c r="B789" s="3" t="s">
        <v>6581</v>
      </c>
      <c r="C789" s="3" t="s">
        <v>819</v>
      </c>
      <c r="D789" s="3" t="s">
        <v>1772</v>
      </c>
      <c r="E789" s="3" t="s">
        <v>7547</v>
      </c>
      <c r="F789" s="3" t="s">
        <v>2725</v>
      </c>
      <c r="G789" s="3" t="s">
        <v>3678</v>
      </c>
      <c r="H789" s="3" t="s">
        <v>4631</v>
      </c>
      <c r="I789" s="3" t="s">
        <v>28</v>
      </c>
      <c r="J789" s="3" t="s">
        <v>5584</v>
      </c>
      <c r="K789" s="3" t="s">
        <v>30</v>
      </c>
    </row>
    <row r="790" spans="1:11" x14ac:dyDescent="0.25">
      <c r="A790" s="3" t="s">
        <v>33</v>
      </c>
      <c r="B790" s="3" t="s">
        <v>6582</v>
      </c>
      <c r="C790" s="3" t="s">
        <v>820</v>
      </c>
      <c r="D790" s="3" t="s">
        <v>1773</v>
      </c>
      <c r="E790" s="3" t="s">
        <v>7548</v>
      </c>
      <c r="F790" s="3" t="s">
        <v>2726</v>
      </c>
      <c r="G790" s="3" t="s">
        <v>3679</v>
      </c>
      <c r="H790" s="3" t="s">
        <v>4632</v>
      </c>
      <c r="I790" s="3" t="s">
        <v>28</v>
      </c>
      <c r="J790" s="3" t="s">
        <v>5585</v>
      </c>
      <c r="K790" s="3" t="s">
        <v>30</v>
      </c>
    </row>
    <row r="791" spans="1:11" x14ac:dyDescent="0.25">
      <c r="A791" s="3" t="s">
        <v>33</v>
      </c>
      <c r="B791" s="3" t="s">
        <v>6583</v>
      </c>
      <c r="C791" s="3" t="s">
        <v>821</v>
      </c>
      <c r="D791" s="3" t="s">
        <v>1774</v>
      </c>
      <c r="E791" s="3" t="s">
        <v>7549</v>
      </c>
      <c r="F791" s="3" t="s">
        <v>2727</v>
      </c>
      <c r="G791" s="3" t="s">
        <v>3680</v>
      </c>
      <c r="H791" s="3" t="s">
        <v>4633</v>
      </c>
      <c r="I791" s="3" t="s">
        <v>28</v>
      </c>
      <c r="J791" s="3" t="s">
        <v>5586</v>
      </c>
      <c r="K791" s="3" t="s">
        <v>30</v>
      </c>
    </row>
    <row r="792" spans="1:11" x14ac:dyDescent="0.25">
      <c r="A792" s="3" t="s">
        <v>33</v>
      </c>
      <c r="B792" s="3" t="s">
        <v>6584</v>
      </c>
      <c r="C792" s="3" t="s">
        <v>822</v>
      </c>
      <c r="D792" s="3" t="s">
        <v>1775</v>
      </c>
      <c r="E792" s="3" t="s">
        <v>7550</v>
      </c>
      <c r="F792" s="3" t="s">
        <v>2728</v>
      </c>
      <c r="G792" s="3" t="s">
        <v>3681</v>
      </c>
      <c r="H792" s="3" t="s">
        <v>4634</v>
      </c>
      <c r="I792" s="3" t="s">
        <v>28</v>
      </c>
      <c r="J792" s="3" t="s">
        <v>5587</v>
      </c>
      <c r="K792" s="3" t="s">
        <v>30</v>
      </c>
    </row>
    <row r="793" spans="1:11" x14ac:dyDescent="0.25">
      <c r="A793" s="3" t="s">
        <v>33</v>
      </c>
      <c r="B793" s="3" t="s">
        <v>6585</v>
      </c>
      <c r="C793" s="3" t="s">
        <v>823</v>
      </c>
      <c r="D793" s="3" t="s">
        <v>1776</v>
      </c>
      <c r="E793" s="3" t="s">
        <v>7551</v>
      </c>
      <c r="F793" s="3" t="s">
        <v>2729</v>
      </c>
      <c r="G793" s="3" t="s">
        <v>3682</v>
      </c>
      <c r="H793" s="3" t="s">
        <v>4635</v>
      </c>
      <c r="I793" s="3" t="s">
        <v>28</v>
      </c>
      <c r="J793" s="3" t="s">
        <v>5588</v>
      </c>
      <c r="K793" s="3" t="s">
        <v>30</v>
      </c>
    </row>
    <row r="794" spans="1:11" x14ac:dyDescent="0.25">
      <c r="A794" s="3" t="s">
        <v>33</v>
      </c>
      <c r="B794" s="3" t="s">
        <v>6586</v>
      </c>
      <c r="C794" s="3" t="s">
        <v>824</v>
      </c>
      <c r="D794" s="3" t="s">
        <v>1777</v>
      </c>
      <c r="E794" s="3" t="s">
        <v>7552</v>
      </c>
      <c r="F794" s="3" t="s">
        <v>2730</v>
      </c>
      <c r="G794" s="3" t="s">
        <v>3683</v>
      </c>
      <c r="H794" s="3" t="s">
        <v>4636</v>
      </c>
      <c r="I794" s="3" t="s">
        <v>28</v>
      </c>
      <c r="J794" s="3" t="s">
        <v>5589</v>
      </c>
      <c r="K794" s="3" t="s">
        <v>30</v>
      </c>
    </row>
    <row r="795" spans="1:11" x14ac:dyDescent="0.25">
      <c r="A795" s="3" t="s">
        <v>33</v>
      </c>
      <c r="B795" s="3" t="s">
        <v>6587</v>
      </c>
      <c r="C795" s="3" t="s">
        <v>825</v>
      </c>
      <c r="D795" s="3" t="s">
        <v>1778</v>
      </c>
      <c r="E795" s="3" t="s">
        <v>7553</v>
      </c>
      <c r="F795" s="3" t="s">
        <v>2731</v>
      </c>
      <c r="G795" s="3" t="s">
        <v>3684</v>
      </c>
      <c r="H795" s="3" t="s">
        <v>4637</v>
      </c>
      <c r="I795" s="3" t="s">
        <v>28</v>
      </c>
      <c r="J795" s="3" t="s">
        <v>5590</v>
      </c>
      <c r="K795" s="3" t="s">
        <v>30</v>
      </c>
    </row>
    <row r="796" spans="1:11" x14ac:dyDescent="0.25">
      <c r="A796" s="3" t="s">
        <v>33</v>
      </c>
      <c r="B796" s="3" t="s">
        <v>6588</v>
      </c>
      <c r="C796" s="3" t="s">
        <v>826</v>
      </c>
      <c r="D796" s="3" t="s">
        <v>1779</v>
      </c>
      <c r="E796" s="3" t="s">
        <v>7554</v>
      </c>
      <c r="F796" s="3" t="s">
        <v>2732</v>
      </c>
      <c r="G796" s="3" t="s">
        <v>3685</v>
      </c>
      <c r="H796" s="3" t="s">
        <v>4638</v>
      </c>
      <c r="I796" s="3" t="s">
        <v>28</v>
      </c>
      <c r="J796" s="3" t="s">
        <v>5591</v>
      </c>
      <c r="K796" s="3" t="s">
        <v>30</v>
      </c>
    </row>
    <row r="797" spans="1:11" x14ac:dyDescent="0.25">
      <c r="A797" s="3" t="s">
        <v>33</v>
      </c>
      <c r="B797" s="3" t="s">
        <v>6589</v>
      </c>
      <c r="C797" s="3" t="s">
        <v>827</v>
      </c>
      <c r="D797" s="3" t="s">
        <v>1780</v>
      </c>
      <c r="E797" s="3" t="s">
        <v>7555</v>
      </c>
      <c r="F797" s="3" t="s">
        <v>2733</v>
      </c>
      <c r="G797" s="3" t="s">
        <v>3686</v>
      </c>
      <c r="H797" s="3" t="s">
        <v>4639</v>
      </c>
      <c r="I797" s="3" t="s">
        <v>28</v>
      </c>
      <c r="J797" s="3" t="s">
        <v>5592</v>
      </c>
      <c r="K797" s="3" t="s">
        <v>30</v>
      </c>
    </row>
    <row r="798" spans="1:11" x14ac:dyDescent="0.25">
      <c r="A798" s="3" t="s">
        <v>33</v>
      </c>
      <c r="B798" s="3" t="s">
        <v>6590</v>
      </c>
      <c r="C798" s="3" t="s">
        <v>828</v>
      </c>
      <c r="D798" s="3" t="s">
        <v>1781</v>
      </c>
      <c r="E798" s="3" t="s">
        <v>7556</v>
      </c>
      <c r="F798" s="3" t="s">
        <v>2734</v>
      </c>
      <c r="G798" s="3" t="s">
        <v>3687</v>
      </c>
      <c r="H798" s="3" t="s">
        <v>4640</v>
      </c>
      <c r="I798" s="3" t="s">
        <v>28</v>
      </c>
      <c r="J798" s="3" t="s">
        <v>5593</v>
      </c>
      <c r="K798" s="3" t="s">
        <v>30</v>
      </c>
    </row>
    <row r="799" spans="1:11" x14ac:dyDescent="0.25">
      <c r="A799" s="3" t="s">
        <v>33</v>
      </c>
      <c r="B799" s="3" t="s">
        <v>6591</v>
      </c>
      <c r="C799" s="3" t="s">
        <v>829</v>
      </c>
      <c r="D799" s="3" t="s">
        <v>1782</v>
      </c>
      <c r="E799" s="3" t="s">
        <v>7557</v>
      </c>
      <c r="F799" s="3" t="s">
        <v>2735</v>
      </c>
      <c r="G799" s="3" t="s">
        <v>3688</v>
      </c>
      <c r="H799" s="3" t="s">
        <v>4641</v>
      </c>
      <c r="I799" s="3" t="s">
        <v>28</v>
      </c>
      <c r="J799" s="3" t="s">
        <v>5594</v>
      </c>
      <c r="K799" s="3" t="s">
        <v>30</v>
      </c>
    </row>
    <row r="800" spans="1:11" x14ac:dyDescent="0.25">
      <c r="A800" s="3" t="s">
        <v>33</v>
      </c>
      <c r="B800" s="3" t="s">
        <v>6592</v>
      </c>
      <c r="C800" s="3" t="s">
        <v>830</v>
      </c>
      <c r="D800" s="3" t="s">
        <v>1783</v>
      </c>
      <c r="E800" s="3" t="s">
        <v>7558</v>
      </c>
      <c r="F800" s="3" t="s">
        <v>2736</v>
      </c>
      <c r="G800" s="3" t="s">
        <v>3689</v>
      </c>
      <c r="H800" s="3" t="s">
        <v>4642</v>
      </c>
      <c r="I800" s="3" t="s">
        <v>28</v>
      </c>
      <c r="J800" s="3" t="s">
        <v>5595</v>
      </c>
      <c r="K800" s="3" t="s">
        <v>30</v>
      </c>
    </row>
    <row r="801" spans="1:11" x14ac:dyDescent="0.25">
      <c r="A801" s="3" t="s">
        <v>33</v>
      </c>
      <c r="B801" s="3" t="s">
        <v>6593</v>
      </c>
      <c r="C801" s="3" t="s">
        <v>831</v>
      </c>
      <c r="D801" s="3" t="s">
        <v>1784</v>
      </c>
      <c r="E801" s="3" t="s">
        <v>7559</v>
      </c>
      <c r="F801" s="3" t="s">
        <v>2737</v>
      </c>
      <c r="G801" s="3" t="s">
        <v>3690</v>
      </c>
      <c r="H801" s="3" t="s">
        <v>4643</v>
      </c>
      <c r="I801" s="3" t="s">
        <v>28</v>
      </c>
      <c r="J801" s="3" t="s">
        <v>5596</v>
      </c>
      <c r="K801" s="3" t="s">
        <v>30</v>
      </c>
    </row>
    <row r="802" spans="1:11" x14ac:dyDescent="0.25">
      <c r="A802" s="3" t="s">
        <v>33</v>
      </c>
      <c r="B802" s="3" t="s">
        <v>6594</v>
      </c>
      <c r="C802" s="3" t="s">
        <v>832</v>
      </c>
      <c r="D802" s="3" t="s">
        <v>1785</v>
      </c>
      <c r="E802" s="3" t="s">
        <v>7560</v>
      </c>
      <c r="F802" s="3" t="s">
        <v>2738</v>
      </c>
      <c r="G802" s="3" t="s">
        <v>3691</v>
      </c>
      <c r="H802" s="3" t="s">
        <v>4644</v>
      </c>
      <c r="I802" s="3" t="s">
        <v>28</v>
      </c>
      <c r="J802" s="3" t="s">
        <v>5597</v>
      </c>
      <c r="K802" s="3" t="s">
        <v>30</v>
      </c>
    </row>
    <row r="803" spans="1:11" x14ac:dyDescent="0.25">
      <c r="A803" s="3" t="s">
        <v>33</v>
      </c>
      <c r="B803" s="3" t="s">
        <v>6595</v>
      </c>
      <c r="C803" s="3" t="s">
        <v>833</v>
      </c>
      <c r="D803" s="3" t="s">
        <v>1786</v>
      </c>
      <c r="E803" s="3" t="s">
        <v>7561</v>
      </c>
      <c r="F803" s="3" t="s">
        <v>2739</v>
      </c>
      <c r="G803" s="3" t="s">
        <v>3692</v>
      </c>
      <c r="H803" s="3" t="s">
        <v>4645</v>
      </c>
      <c r="I803" s="3" t="s">
        <v>28</v>
      </c>
      <c r="J803" s="3" t="s">
        <v>5598</v>
      </c>
      <c r="K803" s="3" t="s">
        <v>30</v>
      </c>
    </row>
    <row r="804" spans="1:11" x14ac:dyDescent="0.25">
      <c r="A804" s="3" t="s">
        <v>33</v>
      </c>
      <c r="B804" s="3" t="s">
        <v>6596</v>
      </c>
      <c r="C804" s="3" t="s">
        <v>834</v>
      </c>
      <c r="D804" s="3" t="s">
        <v>1787</v>
      </c>
      <c r="E804" s="3" t="s">
        <v>7562</v>
      </c>
      <c r="F804" s="3" t="s">
        <v>2740</v>
      </c>
      <c r="G804" s="3" t="s">
        <v>3693</v>
      </c>
      <c r="H804" s="3" t="s">
        <v>4646</v>
      </c>
      <c r="I804" s="3" t="s">
        <v>28</v>
      </c>
      <c r="J804" s="3" t="s">
        <v>5599</v>
      </c>
      <c r="K804" s="3" t="s">
        <v>30</v>
      </c>
    </row>
    <row r="805" spans="1:11" x14ac:dyDescent="0.25">
      <c r="A805" s="3" t="s">
        <v>33</v>
      </c>
      <c r="B805" s="3" t="s">
        <v>6597</v>
      </c>
      <c r="C805" s="3" t="s">
        <v>835</v>
      </c>
      <c r="D805" s="3" t="s">
        <v>1788</v>
      </c>
      <c r="E805" s="3" t="s">
        <v>7563</v>
      </c>
      <c r="F805" s="3" t="s">
        <v>2741</v>
      </c>
      <c r="G805" s="3" t="s">
        <v>3694</v>
      </c>
      <c r="H805" s="3" t="s">
        <v>4647</v>
      </c>
      <c r="I805" s="3" t="s">
        <v>28</v>
      </c>
      <c r="J805" s="3" t="s">
        <v>5600</v>
      </c>
      <c r="K805" s="3" t="s">
        <v>30</v>
      </c>
    </row>
    <row r="806" spans="1:11" x14ac:dyDescent="0.25">
      <c r="A806" s="3" t="s">
        <v>33</v>
      </c>
      <c r="B806" s="3" t="s">
        <v>6598</v>
      </c>
      <c r="C806" s="3" t="s">
        <v>836</v>
      </c>
      <c r="D806" s="3" t="s">
        <v>1789</v>
      </c>
      <c r="E806" s="3" t="s">
        <v>7564</v>
      </c>
      <c r="F806" s="3" t="s">
        <v>2742</v>
      </c>
      <c r="G806" s="3" t="s">
        <v>3695</v>
      </c>
      <c r="H806" s="3" t="s">
        <v>4648</v>
      </c>
      <c r="I806" s="3" t="s">
        <v>28</v>
      </c>
      <c r="J806" s="3" t="s">
        <v>5601</v>
      </c>
      <c r="K806" s="3" t="s">
        <v>30</v>
      </c>
    </row>
    <row r="807" spans="1:11" x14ac:dyDescent="0.25">
      <c r="A807" s="3" t="s">
        <v>33</v>
      </c>
      <c r="B807" s="3" t="s">
        <v>6599</v>
      </c>
      <c r="C807" s="3" t="s">
        <v>837</v>
      </c>
      <c r="D807" s="3" t="s">
        <v>1790</v>
      </c>
      <c r="E807" s="3" t="s">
        <v>7565</v>
      </c>
      <c r="F807" s="3" t="s">
        <v>2743</v>
      </c>
      <c r="G807" s="3" t="s">
        <v>3696</v>
      </c>
      <c r="H807" s="3" t="s">
        <v>4649</v>
      </c>
      <c r="I807" s="3" t="s">
        <v>28</v>
      </c>
      <c r="J807" s="3" t="s">
        <v>5602</v>
      </c>
      <c r="K807" s="3" t="s">
        <v>30</v>
      </c>
    </row>
    <row r="808" spans="1:11" x14ac:dyDescent="0.25">
      <c r="A808" s="3" t="s">
        <v>33</v>
      </c>
      <c r="B808" s="3" t="s">
        <v>6600</v>
      </c>
      <c r="C808" s="3" t="s">
        <v>838</v>
      </c>
      <c r="D808" s="3" t="s">
        <v>1791</v>
      </c>
      <c r="E808" s="3" t="s">
        <v>7566</v>
      </c>
      <c r="F808" s="3" t="s">
        <v>2744</v>
      </c>
      <c r="G808" s="3" t="s">
        <v>3697</v>
      </c>
      <c r="H808" s="3" t="s">
        <v>4650</v>
      </c>
      <c r="I808" s="3" t="s">
        <v>28</v>
      </c>
      <c r="J808" s="3" t="s">
        <v>5603</v>
      </c>
      <c r="K808" s="3" t="s">
        <v>30</v>
      </c>
    </row>
    <row r="809" spans="1:11" x14ac:dyDescent="0.25">
      <c r="A809" s="3" t="s">
        <v>33</v>
      </c>
      <c r="B809" s="3" t="s">
        <v>6601</v>
      </c>
      <c r="C809" s="3" t="s">
        <v>839</v>
      </c>
      <c r="D809" s="3" t="s">
        <v>1792</v>
      </c>
      <c r="E809" s="3" t="s">
        <v>7567</v>
      </c>
      <c r="F809" s="3" t="s">
        <v>2745</v>
      </c>
      <c r="G809" s="3" t="s">
        <v>3698</v>
      </c>
      <c r="H809" s="3" t="s">
        <v>4651</v>
      </c>
      <c r="I809" s="3" t="s">
        <v>28</v>
      </c>
      <c r="J809" s="3" t="s">
        <v>5604</v>
      </c>
      <c r="K809" s="3" t="s">
        <v>30</v>
      </c>
    </row>
    <row r="810" spans="1:11" x14ac:dyDescent="0.25">
      <c r="A810" s="3" t="s">
        <v>33</v>
      </c>
      <c r="B810" s="3" t="s">
        <v>6602</v>
      </c>
      <c r="C810" s="3" t="s">
        <v>840</v>
      </c>
      <c r="D810" s="3" t="s">
        <v>1793</v>
      </c>
      <c r="E810" s="3" t="s">
        <v>7568</v>
      </c>
      <c r="F810" s="3" t="s">
        <v>2746</v>
      </c>
      <c r="G810" s="3" t="s">
        <v>3699</v>
      </c>
      <c r="H810" s="3" t="s">
        <v>4652</v>
      </c>
      <c r="I810" s="3" t="s">
        <v>28</v>
      </c>
      <c r="J810" s="3" t="s">
        <v>5605</v>
      </c>
      <c r="K810" s="3" t="s">
        <v>30</v>
      </c>
    </row>
    <row r="811" spans="1:11" x14ac:dyDescent="0.25">
      <c r="A811" s="3" t="s">
        <v>33</v>
      </c>
      <c r="B811" s="3" t="s">
        <v>6603</v>
      </c>
      <c r="C811" s="3" t="s">
        <v>841</v>
      </c>
      <c r="D811" s="3" t="s">
        <v>1794</v>
      </c>
      <c r="E811" s="3" t="s">
        <v>7569</v>
      </c>
      <c r="F811" s="3" t="s">
        <v>2747</v>
      </c>
      <c r="G811" s="3" t="s">
        <v>3700</v>
      </c>
      <c r="H811" s="3" t="s">
        <v>4653</v>
      </c>
      <c r="I811" s="3" t="s">
        <v>28</v>
      </c>
      <c r="J811" s="3" t="s">
        <v>5606</v>
      </c>
      <c r="K811" s="3" t="s">
        <v>30</v>
      </c>
    </row>
    <row r="812" spans="1:11" x14ac:dyDescent="0.25">
      <c r="A812" s="3" t="s">
        <v>33</v>
      </c>
      <c r="B812" s="3" t="s">
        <v>6604</v>
      </c>
      <c r="C812" s="3" t="s">
        <v>842</v>
      </c>
      <c r="D812" s="3" t="s">
        <v>1795</v>
      </c>
      <c r="E812" s="3" t="s">
        <v>7570</v>
      </c>
      <c r="F812" s="3" t="s">
        <v>2748</v>
      </c>
      <c r="G812" s="3" t="s">
        <v>3701</v>
      </c>
      <c r="H812" s="3" t="s">
        <v>4654</v>
      </c>
      <c r="I812" s="3" t="s">
        <v>28</v>
      </c>
      <c r="J812" s="3" t="s">
        <v>5607</v>
      </c>
      <c r="K812" s="3" t="s">
        <v>30</v>
      </c>
    </row>
    <row r="813" spans="1:11" x14ac:dyDescent="0.25">
      <c r="A813" s="3" t="s">
        <v>33</v>
      </c>
      <c r="B813" s="3" t="s">
        <v>6605</v>
      </c>
      <c r="C813" s="3" t="s">
        <v>843</v>
      </c>
      <c r="D813" s="3" t="s">
        <v>1796</v>
      </c>
      <c r="E813" s="3" t="s">
        <v>7571</v>
      </c>
      <c r="F813" s="3" t="s">
        <v>2749</v>
      </c>
      <c r="G813" s="3" t="s">
        <v>3702</v>
      </c>
      <c r="H813" s="3" t="s">
        <v>4655</v>
      </c>
      <c r="I813" s="3" t="s">
        <v>28</v>
      </c>
      <c r="J813" s="3" t="s">
        <v>5608</v>
      </c>
      <c r="K813" s="3" t="s">
        <v>30</v>
      </c>
    </row>
    <row r="814" spans="1:11" x14ac:dyDescent="0.25">
      <c r="A814" s="3" t="s">
        <v>33</v>
      </c>
      <c r="B814" s="3" t="s">
        <v>6606</v>
      </c>
      <c r="C814" s="3" t="s">
        <v>844</v>
      </c>
      <c r="D814" s="3" t="s">
        <v>1797</v>
      </c>
      <c r="E814" s="3" t="s">
        <v>7572</v>
      </c>
      <c r="F814" s="3" t="s">
        <v>2750</v>
      </c>
      <c r="G814" s="3" t="s">
        <v>3703</v>
      </c>
      <c r="H814" s="3" t="s">
        <v>4656</v>
      </c>
      <c r="I814" s="3" t="s">
        <v>28</v>
      </c>
      <c r="J814" s="3" t="s">
        <v>5609</v>
      </c>
      <c r="K814" s="3" t="s">
        <v>30</v>
      </c>
    </row>
    <row r="815" spans="1:11" x14ac:dyDescent="0.25">
      <c r="A815" s="3" t="s">
        <v>33</v>
      </c>
      <c r="B815" s="3" t="s">
        <v>6607</v>
      </c>
      <c r="C815" s="3" t="s">
        <v>845</v>
      </c>
      <c r="D815" s="3" t="s">
        <v>1798</v>
      </c>
      <c r="E815" s="3" t="s">
        <v>7573</v>
      </c>
      <c r="F815" s="3" t="s">
        <v>2751</v>
      </c>
      <c r="G815" s="3" t="s">
        <v>3704</v>
      </c>
      <c r="H815" s="3" t="s">
        <v>4657</v>
      </c>
      <c r="I815" s="3" t="s">
        <v>28</v>
      </c>
      <c r="J815" s="3" t="s">
        <v>5610</v>
      </c>
      <c r="K815" s="3" t="s">
        <v>30</v>
      </c>
    </row>
    <row r="816" spans="1:11" x14ac:dyDescent="0.25">
      <c r="A816" s="3" t="s">
        <v>33</v>
      </c>
      <c r="B816" s="3" t="s">
        <v>6608</v>
      </c>
      <c r="C816" s="3" t="s">
        <v>846</v>
      </c>
      <c r="D816" s="3" t="s">
        <v>1799</v>
      </c>
      <c r="E816" s="3" t="s">
        <v>7574</v>
      </c>
      <c r="F816" s="3" t="s">
        <v>2752</v>
      </c>
      <c r="G816" s="3" t="s">
        <v>3705</v>
      </c>
      <c r="H816" s="3" t="s">
        <v>4658</v>
      </c>
      <c r="I816" s="3" t="s">
        <v>28</v>
      </c>
      <c r="J816" s="3" t="s">
        <v>5611</v>
      </c>
      <c r="K816" s="3" t="s">
        <v>30</v>
      </c>
    </row>
    <row r="817" spans="1:11" x14ac:dyDescent="0.25">
      <c r="A817" s="3" t="s">
        <v>33</v>
      </c>
      <c r="B817" s="3" t="s">
        <v>6609</v>
      </c>
      <c r="C817" s="3" t="s">
        <v>847</v>
      </c>
      <c r="D817" s="3" t="s">
        <v>1800</v>
      </c>
      <c r="E817" s="3" t="s">
        <v>7575</v>
      </c>
      <c r="F817" s="3" t="s">
        <v>2753</v>
      </c>
      <c r="G817" s="3" t="s">
        <v>3706</v>
      </c>
      <c r="H817" s="3" t="s">
        <v>4659</v>
      </c>
      <c r="I817" s="3" t="s">
        <v>28</v>
      </c>
      <c r="J817" s="3" t="s">
        <v>5612</v>
      </c>
      <c r="K817" s="3" t="s">
        <v>30</v>
      </c>
    </row>
    <row r="818" spans="1:11" x14ac:dyDescent="0.25">
      <c r="A818" s="3" t="s">
        <v>33</v>
      </c>
      <c r="B818" s="3" t="s">
        <v>6610</v>
      </c>
      <c r="C818" s="3" t="s">
        <v>848</v>
      </c>
      <c r="D818" s="3" t="s">
        <v>1801</v>
      </c>
      <c r="E818" s="3" t="s">
        <v>7576</v>
      </c>
      <c r="F818" s="3" t="s">
        <v>2754</v>
      </c>
      <c r="G818" s="3" t="s">
        <v>3707</v>
      </c>
      <c r="H818" s="3" t="s">
        <v>4660</v>
      </c>
      <c r="I818" s="3" t="s">
        <v>28</v>
      </c>
      <c r="J818" s="3" t="s">
        <v>5613</v>
      </c>
      <c r="K818" s="3" t="s">
        <v>30</v>
      </c>
    </row>
    <row r="819" spans="1:11" x14ac:dyDescent="0.25">
      <c r="A819" s="3" t="s">
        <v>33</v>
      </c>
      <c r="B819" s="3" t="s">
        <v>6611</v>
      </c>
      <c r="C819" s="3" t="s">
        <v>849</v>
      </c>
      <c r="D819" s="3" t="s">
        <v>1802</v>
      </c>
      <c r="E819" s="3" t="s">
        <v>7577</v>
      </c>
      <c r="F819" s="3" t="s">
        <v>2755</v>
      </c>
      <c r="G819" s="3" t="s">
        <v>3708</v>
      </c>
      <c r="H819" s="3" t="s">
        <v>4661</v>
      </c>
      <c r="I819" s="3" t="s">
        <v>28</v>
      </c>
      <c r="J819" s="3" t="s">
        <v>5614</v>
      </c>
      <c r="K819" s="3" t="s">
        <v>30</v>
      </c>
    </row>
    <row r="820" spans="1:11" x14ac:dyDescent="0.25">
      <c r="A820" s="3" t="s">
        <v>33</v>
      </c>
      <c r="B820" s="3" t="s">
        <v>6612</v>
      </c>
      <c r="C820" s="3" t="s">
        <v>850</v>
      </c>
      <c r="D820" s="3" t="s">
        <v>1803</v>
      </c>
      <c r="E820" s="3" t="s">
        <v>7578</v>
      </c>
      <c r="F820" s="3" t="s">
        <v>2756</v>
      </c>
      <c r="G820" s="3" t="s">
        <v>3709</v>
      </c>
      <c r="H820" s="3" t="s">
        <v>4662</v>
      </c>
      <c r="I820" s="3" t="s">
        <v>28</v>
      </c>
      <c r="J820" s="3" t="s">
        <v>5615</v>
      </c>
      <c r="K820" s="3" t="s">
        <v>30</v>
      </c>
    </row>
    <row r="821" spans="1:11" x14ac:dyDescent="0.25">
      <c r="A821" s="3" t="s">
        <v>33</v>
      </c>
      <c r="B821" s="3" t="s">
        <v>6613</v>
      </c>
      <c r="C821" s="3" t="s">
        <v>851</v>
      </c>
      <c r="D821" s="3" t="s">
        <v>1804</v>
      </c>
      <c r="E821" s="3" t="s">
        <v>7579</v>
      </c>
      <c r="F821" s="3" t="s">
        <v>2757</v>
      </c>
      <c r="G821" s="3" t="s">
        <v>3710</v>
      </c>
      <c r="H821" s="3" t="s">
        <v>4663</v>
      </c>
      <c r="I821" s="3" t="s">
        <v>28</v>
      </c>
      <c r="J821" s="3" t="s">
        <v>5616</v>
      </c>
      <c r="K821" s="3" t="s">
        <v>30</v>
      </c>
    </row>
    <row r="822" spans="1:11" x14ac:dyDescent="0.25">
      <c r="A822" s="3" t="s">
        <v>33</v>
      </c>
      <c r="B822" s="3" t="s">
        <v>6614</v>
      </c>
      <c r="C822" s="3" t="s">
        <v>852</v>
      </c>
      <c r="D822" s="3" t="s">
        <v>1805</v>
      </c>
      <c r="E822" s="3" t="s">
        <v>7580</v>
      </c>
      <c r="F822" s="3" t="s">
        <v>2758</v>
      </c>
      <c r="G822" s="3" t="s">
        <v>3711</v>
      </c>
      <c r="H822" s="3" t="s">
        <v>4664</v>
      </c>
      <c r="I822" s="3" t="s">
        <v>28</v>
      </c>
      <c r="J822" s="3" t="s">
        <v>5617</v>
      </c>
      <c r="K822" s="3" t="s">
        <v>30</v>
      </c>
    </row>
    <row r="823" spans="1:11" x14ac:dyDescent="0.25">
      <c r="A823" s="3" t="s">
        <v>33</v>
      </c>
      <c r="B823" s="3" t="s">
        <v>6615</v>
      </c>
      <c r="C823" s="3" t="s">
        <v>853</v>
      </c>
      <c r="D823" s="3" t="s">
        <v>1806</v>
      </c>
      <c r="E823" s="3" t="s">
        <v>7581</v>
      </c>
      <c r="F823" s="3" t="s">
        <v>2759</v>
      </c>
      <c r="G823" s="3" t="s">
        <v>3712</v>
      </c>
      <c r="H823" s="3" t="s">
        <v>4665</v>
      </c>
      <c r="I823" s="3" t="s">
        <v>28</v>
      </c>
      <c r="J823" s="3" t="s">
        <v>5618</v>
      </c>
      <c r="K823" s="3" t="s">
        <v>30</v>
      </c>
    </row>
    <row r="824" spans="1:11" x14ac:dyDescent="0.25">
      <c r="A824" s="3" t="s">
        <v>33</v>
      </c>
      <c r="B824" s="3" t="s">
        <v>6616</v>
      </c>
      <c r="C824" s="3" t="s">
        <v>854</v>
      </c>
      <c r="D824" s="3" t="s">
        <v>1807</v>
      </c>
      <c r="E824" s="3" t="s">
        <v>7582</v>
      </c>
      <c r="F824" s="3" t="s">
        <v>2760</v>
      </c>
      <c r="G824" s="3" t="s">
        <v>3713</v>
      </c>
      <c r="H824" s="3" t="s">
        <v>4666</v>
      </c>
      <c r="I824" s="3" t="s">
        <v>28</v>
      </c>
      <c r="J824" s="3" t="s">
        <v>5619</v>
      </c>
      <c r="K824" s="3" t="s">
        <v>30</v>
      </c>
    </row>
    <row r="825" spans="1:11" x14ac:dyDescent="0.25">
      <c r="A825" s="3" t="s">
        <v>33</v>
      </c>
      <c r="B825" s="3" t="s">
        <v>6617</v>
      </c>
      <c r="C825" s="3" t="s">
        <v>855</v>
      </c>
      <c r="D825" s="3" t="s">
        <v>1808</v>
      </c>
      <c r="E825" s="3" t="s">
        <v>7583</v>
      </c>
      <c r="F825" s="3" t="s">
        <v>2761</v>
      </c>
      <c r="G825" s="3" t="s">
        <v>3714</v>
      </c>
      <c r="H825" s="3" t="s">
        <v>4667</v>
      </c>
      <c r="I825" s="3" t="s">
        <v>28</v>
      </c>
      <c r="J825" s="3" t="s">
        <v>5620</v>
      </c>
      <c r="K825" s="3" t="s">
        <v>30</v>
      </c>
    </row>
    <row r="826" spans="1:11" x14ac:dyDescent="0.25">
      <c r="A826" s="3" t="s">
        <v>33</v>
      </c>
      <c r="B826" s="3" t="s">
        <v>6618</v>
      </c>
      <c r="C826" s="3" t="s">
        <v>856</v>
      </c>
      <c r="D826" s="3" t="s">
        <v>1809</v>
      </c>
      <c r="E826" s="3" t="s">
        <v>7584</v>
      </c>
      <c r="F826" s="3" t="s">
        <v>2762</v>
      </c>
      <c r="G826" s="3" t="s">
        <v>3715</v>
      </c>
      <c r="H826" s="3" t="s">
        <v>4668</v>
      </c>
      <c r="I826" s="3" t="s">
        <v>28</v>
      </c>
      <c r="J826" s="3" t="s">
        <v>5621</v>
      </c>
      <c r="K826" s="3" t="s">
        <v>30</v>
      </c>
    </row>
    <row r="827" spans="1:11" x14ac:dyDescent="0.25">
      <c r="A827" s="3" t="s">
        <v>33</v>
      </c>
      <c r="B827" s="3" t="s">
        <v>6619</v>
      </c>
      <c r="C827" s="3" t="s">
        <v>857</v>
      </c>
      <c r="D827" s="3" t="s">
        <v>1810</v>
      </c>
      <c r="E827" s="3" t="s">
        <v>7585</v>
      </c>
      <c r="F827" s="3" t="s">
        <v>2763</v>
      </c>
      <c r="G827" s="3" t="s">
        <v>3716</v>
      </c>
      <c r="H827" s="3" t="s">
        <v>4669</v>
      </c>
      <c r="I827" s="3" t="s">
        <v>28</v>
      </c>
      <c r="J827" s="3" t="s">
        <v>5622</v>
      </c>
      <c r="K827" s="3" t="s">
        <v>30</v>
      </c>
    </row>
    <row r="828" spans="1:11" x14ac:dyDescent="0.25">
      <c r="A828" s="3" t="s">
        <v>33</v>
      </c>
      <c r="B828" s="3" t="s">
        <v>6620</v>
      </c>
      <c r="C828" s="3" t="s">
        <v>858</v>
      </c>
      <c r="D828" s="3" t="s">
        <v>1811</v>
      </c>
      <c r="E828" s="3" t="s">
        <v>7586</v>
      </c>
      <c r="F828" s="3" t="s">
        <v>2764</v>
      </c>
      <c r="G828" s="3" t="s">
        <v>3717</v>
      </c>
      <c r="H828" s="3" t="s">
        <v>4670</v>
      </c>
      <c r="I828" s="3" t="s">
        <v>28</v>
      </c>
      <c r="J828" s="3" t="s">
        <v>5623</v>
      </c>
      <c r="K828" s="3" t="s">
        <v>30</v>
      </c>
    </row>
    <row r="829" spans="1:11" x14ac:dyDescent="0.25">
      <c r="A829" s="3" t="s">
        <v>33</v>
      </c>
      <c r="B829" s="3" t="s">
        <v>6621</v>
      </c>
      <c r="C829" s="3" t="s">
        <v>859</v>
      </c>
      <c r="D829" s="3" t="s">
        <v>1812</v>
      </c>
      <c r="E829" s="3" t="s">
        <v>7587</v>
      </c>
      <c r="F829" s="3" t="s">
        <v>2765</v>
      </c>
      <c r="G829" s="3" t="s">
        <v>3718</v>
      </c>
      <c r="H829" s="3" t="s">
        <v>4671</v>
      </c>
      <c r="I829" s="3" t="s">
        <v>28</v>
      </c>
      <c r="J829" s="3" t="s">
        <v>5624</v>
      </c>
      <c r="K829" s="3" t="s">
        <v>30</v>
      </c>
    </row>
    <row r="830" spans="1:11" x14ac:dyDescent="0.25">
      <c r="A830" s="3" t="s">
        <v>33</v>
      </c>
      <c r="B830" s="3" t="s">
        <v>6622</v>
      </c>
      <c r="C830" s="3" t="s">
        <v>860</v>
      </c>
      <c r="D830" s="3" t="s">
        <v>1813</v>
      </c>
      <c r="E830" s="3" t="s">
        <v>7588</v>
      </c>
      <c r="F830" s="3" t="s">
        <v>2766</v>
      </c>
      <c r="G830" s="3" t="s">
        <v>3719</v>
      </c>
      <c r="H830" s="3" t="s">
        <v>4672</v>
      </c>
      <c r="I830" s="3" t="s">
        <v>28</v>
      </c>
      <c r="J830" s="3" t="s">
        <v>5625</v>
      </c>
      <c r="K830" s="3" t="s">
        <v>30</v>
      </c>
    </row>
    <row r="831" spans="1:11" x14ac:dyDescent="0.25">
      <c r="A831" s="3" t="s">
        <v>33</v>
      </c>
      <c r="B831" s="3" t="s">
        <v>6623</v>
      </c>
      <c r="C831" s="3" t="s">
        <v>861</v>
      </c>
      <c r="D831" s="3" t="s">
        <v>1814</v>
      </c>
      <c r="E831" s="3" t="s">
        <v>7589</v>
      </c>
      <c r="F831" s="3" t="s">
        <v>2767</v>
      </c>
      <c r="G831" s="3" t="s">
        <v>3720</v>
      </c>
      <c r="H831" s="3" t="s">
        <v>4673</v>
      </c>
      <c r="I831" s="3" t="s">
        <v>28</v>
      </c>
      <c r="J831" s="3" t="s">
        <v>5626</v>
      </c>
      <c r="K831" s="3" t="s">
        <v>30</v>
      </c>
    </row>
    <row r="832" spans="1:11" x14ac:dyDescent="0.25">
      <c r="A832" s="3" t="s">
        <v>33</v>
      </c>
      <c r="B832" s="3" t="s">
        <v>6624</v>
      </c>
      <c r="C832" s="3" t="s">
        <v>862</v>
      </c>
      <c r="D832" s="3" t="s">
        <v>1815</v>
      </c>
      <c r="E832" s="3" t="s">
        <v>7590</v>
      </c>
      <c r="F832" s="3" t="s">
        <v>2768</v>
      </c>
      <c r="G832" s="3" t="s">
        <v>3721</v>
      </c>
      <c r="H832" s="3" t="s">
        <v>4674</v>
      </c>
      <c r="I832" s="3" t="s">
        <v>28</v>
      </c>
      <c r="J832" s="3" t="s">
        <v>5627</v>
      </c>
      <c r="K832" s="3" t="s">
        <v>30</v>
      </c>
    </row>
    <row r="833" spans="1:11" x14ac:dyDescent="0.25">
      <c r="A833" s="3" t="s">
        <v>33</v>
      </c>
      <c r="B833" s="3" t="s">
        <v>6625</v>
      </c>
      <c r="C833" s="3" t="s">
        <v>863</v>
      </c>
      <c r="D833" s="3" t="s">
        <v>1816</v>
      </c>
      <c r="E833" s="3" t="s">
        <v>7591</v>
      </c>
      <c r="F833" s="3" t="s">
        <v>2769</v>
      </c>
      <c r="G833" s="3" t="s">
        <v>3722</v>
      </c>
      <c r="H833" s="3" t="s">
        <v>4675</v>
      </c>
      <c r="I833" s="3" t="s">
        <v>28</v>
      </c>
      <c r="J833" s="3" t="s">
        <v>5628</v>
      </c>
      <c r="K833" s="3" t="s">
        <v>30</v>
      </c>
    </row>
    <row r="834" spans="1:11" x14ac:dyDescent="0.25">
      <c r="A834" s="3" t="s">
        <v>33</v>
      </c>
      <c r="B834" s="3" t="s">
        <v>6626</v>
      </c>
      <c r="C834" s="3" t="s">
        <v>864</v>
      </c>
      <c r="D834" s="3" t="s">
        <v>1817</v>
      </c>
      <c r="E834" s="3" t="s">
        <v>7592</v>
      </c>
      <c r="F834" s="3" t="s">
        <v>2770</v>
      </c>
      <c r="G834" s="3" t="s">
        <v>3723</v>
      </c>
      <c r="H834" s="3" t="s">
        <v>4676</v>
      </c>
      <c r="I834" s="3" t="s">
        <v>28</v>
      </c>
      <c r="J834" s="3" t="s">
        <v>5629</v>
      </c>
      <c r="K834" s="3" t="s">
        <v>30</v>
      </c>
    </row>
    <row r="835" spans="1:11" x14ac:dyDescent="0.25">
      <c r="A835" s="3" t="s">
        <v>33</v>
      </c>
      <c r="B835" s="3" t="s">
        <v>6627</v>
      </c>
      <c r="C835" s="3" t="s">
        <v>865</v>
      </c>
      <c r="D835" s="3" t="s">
        <v>1818</v>
      </c>
      <c r="E835" s="3" t="s">
        <v>7593</v>
      </c>
      <c r="F835" s="3" t="s">
        <v>2771</v>
      </c>
      <c r="G835" s="3" t="s">
        <v>3724</v>
      </c>
      <c r="H835" s="3" t="s">
        <v>4677</v>
      </c>
      <c r="I835" s="3" t="s">
        <v>28</v>
      </c>
      <c r="J835" s="3" t="s">
        <v>5630</v>
      </c>
      <c r="K835" s="3" t="s">
        <v>30</v>
      </c>
    </row>
    <row r="836" spans="1:11" x14ac:dyDescent="0.25">
      <c r="A836" s="3" t="s">
        <v>33</v>
      </c>
      <c r="B836" s="3" t="s">
        <v>6628</v>
      </c>
      <c r="C836" s="3" t="s">
        <v>866</v>
      </c>
      <c r="D836" s="3" t="s">
        <v>1819</v>
      </c>
      <c r="E836" s="3" t="s">
        <v>7594</v>
      </c>
      <c r="F836" s="3" t="s">
        <v>2772</v>
      </c>
      <c r="G836" s="3" t="s">
        <v>3725</v>
      </c>
      <c r="H836" s="3" t="s">
        <v>4678</v>
      </c>
      <c r="I836" s="3" t="s">
        <v>28</v>
      </c>
      <c r="J836" s="3" t="s">
        <v>5631</v>
      </c>
      <c r="K836" s="3" t="s">
        <v>30</v>
      </c>
    </row>
    <row r="837" spans="1:11" x14ac:dyDescent="0.25">
      <c r="A837" s="3" t="s">
        <v>33</v>
      </c>
      <c r="B837" s="3" t="s">
        <v>6629</v>
      </c>
      <c r="C837" s="3" t="s">
        <v>867</v>
      </c>
      <c r="D837" s="3" t="s">
        <v>1820</v>
      </c>
      <c r="E837" s="3" t="s">
        <v>7595</v>
      </c>
      <c r="F837" s="3" t="s">
        <v>2773</v>
      </c>
      <c r="G837" s="3" t="s">
        <v>3726</v>
      </c>
      <c r="H837" s="3" t="s">
        <v>4679</v>
      </c>
      <c r="I837" s="3" t="s">
        <v>28</v>
      </c>
      <c r="J837" s="3" t="s">
        <v>5632</v>
      </c>
      <c r="K837" s="3" t="s">
        <v>30</v>
      </c>
    </row>
    <row r="838" spans="1:11" x14ac:dyDescent="0.25">
      <c r="A838" s="3" t="s">
        <v>33</v>
      </c>
      <c r="B838" s="3" t="s">
        <v>6630</v>
      </c>
      <c r="C838" s="3" t="s">
        <v>868</v>
      </c>
      <c r="D838" s="3" t="s">
        <v>1821</v>
      </c>
      <c r="E838" s="3" t="s">
        <v>7596</v>
      </c>
      <c r="F838" s="3" t="s">
        <v>2774</v>
      </c>
      <c r="G838" s="3" t="s">
        <v>3727</v>
      </c>
      <c r="H838" s="3" t="s">
        <v>4680</v>
      </c>
      <c r="I838" s="3" t="s">
        <v>28</v>
      </c>
      <c r="J838" s="3" t="s">
        <v>5633</v>
      </c>
      <c r="K838" s="3" t="s">
        <v>30</v>
      </c>
    </row>
    <row r="839" spans="1:11" x14ac:dyDescent="0.25">
      <c r="A839" s="3" t="s">
        <v>33</v>
      </c>
      <c r="B839" s="3" t="s">
        <v>6631</v>
      </c>
      <c r="C839" s="3" t="s">
        <v>869</v>
      </c>
      <c r="D839" s="3" t="s">
        <v>1822</v>
      </c>
      <c r="E839" s="3" t="s">
        <v>7597</v>
      </c>
      <c r="F839" s="3" t="s">
        <v>2775</v>
      </c>
      <c r="G839" s="3" t="s">
        <v>3728</v>
      </c>
      <c r="H839" s="3" t="s">
        <v>4681</v>
      </c>
      <c r="I839" s="3" t="s">
        <v>28</v>
      </c>
      <c r="J839" s="3" t="s">
        <v>5634</v>
      </c>
      <c r="K839" s="3" t="s">
        <v>30</v>
      </c>
    </row>
    <row r="840" spans="1:11" x14ac:dyDescent="0.25">
      <c r="A840" s="3" t="s">
        <v>33</v>
      </c>
      <c r="B840" s="3" t="s">
        <v>6632</v>
      </c>
      <c r="C840" s="3" t="s">
        <v>870</v>
      </c>
      <c r="D840" s="3" t="s">
        <v>1823</v>
      </c>
      <c r="E840" s="3" t="s">
        <v>7598</v>
      </c>
      <c r="F840" s="3" t="s">
        <v>2776</v>
      </c>
      <c r="G840" s="3" t="s">
        <v>3729</v>
      </c>
      <c r="H840" s="3" t="s">
        <v>4682</v>
      </c>
      <c r="I840" s="3" t="s">
        <v>28</v>
      </c>
      <c r="J840" s="3" t="s">
        <v>5635</v>
      </c>
      <c r="K840" s="3" t="s">
        <v>30</v>
      </c>
    </row>
    <row r="841" spans="1:11" x14ac:dyDescent="0.25">
      <c r="A841" s="3" t="s">
        <v>33</v>
      </c>
      <c r="B841" s="3" t="s">
        <v>6633</v>
      </c>
      <c r="C841" s="3" t="s">
        <v>871</v>
      </c>
      <c r="D841" s="3" t="s">
        <v>1824</v>
      </c>
      <c r="E841" s="3" t="s">
        <v>7599</v>
      </c>
      <c r="F841" s="3" t="s">
        <v>2777</v>
      </c>
      <c r="G841" s="3" t="s">
        <v>3730</v>
      </c>
      <c r="H841" s="3" t="s">
        <v>4683</v>
      </c>
      <c r="I841" s="3" t="s">
        <v>28</v>
      </c>
      <c r="J841" s="3" t="s">
        <v>5636</v>
      </c>
      <c r="K841" s="3" t="s">
        <v>30</v>
      </c>
    </row>
    <row r="842" spans="1:11" x14ac:dyDescent="0.25">
      <c r="A842" s="3" t="s">
        <v>33</v>
      </c>
      <c r="B842" s="3" t="s">
        <v>6634</v>
      </c>
      <c r="C842" s="3" t="s">
        <v>872</v>
      </c>
      <c r="D842" s="3" t="s">
        <v>1825</v>
      </c>
      <c r="E842" s="3" t="s">
        <v>7600</v>
      </c>
      <c r="F842" s="3" t="s">
        <v>2778</v>
      </c>
      <c r="G842" s="3" t="s">
        <v>3731</v>
      </c>
      <c r="H842" s="3" t="s">
        <v>4684</v>
      </c>
      <c r="I842" s="3" t="s">
        <v>28</v>
      </c>
      <c r="J842" s="3" t="s">
        <v>5637</v>
      </c>
      <c r="K842" s="3" t="s">
        <v>30</v>
      </c>
    </row>
    <row r="843" spans="1:11" x14ac:dyDescent="0.25">
      <c r="A843" s="3" t="s">
        <v>33</v>
      </c>
      <c r="B843" s="3" t="s">
        <v>6635</v>
      </c>
      <c r="C843" s="3" t="s">
        <v>873</v>
      </c>
      <c r="D843" s="3" t="s">
        <v>1826</v>
      </c>
      <c r="E843" s="3" t="s">
        <v>7601</v>
      </c>
      <c r="F843" s="3" t="s">
        <v>2779</v>
      </c>
      <c r="G843" s="3" t="s">
        <v>3732</v>
      </c>
      <c r="H843" s="3" t="s">
        <v>4685</v>
      </c>
      <c r="I843" s="3" t="s">
        <v>28</v>
      </c>
      <c r="J843" s="3" t="s">
        <v>5638</v>
      </c>
      <c r="K843" s="3" t="s">
        <v>30</v>
      </c>
    </row>
    <row r="844" spans="1:11" x14ac:dyDescent="0.25">
      <c r="A844" s="3" t="s">
        <v>33</v>
      </c>
      <c r="B844" s="3" t="s">
        <v>6636</v>
      </c>
      <c r="C844" s="3" t="s">
        <v>874</v>
      </c>
      <c r="D844" s="3" t="s">
        <v>1827</v>
      </c>
      <c r="E844" s="3" t="s">
        <v>7602</v>
      </c>
      <c r="F844" s="3" t="s">
        <v>2780</v>
      </c>
      <c r="G844" s="3" t="s">
        <v>3733</v>
      </c>
      <c r="H844" s="3" t="s">
        <v>4686</v>
      </c>
      <c r="I844" s="3" t="s">
        <v>28</v>
      </c>
      <c r="J844" s="3" t="s">
        <v>5639</v>
      </c>
      <c r="K844" s="3" t="s">
        <v>30</v>
      </c>
    </row>
    <row r="845" spans="1:11" x14ac:dyDescent="0.25">
      <c r="A845" s="3" t="s">
        <v>33</v>
      </c>
      <c r="B845" s="3" t="s">
        <v>6637</v>
      </c>
      <c r="C845" s="3" t="s">
        <v>875</v>
      </c>
      <c r="D845" s="3" t="s">
        <v>1828</v>
      </c>
      <c r="E845" s="3" t="s">
        <v>7603</v>
      </c>
      <c r="F845" s="3" t="s">
        <v>2781</v>
      </c>
      <c r="G845" s="3" t="s">
        <v>3734</v>
      </c>
      <c r="H845" s="3" t="s">
        <v>4687</v>
      </c>
      <c r="I845" s="3" t="s">
        <v>28</v>
      </c>
      <c r="J845" s="3" t="s">
        <v>5640</v>
      </c>
      <c r="K845" s="3" t="s">
        <v>30</v>
      </c>
    </row>
    <row r="846" spans="1:11" x14ac:dyDescent="0.25">
      <c r="A846" s="3" t="s">
        <v>33</v>
      </c>
      <c r="B846" s="3" t="s">
        <v>6638</v>
      </c>
      <c r="C846" s="3" t="s">
        <v>876</v>
      </c>
      <c r="D846" s="3" t="s">
        <v>1829</v>
      </c>
      <c r="E846" s="3" t="s">
        <v>7604</v>
      </c>
      <c r="F846" s="3" t="s">
        <v>2782</v>
      </c>
      <c r="G846" s="3" t="s">
        <v>3735</v>
      </c>
      <c r="H846" s="3" t="s">
        <v>4688</v>
      </c>
      <c r="I846" s="3" t="s">
        <v>28</v>
      </c>
      <c r="J846" s="3" t="s">
        <v>5641</v>
      </c>
      <c r="K846" s="3" t="s">
        <v>30</v>
      </c>
    </row>
    <row r="847" spans="1:11" x14ac:dyDescent="0.25">
      <c r="A847" s="3" t="s">
        <v>33</v>
      </c>
      <c r="B847" s="3" t="s">
        <v>6639</v>
      </c>
      <c r="C847" s="3" t="s">
        <v>877</v>
      </c>
      <c r="D847" s="3" t="s">
        <v>1830</v>
      </c>
      <c r="E847" s="3" t="s">
        <v>7605</v>
      </c>
      <c r="F847" s="3" t="s">
        <v>2783</v>
      </c>
      <c r="G847" s="3" t="s">
        <v>3736</v>
      </c>
      <c r="H847" s="3" t="s">
        <v>4689</v>
      </c>
      <c r="I847" s="3" t="s">
        <v>28</v>
      </c>
      <c r="J847" s="3" t="s">
        <v>5642</v>
      </c>
      <c r="K847" s="3" t="s">
        <v>30</v>
      </c>
    </row>
    <row r="848" spans="1:11" x14ac:dyDescent="0.25">
      <c r="A848" s="3" t="s">
        <v>33</v>
      </c>
      <c r="B848" s="3" t="s">
        <v>6640</v>
      </c>
      <c r="C848" s="3" t="s">
        <v>878</v>
      </c>
      <c r="D848" s="3" t="s">
        <v>1831</v>
      </c>
      <c r="E848" s="3" t="s">
        <v>7606</v>
      </c>
      <c r="F848" s="3" t="s">
        <v>2784</v>
      </c>
      <c r="G848" s="3" t="s">
        <v>3737</v>
      </c>
      <c r="H848" s="3" t="s">
        <v>4690</v>
      </c>
      <c r="I848" s="3" t="s">
        <v>28</v>
      </c>
      <c r="J848" s="3" t="s">
        <v>5643</v>
      </c>
      <c r="K848" s="3" t="s">
        <v>30</v>
      </c>
    </row>
    <row r="849" spans="1:11" x14ac:dyDescent="0.25">
      <c r="A849" s="3" t="s">
        <v>33</v>
      </c>
      <c r="B849" s="3" t="s">
        <v>6641</v>
      </c>
      <c r="C849" s="3" t="s">
        <v>879</v>
      </c>
      <c r="D849" s="3" t="s">
        <v>1832</v>
      </c>
      <c r="E849" s="3" t="s">
        <v>7607</v>
      </c>
      <c r="F849" s="3" t="s">
        <v>2785</v>
      </c>
      <c r="G849" s="3" t="s">
        <v>3738</v>
      </c>
      <c r="H849" s="3" t="s">
        <v>4691</v>
      </c>
      <c r="I849" s="3" t="s">
        <v>28</v>
      </c>
      <c r="J849" s="3" t="s">
        <v>5644</v>
      </c>
      <c r="K849" s="3" t="s">
        <v>30</v>
      </c>
    </row>
    <row r="850" spans="1:11" x14ac:dyDescent="0.25">
      <c r="A850" s="3" t="s">
        <v>33</v>
      </c>
      <c r="B850" s="3" t="s">
        <v>6642</v>
      </c>
      <c r="C850" s="3" t="s">
        <v>880</v>
      </c>
      <c r="D850" s="3" t="s">
        <v>1833</v>
      </c>
      <c r="E850" s="3" t="s">
        <v>7608</v>
      </c>
      <c r="F850" s="3" t="s">
        <v>2786</v>
      </c>
      <c r="G850" s="3" t="s">
        <v>3739</v>
      </c>
      <c r="H850" s="3" t="s">
        <v>4692</v>
      </c>
      <c r="I850" s="3" t="s">
        <v>28</v>
      </c>
      <c r="J850" s="3" t="s">
        <v>5645</v>
      </c>
      <c r="K850" s="3" t="s">
        <v>30</v>
      </c>
    </row>
    <row r="851" spans="1:11" x14ac:dyDescent="0.25">
      <c r="A851" s="3" t="s">
        <v>33</v>
      </c>
      <c r="B851" s="3" t="s">
        <v>6643</v>
      </c>
      <c r="C851" s="3" t="s">
        <v>881</v>
      </c>
      <c r="D851" s="3" t="s">
        <v>1834</v>
      </c>
      <c r="E851" s="3" t="s">
        <v>7609</v>
      </c>
      <c r="F851" s="3" t="s">
        <v>2787</v>
      </c>
      <c r="G851" s="3" t="s">
        <v>3740</v>
      </c>
      <c r="H851" s="3" t="s">
        <v>4693</v>
      </c>
      <c r="I851" s="3" t="s">
        <v>28</v>
      </c>
      <c r="J851" s="3" t="s">
        <v>5646</v>
      </c>
      <c r="K851" s="3" t="s">
        <v>30</v>
      </c>
    </row>
    <row r="852" spans="1:11" x14ac:dyDescent="0.25">
      <c r="A852" s="3" t="s">
        <v>33</v>
      </c>
      <c r="B852" s="3" t="s">
        <v>6644</v>
      </c>
      <c r="C852" s="3" t="s">
        <v>882</v>
      </c>
      <c r="D852" s="3" t="s">
        <v>1835</v>
      </c>
      <c r="E852" s="3" t="s">
        <v>7610</v>
      </c>
      <c r="F852" s="3" t="s">
        <v>2788</v>
      </c>
      <c r="G852" s="3" t="s">
        <v>3741</v>
      </c>
      <c r="H852" s="3" t="s">
        <v>4694</v>
      </c>
      <c r="I852" s="3" t="s">
        <v>28</v>
      </c>
      <c r="J852" s="3" t="s">
        <v>5647</v>
      </c>
      <c r="K852" s="3" t="s">
        <v>30</v>
      </c>
    </row>
    <row r="853" spans="1:11" x14ac:dyDescent="0.25">
      <c r="A853" s="3" t="s">
        <v>33</v>
      </c>
      <c r="B853" s="3" t="s">
        <v>6645</v>
      </c>
      <c r="C853" s="3" t="s">
        <v>883</v>
      </c>
      <c r="D853" s="3" t="s">
        <v>1836</v>
      </c>
      <c r="E853" s="3" t="s">
        <v>7611</v>
      </c>
      <c r="F853" s="3" t="s">
        <v>2789</v>
      </c>
      <c r="G853" s="3" t="s">
        <v>3742</v>
      </c>
      <c r="H853" s="3" t="s">
        <v>4695</v>
      </c>
      <c r="I853" s="3" t="s">
        <v>28</v>
      </c>
      <c r="J853" s="3" t="s">
        <v>5648</v>
      </c>
      <c r="K853" s="3" t="s">
        <v>30</v>
      </c>
    </row>
    <row r="854" spans="1:11" x14ac:dyDescent="0.25">
      <c r="A854" s="3" t="s">
        <v>33</v>
      </c>
      <c r="B854" s="3" t="s">
        <v>6646</v>
      </c>
      <c r="C854" s="3" t="s">
        <v>884</v>
      </c>
      <c r="D854" s="3" t="s">
        <v>1837</v>
      </c>
      <c r="E854" s="3" t="s">
        <v>7612</v>
      </c>
      <c r="F854" s="3" t="s">
        <v>2790</v>
      </c>
      <c r="G854" s="3" t="s">
        <v>3743</v>
      </c>
      <c r="H854" s="3" t="s">
        <v>4696</v>
      </c>
      <c r="I854" s="3" t="s">
        <v>28</v>
      </c>
      <c r="J854" s="3" t="s">
        <v>5649</v>
      </c>
      <c r="K854" s="3" t="s">
        <v>30</v>
      </c>
    </row>
    <row r="855" spans="1:11" x14ac:dyDescent="0.25">
      <c r="A855" s="3" t="s">
        <v>33</v>
      </c>
      <c r="B855" s="3" t="s">
        <v>6647</v>
      </c>
      <c r="C855" s="3" t="s">
        <v>885</v>
      </c>
      <c r="D855" s="3" t="s">
        <v>1838</v>
      </c>
      <c r="E855" s="3" t="s">
        <v>7613</v>
      </c>
      <c r="F855" s="3" t="s">
        <v>2791</v>
      </c>
      <c r="G855" s="3" t="s">
        <v>3744</v>
      </c>
      <c r="H855" s="3" t="s">
        <v>4697</v>
      </c>
      <c r="I855" s="3" t="s">
        <v>28</v>
      </c>
      <c r="J855" s="3" t="s">
        <v>5650</v>
      </c>
      <c r="K855" s="3" t="s">
        <v>30</v>
      </c>
    </row>
    <row r="856" spans="1:11" x14ac:dyDescent="0.25">
      <c r="A856" s="3" t="s">
        <v>33</v>
      </c>
      <c r="B856" s="3" t="s">
        <v>6648</v>
      </c>
      <c r="C856" s="3" t="s">
        <v>886</v>
      </c>
      <c r="D856" s="3" t="s">
        <v>1839</v>
      </c>
      <c r="E856" s="3" t="s">
        <v>7614</v>
      </c>
      <c r="F856" s="3" t="s">
        <v>2792</v>
      </c>
      <c r="G856" s="3" t="s">
        <v>3745</v>
      </c>
      <c r="H856" s="3" t="s">
        <v>4698</v>
      </c>
      <c r="I856" s="3" t="s">
        <v>28</v>
      </c>
      <c r="J856" s="3" t="s">
        <v>5651</v>
      </c>
      <c r="K856" s="3" t="s">
        <v>30</v>
      </c>
    </row>
    <row r="857" spans="1:11" x14ac:dyDescent="0.25">
      <c r="A857" s="3" t="s">
        <v>33</v>
      </c>
      <c r="B857" s="3" t="s">
        <v>6649</v>
      </c>
      <c r="C857" s="3" t="s">
        <v>887</v>
      </c>
      <c r="D857" s="3" t="s">
        <v>1840</v>
      </c>
      <c r="E857" s="3" t="s">
        <v>7615</v>
      </c>
      <c r="F857" s="3" t="s">
        <v>2793</v>
      </c>
      <c r="G857" s="3" t="s">
        <v>3746</v>
      </c>
      <c r="H857" s="3" t="s">
        <v>4699</v>
      </c>
      <c r="I857" s="3" t="s">
        <v>28</v>
      </c>
      <c r="J857" s="3" t="s">
        <v>5652</v>
      </c>
      <c r="K857" s="3" t="s">
        <v>30</v>
      </c>
    </row>
    <row r="858" spans="1:11" x14ac:dyDescent="0.25">
      <c r="A858" s="3" t="s">
        <v>33</v>
      </c>
      <c r="B858" s="3" t="s">
        <v>6650</v>
      </c>
      <c r="C858" s="3" t="s">
        <v>888</v>
      </c>
      <c r="D858" s="3" t="s">
        <v>1841</v>
      </c>
      <c r="E858" s="3" t="s">
        <v>7616</v>
      </c>
      <c r="F858" s="3" t="s">
        <v>2794</v>
      </c>
      <c r="G858" s="3" t="s">
        <v>3747</v>
      </c>
      <c r="H858" s="3" t="s">
        <v>4700</v>
      </c>
      <c r="I858" s="3" t="s">
        <v>28</v>
      </c>
      <c r="J858" s="3" t="s">
        <v>5653</v>
      </c>
      <c r="K858" s="3" t="s">
        <v>30</v>
      </c>
    </row>
    <row r="859" spans="1:11" x14ac:dyDescent="0.25">
      <c r="A859" s="3" t="s">
        <v>33</v>
      </c>
      <c r="B859" s="3" t="s">
        <v>6651</v>
      </c>
      <c r="C859" s="3" t="s">
        <v>889</v>
      </c>
      <c r="D859" s="3" t="s">
        <v>1842</v>
      </c>
      <c r="E859" s="3" t="s">
        <v>7617</v>
      </c>
      <c r="F859" s="3" t="s">
        <v>2795</v>
      </c>
      <c r="G859" s="3" t="s">
        <v>3748</v>
      </c>
      <c r="H859" s="3" t="s">
        <v>4701</v>
      </c>
      <c r="I859" s="3" t="s">
        <v>28</v>
      </c>
      <c r="J859" s="3" t="s">
        <v>5654</v>
      </c>
      <c r="K859" s="3" t="s">
        <v>30</v>
      </c>
    </row>
    <row r="860" spans="1:11" x14ac:dyDescent="0.25">
      <c r="A860" s="3" t="s">
        <v>33</v>
      </c>
      <c r="B860" s="3" t="s">
        <v>6652</v>
      </c>
      <c r="C860" s="3" t="s">
        <v>890</v>
      </c>
      <c r="D860" s="3" t="s">
        <v>1843</v>
      </c>
      <c r="E860" s="3" t="s">
        <v>7618</v>
      </c>
      <c r="F860" s="3" t="s">
        <v>2796</v>
      </c>
      <c r="G860" s="3" t="s">
        <v>3749</v>
      </c>
      <c r="H860" s="3" t="s">
        <v>4702</v>
      </c>
      <c r="I860" s="3" t="s">
        <v>28</v>
      </c>
      <c r="J860" s="3" t="s">
        <v>5655</v>
      </c>
      <c r="K860" s="3" t="s">
        <v>30</v>
      </c>
    </row>
    <row r="861" spans="1:11" x14ac:dyDescent="0.25">
      <c r="A861" s="3" t="s">
        <v>33</v>
      </c>
      <c r="B861" s="3" t="s">
        <v>6653</v>
      </c>
      <c r="C861" s="3" t="s">
        <v>891</v>
      </c>
      <c r="D861" s="3" t="s">
        <v>1844</v>
      </c>
      <c r="E861" s="3" t="s">
        <v>7619</v>
      </c>
      <c r="F861" s="3" t="s">
        <v>2797</v>
      </c>
      <c r="G861" s="3" t="s">
        <v>3750</v>
      </c>
      <c r="H861" s="3" t="s">
        <v>4703</v>
      </c>
      <c r="I861" s="3" t="s">
        <v>28</v>
      </c>
      <c r="J861" s="3" t="s">
        <v>5656</v>
      </c>
      <c r="K861" s="3" t="s">
        <v>30</v>
      </c>
    </row>
    <row r="862" spans="1:11" x14ac:dyDescent="0.25">
      <c r="A862" s="3" t="s">
        <v>33</v>
      </c>
      <c r="B862" s="3" t="s">
        <v>6654</v>
      </c>
      <c r="C862" s="3" t="s">
        <v>892</v>
      </c>
      <c r="D862" s="3" t="s">
        <v>1845</v>
      </c>
      <c r="E862" s="3" t="s">
        <v>7620</v>
      </c>
      <c r="F862" s="3" t="s">
        <v>2798</v>
      </c>
      <c r="G862" s="3" t="s">
        <v>3751</v>
      </c>
      <c r="H862" s="3" t="s">
        <v>4704</v>
      </c>
      <c r="I862" s="3" t="s">
        <v>28</v>
      </c>
      <c r="J862" s="3" t="s">
        <v>5657</v>
      </c>
      <c r="K862" s="3" t="s">
        <v>30</v>
      </c>
    </row>
    <row r="863" spans="1:11" x14ac:dyDescent="0.25">
      <c r="A863" s="3" t="s">
        <v>33</v>
      </c>
      <c r="B863" s="3" t="s">
        <v>6655</v>
      </c>
      <c r="C863" s="3" t="s">
        <v>893</v>
      </c>
      <c r="D863" s="3" t="s">
        <v>1846</v>
      </c>
      <c r="E863" s="3" t="s">
        <v>7621</v>
      </c>
      <c r="F863" s="3" t="s">
        <v>2799</v>
      </c>
      <c r="G863" s="3" t="s">
        <v>3752</v>
      </c>
      <c r="H863" s="3" t="s">
        <v>4705</v>
      </c>
      <c r="I863" s="3" t="s">
        <v>28</v>
      </c>
      <c r="J863" s="3" t="s">
        <v>5658</v>
      </c>
      <c r="K863" s="3" t="s">
        <v>30</v>
      </c>
    </row>
    <row r="864" spans="1:11" x14ac:dyDescent="0.25">
      <c r="A864" s="3" t="s">
        <v>33</v>
      </c>
      <c r="B864" s="3" t="s">
        <v>6656</v>
      </c>
      <c r="C864" s="3" t="s">
        <v>894</v>
      </c>
      <c r="D864" s="3" t="s">
        <v>1847</v>
      </c>
      <c r="E864" s="3" t="s">
        <v>7622</v>
      </c>
      <c r="F864" s="3" t="s">
        <v>2800</v>
      </c>
      <c r="G864" s="3" t="s">
        <v>3753</v>
      </c>
      <c r="H864" s="3" t="s">
        <v>4706</v>
      </c>
      <c r="I864" s="3" t="s">
        <v>28</v>
      </c>
      <c r="J864" s="3" t="s">
        <v>5659</v>
      </c>
      <c r="K864" s="3" t="s">
        <v>30</v>
      </c>
    </row>
    <row r="865" spans="1:11" x14ac:dyDescent="0.25">
      <c r="A865" s="3" t="s">
        <v>33</v>
      </c>
      <c r="B865" s="3" t="s">
        <v>6657</v>
      </c>
      <c r="C865" s="3" t="s">
        <v>895</v>
      </c>
      <c r="D865" s="3" t="s">
        <v>1848</v>
      </c>
      <c r="E865" s="3" t="s">
        <v>7623</v>
      </c>
      <c r="F865" s="3" t="s">
        <v>2801</v>
      </c>
      <c r="G865" s="3" t="s">
        <v>3754</v>
      </c>
      <c r="H865" s="3" t="s">
        <v>4707</v>
      </c>
      <c r="I865" s="3" t="s">
        <v>28</v>
      </c>
      <c r="J865" s="3" t="s">
        <v>5660</v>
      </c>
      <c r="K865" s="3" t="s">
        <v>30</v>
      </c>
    </row>
    <row r="866" spans="1:11" x14ac:dyDescent="0.25">
      <c r="A866" s="3" t="s">
        <v>33</v>
      </c>
      <c r="B866" s="3" t="s">
        <v>6658</v>
      </c>
      <c r="C866" s="3" t="s">
        <v>896</v>
      </c>
      <c r="D866" s="3" t="s">
        <v>1849</v>
      </c>
      <c r="E866" s="3" t="s">
        <v>7624</v>
      </c>
      <c r="F866" s="3" t="s">
        <v>2802</v>
      </c>
      <c r="G866" s="3" t="s">
        <v>3755</v>
      </c>
      <c r="H866" s="3" t="s">
        <v>4708</v>
      </c>
      <c r="I866" s="3" t="s">
        <v>28</v>
      </c>
      <c r="J866" s="3" t="s">
        <v>5661</v>
      </c>
      <c r="K866" s="3" t="s">
        <v>30</v>
      </c>
    </row>
    <row r="867" spans="1:11" x14ac:dyDescent="0.25">
      <c r="A867" s="3" t="s">
        <v>33</v>
      </c>
      <c r="B867" s="3" t="s">
        <v>6659</v>
      </c>
      <c r="C867" s="3" t="s">
        <v>897</v>
      </c>
      <c r="D867" s="3" t="s">
        <v>1850</v>
      </c>
      <c r="E867" s="3" t="s">
        <v>7625</v>
      </c>
      <c r="F867" s="3" t="s">
        <v>2803</v>
      </c>
      <c r="G867" s="3" t="s">
        <v>3756</v>
      </c>
      <c r="H867" s="3" t="s">
        <v>4709</v>
      </c>
      <c r="I867" s="3" t="s">
        <v>28</v>
      </c>
      <c r="J867" s="3" t="s">
        <v>5662</v>
      </c>
      <c r="K867" s="3" t="s">
        <v>30</v>
      </c>
    </row>
    <row r="868" spans="1:11" x14ac:dyDescent="0.25">
      <c r="A868" s="3" t="s">
        <v>33</v>
      </c>
      <c r="B868" s="3" t="s">
        <v>6660</v>
      </c>
      <c r="C868" s="3" t="s">
        <v>898</v>
      </c>
      <c r="D868" s="3" t="s">
        <v>1851</v>
      </c>
      <c r="E868" s="3" t="s">
        <v>7626</v>
      </c>
      <c r="F868" s="3" t="s">
        <v>2804</v>
      </c>
      <c r="G868" s="3" t="s">
        <v>3757</v>
      </c>
      <c r="H868" s="3" t="s">
        <v>4710</v>
      </c>
      <c r="I868" s="3" t="s">
        <v>28</v>
      </c>
      <c r="J868" s="3" t="s">
        <v>5663</v>
      </c>
      <c r="K868" s="3" t="s">
        <v>30</v>
      </c>
    </row>
    <row r="869" spans="1:11" x14ac:dyDescent="0.25">
      <c r="A869" s="3" t="s">
        <v>33</v>
      </c>
      <c r="B869" s="3" t="s">
        <v>6661</v>
      </c>
      <c r="C869" s="3" t="s">
        <v>899</v>
      </c>
      <c r="D869" s="3" t="s">
        <v>1852</v>
      </c>
      <c r="E869" s="3" t="s">
        <v>7627</v>
      </c>
      <c r="F869" s="3" t="s">
        <v>2805</v>
      </c>
      <c r="G869" s="3" t="s">
        <v>3758</v>
      </c>
      <c r="H869" s="3" t="s">
        <v>4711</v>
      </c>
      <c r="I869" s="3" t="s">
        <v>28</v>
      </c>
      <c r="J869" s="3" t="s">
        <v>5664</v>
      </c>
      <c r="K869" s="3" t="s">
        <v>30</v>
      </c>
    </row>
    <row r="870" spans="1:11" x14ac:dyDescent="0.25">
      <c r="A870" s="3" t="s">
        <v>33</v>
      </c>
      <c r="B870" s="3" t="s">
        <v>6662</v>
      </c>
      <c r="C870" s="3" t="s">
        <v>900</v>
      </c>
      <c r="D870" s="3" t="s">
        <v>1853</v>
      </c>
      <c r="E870" s="3" t="s">
        <v>7628</v>
      </c>
      <c r="F870" s="3" t="s">
        <v>2806</v>
      </c>
      <c r="G870" s="3" t="s">
        <v>3759</v>
      </c>
      <c r="H870" s="3" t="s">
        <v>4712</v>
      </c>
      <c r="I870" s="3" t="s">
        <v>28</v>
      </c>
      <c r="J870" s="3" t="s">
        <v>5665</v>
      </c>
      <c r="K870" s="3" t="s">
        <v>30</v>
      </c>
    </row>
    <row r="871" spans="1:11" x14ac:dyDescent="0.25">
      <c r="A871" s="3" t="s">
        <v>33</v>
      </c>
      <c r="B871" s="3" t="s">
        <v>6663</v>
      </c>
      <c r="C871" s="3" t="s">
        <v>901</v>
      </c>
      <c r="D871" s="3" t="s">
        <v>1854</v>
      </c>
      <c r="E871" s="3" t="s">
        <v>7629</v>
      </c>
      <c r="F871" s="3" t="s">
        <v>2807</v>
      </c>
      <c r="G871" s="3" t="s">
        <v>3760</v>
      </c>
      <c r="H871" s="3" t="s">
        <v>4713</v>
      </c>
      <c r="I871" s="3" t="s">
        <v>28</v>
      </c>
      <c r="J871" s="3" t="s">
        <v>5666</v>
      </c>
      <c r="K871" s="3" t="s">
        <v>30</v>
      </c>
    </row>
    <row r="872" spans="1:11" x14ac:dyDescent="0.25">
      <c r="A872" s="3" t="s">
        <v>33</v>
      </c>
      <c r="B872" s="3" t="s">
        <v>6664</v>
      </c>
      <c r="C872" s="3" t="s">
        <v>902</v>
      </c>
      <c r="D872" s="3" t="s">
        <v>1855</v>
      </c>
      <c r="E872" s="3" t="s">
        <v>7630</v>
      </c>
      <c r="F872" s="3" t="s">
        <v>2808</v>
      </c>
      <c r="G872" s="3" t="s">
        <v>3761</v>
      </c>
      <c r="H872" s="3" t="s">
        <v>4714</v>
      </c>
      <c r="I872" s="3" t="s">
        <v>28</v>
      </c>
      <c r="J872" s="3" t="s">
        <v>5667</v>
      </c>
      <c r="K872" s="3" t="s">
        <v>30</v>
      </c>
    </row>
    <row r="873" spans="1:11" x14ac:dyDescent="0.25">
      <c r="A873" s="3" t="s">
        <v>33</v>
      </c>
      <c r="B873" s="3" t="s">
        <v>6665</v>
      </c>
      <c r="C873" s="3" t="s">
        <v>903</v>
      </c>
      <c r="D873" s="3" t="s">
        <v>1856</v>
      </c>
      <c r="E873" s="3" t="s">
        <v>7631</v>
      </c>
      <c r="F873" s="3" t="s">
        <v>2809</v>
      </c>
      <c r="G873" s="3" t="s">
        <v>3762</v>
      </c>
      <c r="H873" s="3" t="s">
        <v>4715</v>
      </c>
      <c r="I873" s="3" t="s">
        <v>28</v>
      </c>
      <c r="J873" s="3" t="s">
        <v>5668</v>
      </c>
      <c r="K873" s="3" t="s">
        <v>30</v>
      </c>
    </row>
    <row r="874" spans="1:11" x14ac:dyDescent="0.25">
      <c r="A874" s="3" t="s">
        <v>33</v>
      </c>
      <c r="B874" s="3" t="s">
        <v>6666</v>
      </c>
      <c r="C874" s="3" t="s">
        <v>904</v>
      </c>
      <c r="D874" s="3" t="s">
        <v>1857</v>
      </c>
      <c r="E874" s="3" t="s">
        <v>7632</v>
      </c>
      <c r="F874" s="3" t="s">
        <v>2810</v>
      </c>
      <c r="G874" s="3" t="s">
        <v>3763</v>
      </c>
      <c r="H874" s="3" t="s">
        <v>4716</v>
      </c>
      <c r="I874" s="3" t="s">
        <v>28</v>
      </c>
      <c r="J874" s="3" t="s">
        <v>5669</v>
      </c>
      <c r="K874" s="3" t="s">
        <v>30</v>
      </c>
    </row>
    <row r="875" spans="1:11" x14ac:dyDescent="0.25">
      <c r="A875" s="3" t="s">
        <v>33</v>
      </c>
      <c r="B875" s="3" t="s">
        <v>6667</v>
      </c>
      <c r="C875" s="3" t="s">
        <v>905</v>
      </c>
      <c r="D875" s="3" t="s">
        <v>1858</v>
      </c>
      <c r="E875" s="3" t="s">
        <v>7633</v>
      </c>
      <c r="F875" s="3" t="s">
        <v>2811</v>
      </c>
      <c r="G875" s="3" t="s">
        <v>3764</v>
      </c>
      <c r="H875" s="3" t="s">
        <v>4717</v>
      </c>
      <c r="I875" s="3" t="s">
        <v>28</v>
      </c>
      <c r="J875" s="3" t="s">
        <v>5670</v>
      </c>
      <c r="K875" s="3" t="s">
        <v>30</v>
      </c>
    </row>
    <row r="876" spans="1:11" x14ac:dyDescent="0.25">
      <c r="A876" s="3" t="s">
        <v>33</v>
      </c>
      <c r="B876" s="3" t="s">
        <v>6668</v>
      </c>
      <c r="C876" s="3" t="s">
        <v>906</v>
      </c>
      <c r="D876" s="3" t="s">
        <v>1859</v>
      </c>
      <c r="E876" s="3" t="s">
        <v>7634</v>
      </c>
      <c r="F876" s="3" t="s">
        <v>2812</v>
      </c>
      <c r="G876" s="3" t="s">
        <v>3765</v>
      </c>
      <c r="H876" s="3" t="s">
        <v>4718</v>
      </c>
      <c r="I876" s="3" t="s">
        <v>28</v>
      </c>
      <c r="J876" s="3" t="s">
        <v>5671</v>
      </c>
      <c r="K876" s="3" t="s">
        <v>30</v>
      </c>
    </row>
    <row r="877" spans="1:11" x14ac:dyDescent="0.25">
      <c r="A877" s="3" t="s">
        <v>33</v>
      </c>
      <c r="B877" s="3" t="s">
        <v>6669</v>
      </c>
      <c r="C877" s="3" t="s">
        <v>907</v>
      </c>
      <c r="D877" s="3" t="s">
        <v>1860</v>
      </c>
      <c r="E877" s="3" t="s">
        <v>7635</v>
      </c>
      <c r="F877" s="3" t="s">
        <v>2813</v>
      </c>
      <c r="G877" s="3" t="s">
        <v>3766</v>
      </c>
      <c r="H877" s="3" t="s">
        <v>4719</v>
      </c>
      <c r="I877" s="3" t="s">
        <v>28</v>
      </c>
      <c r="J877" s="3" t="s">
        <v>5672</v>
      </c>
      <c r="K877" s="3" t="s">
        <v>30</v>
      </c>
    </row>
    <row r="878" spans="1:11" x14ac:dyDescent="0.25">
      <c r="A878" s="3" t="s">
        <v>33</v>
      </c>
      <c r="B878" s="3" t="s">
        <v>6670</v>
      </c>
      <c r="C878" s="3" t="s">
        <v>908</v>
      </c>
      <c r="D878" s="3" t="s">
        <v>1861</v>
      </c>
      <c r="E878" s="3" t="s">
        <v>7636</v>
      </c>
      <c r="F878" s="3" t="s">
        <v>2814</v>
      </c>
      <c r="G878" s="3" t="s">
        <v>3767</v>
      </c>
      <c r="H878" s="3" t="s">
        <v>4720</v>
      </c>
      <c r="I878" s="3" t="s">
        <v>28</v>
      </c>
      <c r="J878" s="3" t="s">
        <v>5673</v>
      </c>
      <c r="K878" s="3" t="s">
        <v>30</v>
      </c>
    </row>
    <row r="879" spans="1:11" x14ac:dyDescent="0.25">
      <c r="A879" s="3" t="s">
        <v>33</v>
      </c>
      <c r="B879" s="3" t="s">
        <v>6671</v>
      </c>
      <c r="C879" s="3" t="s">
        <v>909</v>
      </c>
      <c r="D879" s="3" t="s">
        <v>1862</v>
      </c>
      <c r="E879" s="3" t="s">
        <v>7637</v>
      </c>
      <c r="F879" s="3" t="s">
        <v>2815</v>
      </c>
      <c r="G879" s="3" t="s">
        <v>3768</v>
      </c>
      <c r="H879" s="3" t="s">
        <v>4721</v>
      </c>
      <c r="I879" s="3" t="s">
        <v>28</v>
      </c>
      <c r="J879" s="3" t="s">
        <v>5674</v>
      </c>
      <c r="K879" s="3" t="s">
        <v>30</v>
      </c>
    </row>
    <row r="880" spans="1:11" x14ac:dyDescent="0.25">
      <c r="A880" s="3" t="s">
        <v>33</v>
      </c>
      <c r="B880" s="3" t="s">
        <v>6672</v>
      </c>
      <c r="C880" s="3" t="s">
        <v>910</v>
      </c>
      <c r="D880" s="3" t="s">
        <v>1863</v>
      </c>
      <c r="E880" s="3" t="s">
        <v>7638</v>
      </c>
      <c r="F880" s="3" t="s">
        <v>2816</v>
      </c>
      <c r="G880" s="3" t="s">
        <v>3769</v>
      </c>
      <c r="H880" s="3" t="s">
        <v>4722</v>
      </c>
      <c r="I880" s="3" t="s">
        <v>28</v>
      </c>
      <c r="J880" s="3" t="s">
        <v>5675</v>
      </c>
      <c r="K880" s="3" t="s">
        <v>30</v>
      </c>
    </row>
    <row r="881" spans="1:11" x14ac:dyDescent="0.25">
      <c r="A881" s="3" t="s">
        <v>33</v>
      </c>
      <c r="B881" s="3" t="s">
        <v>6673</v>
      </c>
      <c r="C881" s="3" t="s">
        <v>911</v>
      </c>
      <c r="D881" s="3" t="s">
        <v>1864</v>
      </c>
      <c r="E881" s="3" t="s">
        <v>7639</v>
      </c>
      <c r="F881" s="3" t="s">
        <v>2817</v>
      </c>
      <c r="G881" s="3" t="s">
        <v>3770</v>
      </c>
      <c r="H881" s="3" t="s">
        <v>4723</v>
      </c>
      <c r="I881" s="3" t="s">
        <v>28</v>
      </c>
      <c r="J881" s="3" t="s">
        <v>5676</v>
      </c>
      <c r="K881" s="3" t="s">
        <v>30</v>
      </c>
    </row>
    <row r="882" spans="1:11" x14ac:dyDescent="0.25">
      <c r="A882" s="3" t="s">
        <v>33</v>
      </c>
      <c r="B882" s="3" t="s">
        <v>6674</v>
      </c>
      <c r="C882" s="3" t="s">
        <v>912</v>
      </c>
      <c r="D882" s="3" t="s">
        <v>1865</v>
      </c>
      <c r="E882" s="3" t="s">
        <v>7640</v>
      </c>
      <c r="F882" s="3" t="s">
        <v>2818</v>
      </c>
      <c r="G882" s="3" t="s">
        <v>3771</v>
      </c>
      <c r="H882" s="3" t="s">
        <v>4724</v>
      </c>
      <c r="I882" s="3" t="s">
        <v>28</v>
      </c>
      <c r="J882" s="3" t="s">
        <v>5677</v>
      </c>
      <c r="K882" s="3" t="s">
        <v>30</v>
      </c>
    </row>
    <row r="883" spans="1:11" x14ac:dyDescent="0.25">
      <c r="A883" s="3" t="s">
        <v>33</v>
      </c>
      <c r="B883" s="3" t="s">
        <v>6675</v>
      </c>
      <c r="C883" s="3" t="s">
        <v>913</v>
      </c>
      <c r="D883" s="3" t="s">
        <v>1866</v>
      </c>
      <c r="E883" s="3" t="s">
        <v>7641</v>
      </c>
      <c r="F883" s="3" t="s">
        <v>2819</v>
      </c>
      <c r="G883" s="3" t="s">
        <v>3772</v>
      </c>
      <c r="H883" s="3" t="s">
        <v>4725</v>
      </c>
      <c r="I883" s="3" t="s">
        <v>28</v>
      </c>
      <c r="J883" s="3" t="s">
        <v>5678</v>
      </c>
      <c r="K883" s="3" t="s">
        <v>30</v>
      </c>
    </row>
    <row r="884" spans="1:11" x14ac:dyDescent="0.25">
      <c r="A884" s="3" t="s">
        <v>33</v>
      </c>
      <c r="B884" s="3" t="s">
        <v>6676</v>
      </c>
      <c r="C884" s="3" t="s">
        <v>914</v>
      </c>
      <c r="D884" s="3" t="s">
        <v>1867</v>
      </c>
      <c r="E884" s="3" t="s">
        <v>7642</v>
      </c>
      <c r="F884" s="3" t="s">
        <v>2820</v>
      </c>
      <c r="G884" s="3" t="s">
        <v>3773</v>
      </c>
      <c r="H884" s="3" t="s">
        <v>4726</v>
      </c>
      <c r="I884" s="3" t="s">
        <v>28</v>
      </c>
      <c r="J884" s="3" t="s">
        <v>5679</v>
      </c>
      <c r="K884" s="3" t="s">
        <v>30</v>
      </c>
    </row>
    <row r="885" spans="1:11" x14ac:dyDescent="0.25">
      <c r="A885" s="3" t="s">
        <v>33</v>
      </c>
      <c r="B885" s="3" t="s">
        <v>6677</v>
      </c>
      <c r="C885" s="3" t="s">
        <v>915</v>
      </c>
      <c r="D885" s="3" t="s">
        <v>1868</v>
      </c>
      <c r="E885" s="3" t="s">
        <v>7643</v>
      </c>
      <c r="F885" s="3" t="s">
        <v>2821</v>
      </c>
      <c r="G885" s="3" t="s">
        <v>3774</v>
      </c>
      <c r="H885" s="3" t="s">
        <v>4727</v>
      </c>
      <c r="I885" s="3" t="s">
        <v>28</v>
      </c>
      <c r="J885" s="3" t="s">
        <v>5680</v>
      </c>
      <c r="K885" s="3" t="s">
        <v>30</v>
      </c>
    </row>
    <row r="886" spans="1:11" x14ac:dyDescent="0.25">
      <c r="A886" s="3" t="s">
        <v>33</v>
      </c>
      <c r="B886" s="3" t="s">
        <v>6678</v>
      </c>
      <c r="C886" s="3" t="s">
        <v>916</v>
      </c>
      <c r="D886" s="3" t="s">
        <v>1869</v>
      </c>
      <c r="E886" s="3" t="s">
        <v>7644</v>
      </c>
      <c r="F886" s="3" t="s">
        <v>2822</v>
      </c>
      <c r="G886" s="3" t="s">
        <v>3775</v>
      </c>
      <c r="H886" s="3" t="s">
        <v>4728</v>
      </c>
      <c r="I886" s="3" t="s">
        <v>28</v>
      </c>
      <c r="J886" s="3" t="s">
        <v>5681</v>
      </c>
      <c r="K886" s="3" t="s">
        <v>30</v>
      </c>
    </row>
    <row r="887" spans="1:11" x14ac:dyDescent="0.25">
      <c r="A887" s="3" t="s">
        <v>33</v>
      </c>
      <c r="B887" s="3" t="s">
        <v>6679</v>
      </c>
      <c r="C887" s="3" t="s">
        <v>917</v>
      </c>
      <c r="D887" s="3" t="s">
        <v>1870</v>
      </c>
      <c r="E887" s="3" t="s">
        <v>7645</v>
      </c>
      <c r="F887" s="3" t="s">
        <v>2823</v>
      </c>
      <c r="G887" s="3" t="s">
        <v>3776</v>
      </c>
      <c r="H887" s="3" t="s">
        <v>4729</v>
      </c>
      <c r="I887" s="3" t="s">
        <v>28</v>
      </c>
      <c r="J887" s="3" t="s">
        <v>5682</v>
      </c>
      <c r="K887" s="3" t="s">
        <v>30</v>
      </c>
    </row>
    <row r="888" spans="1:11" x14ac:dyDescent="0.25">
      <c r="A888" s="3" t="s">
        <v>33</v>
      </c>
      <c r="B888" s="3" t="s">
        <v>6680</v>
      </c>
      <c r="C888" s="3" t="s">
        <v>918</v>
      </c>
      <c r="D888" s="3" t="s">
        <v>1871</v>
      </c>
      <c r="E888" s="3" t="s">
        <v>7646</v>
      </c>
      <c r="F888" s="3" t="s">
        <v>2824</v>
      </c>
      <c r="G888" s="3" t="s">
        <v>3777</v>
      </c>
      <c r="H888" s="3" t="s">
        <v>4730</v>
      </c>
      <c r="I888" s="3" t="s">
        <v>28</v>
      </c>
      <c r="J888" s="3" t="s">
        <v>5683</v>
      </c>
      <c r="K888" s="3" t="s">
        <v>30</v>
      </c>
    </row>
    <row r="889" spans="1:11" x14ac:dyDescent="0.25">
      <c r="A889" s="3" t="s">
        <v>33</v>
      </c>
      <c r="B889" s="3" t="s">
        <v>6681</v>
      </c>
      <c r="C889" s="3" t="s">
        <v>919</v>
      </c>
      <c r="D889" s="3" t="s">
        <v>1872</v>
      </c>
      <c r="E889" s="3" t="s">
        <v>7647</v>
      </c>
      <c r="F889" s="3" t="s">
        <v>2825</v>
      </c>
      <c r="G889" s="3" t="s">
        <v>3778</v>
      </c>
      <c r="H889" s="3" t="s">
        <v>4731</v>
      </c>
      <c r="I889" s="3" t="s">
        <v>28</v>
      </c>
      <c r="J889" s="3" t="s">
        <v>5684</v>
      </c>
      <c r="K889" s="3" t="s">
        <v>30</v>
      </c>
    </row>
    <row r="890" spans="1:11" x14ac:dyDescent="0.25">
      <c r="A890" s="3" t="s">
        <v>33</v>
      </c>
      <c r="B890" s="3" t="s">
        <v>6682</v>
      </c>
      <c r="C890" s="3" t="s">
        <v>920</v>
      </c>
      <c r="D890" s="3" t="s">
        <v>1873</v>
      </c>
      <c r="E890" s="3" t="s">
        <v>7648</v>
      </c>
      <c r="F890" s="3" t="s">
        <v>2826</v>
      </c>
      <c r="G890" s="3" t="s">
        <v>3779</v>
      </c>
      <c r="H890" s="3" t="s">
        <v>4732</v>
      </c>
      <c r="I890" s="3" t="s">
        <v>28</v>
      </c>
      <c r="J890" s="3" t="s">
        <v>5685</v>
      </c>
      <c r="K890" s="3" t="s">
        <v>30</v>
      </c>
    </row>
    <row r="891" spans="1:11" x14ac:dyDescent="0.25">
      <c r="A891" s="3" t="s">
        <v>33</v>
      </c>
      <c r="B891" s="3" t="s">
        <v>6683</v>
      </c>
      <c r="C891" s="3" t="s">
        <v>921</v>
      </c>
      <c r="D891" s="3" t="s">
        <v>1874</v>
      </c>
      <c r="E891" s="3" t="s">
        <v>7649</v>
      </c>
      <c r="F891" s="3" t="s">
        <v>2827</v>
      </c>
      <c r="G891" s="3" t="s">
        <v>3780</v>
      </c>
      <c r="H891" s="3" t="s">
        <v>4733</v>
      </c>
      <c r="I891" s="3" t="s">
        <v>28</v>
      </c>
      <c r="J891" s="3" t="s">
        <v>5686</v>
      </c>
      <c r="K891" s="3" t="s">
        <v>30</v>
      </c>
    </row>
    <row r="892" spans="1:11" x14ac:dyDescent="0.25">
      <c r="A892" s="3" t="s">
        <v>33</v>
      </c>
      <c r="B892" s="3" t="s">
        <v>6684</v>
      </c>
      <c r="C892" s="3" t="s">
        <v>922</v>
      </c>
      <c r="D892" s="3" t="s">
        <v>1875</v>
      </c>
      <c r="E892" s="3" t="s">
        <v>7650</v>
      </c>
      <c r="F892" s="3" t="s">
        <v>2828</v>
      </c>
      <c r="G892" s="3" t="s">
        <v>3781</v>
      </c>
      <c r="H892" s="3" t="s">
        <v>4734</v>
      </c>
      <c r="I892" s="3" t="s">
        <v>28</v>
      </c>
      <c r="J892" s="3" t="s">
        <v>5687</v>
      </c>
      <c r="K892" s="3" t="s">
        <v>30</v>
      </c>
    </row>
    <row r="893" spans="1:11" x14ac:dyDescent="0.25">
      <c r="A893" s="3" t="s">
        <v>33</v>
      </c>
      <c r="B893" s="3" t="s">
        <v>6685</v>
      </c>
      <c r="C893" s="3" t="s">
        <v>923</v>
      </c>
      <c r="D893" s="3" t="s">
        <v>1876</v>
      </c>
      <c r="E893" s="3" t="s">
        <v>7651</v>
      </c>
      <c r="F893" s="3" t="s">
        <v>2829</v>
      </c>
      <c r="G893" s="3" t="s">
        <v>3782</v>
      </c>
      <c r="H893" s="3" t="s">
        <v>4735</v>
      </c>
      <c r="I893" s="3" t="s">
        <v>28</v>
      </c>
      <c r="J893" s="3" t="s">
        <v>5688</v>
      </c>
      <c r="K893" s="3" t="s">
        <v>30</v>
      </c>
    </row>
    <row r="894" spans="1:11" x14ac:dyDescent="0.25">
      <c r="A894" s="3" t="s">
        <v>33</v>
      </c>
      <c r="B894" s="3" t="s">
        <v>6686</v>
      </c>
      <c r="C894" s="3" t="s">
        <v>924</v>
      </c>
      <c r="D894" s="3" t="s">
        <v>1877</v>
      </c>
      <c r="E894" s="3" t="s">
        <v>7652</v>
      </c>
      <c r="F894" s="3" t="s">
        <v>2830</v>
      </c>
      <c r="G894" s="3" t="s">
        <v>3783</v>
      </c>
      <c r="H894" s="3" t="s">
        <v>4736</v>
      </c>
      <c r="I894" s="3" t="s">
        <v>28</v>
      </c>
      <c r="J894" s="3" t="s">
        <v>5689</v>
      </c>
      <c r="K894" s="3" t="s">
        <v>30</v>
      </c>
    </row>
    <row r="895" spans="1:11" x14ac:dyDescent="0.25">
      <c r="A895" s="3" t="s">
        <v>33</v>
      </c>
      <c r="B895" s="3" t="s">
        <v>6687</v>
      </c>
      <c r="C895" s="3" t="s">
        <v>925</v>
      </c>
      <c r="D895" s="3" t="s">
        <v>1878</v>
      </c>
      <c r="E895" s="3" t="s">
        <v>7653</v>
      </c>
      <c r="F895" s="3" t="s">
        <v>2831</v>
      </c>
      <c r="G895" s="3" t="s">
        <v>3784</v>
      </c>
      <c r="H895" s="3" t="s">
        <v>4737</v>
      </c>
      <c r="I895" s="3" t="s">
        <v>28</v>
      </c>
      <c r="J895" s="3" t="s">
        <v>5690</v>
      </c>
      <c r="K895" s="3" t="s">
        <v>30</v>
      </c>
    </row>
    <row r="896" spans="1:11" x14ac:dyDescent="0.25">
      <c r="A896" s="3" t="s">
        <v>33</v>
      </c>
      <c r="B896" s="3" t="s">
        <v>6688</v>
      </c>
      <c r="C896" s="3" t="s">
        <v>926</v>
      </c>
      <c r="D896" s="3" t="s">
        <v>1879</v>
      </c>
      <c r="E896" s="3" t="s">
        <v>7654</v>
      </c>
      <c r="F896" s="3" t="s">
        <v>2832</v>
      </c>
      <c r="G896" s="3" t="s">
        <v>3785</v>
      </c>
      <c r="H896" s="3" t="s">
        <v>4738</v>
      </c>
      <c r="I896" s="3" t="s">
        <v>28</v>
      </c>
      <c r="J896" s="3" t="s">
        <v>5691</v>
      </c>
      <c r="K896" s="3" t="s">
        <v>30</v>
      </c>
    </row>
    <row r="897" spans="1:11" x14ac:dyDescent="0.25">
      <c r="A897" s="3" t="s">
        <v>33</v>
      </c>
      <c r="B897" s="3" t="s">
        <v>6689</v>
      </c>
      <c r="C897" s="3" t="s">
        <v>927</v>
      </c>
      <c r="D897" s="3" t="s">
        <v>1880</v>
      </c>
      <c r="E897" s="3" t="s">
        <v>7655</v>
      </c>
      <c r="F897" s="3" t="s">
        <v>2833</v>
      </c>
      <c r="G897" s="3" t="s">
        <v>3786</v>
      </c>
      <c r="H897" s="3" t="s">
        <v>4739</v>
      </c>
      <c r="I897" s="3" t="s">
        <v>28</v>
      </c>
      <c r="J897" s="3" t="s">
        <v>5692</v>
      </c>
      <c r="K897" s="3" t="s">
        <v>30</v>
      </c>
    </row>
    <row r="898" spans="1:11" x14ac:dyDescent="0.25">
      <c r="A898" s="3" t="s">
        <v>33</v>
      </c>
      <c r="B898" s="3" t="s">
        <v>6690</v>
      </c>
      <c r="C898" s="3" t="s">
        <v>928</v>
      </c>
      <c r="D898" s="3" t="s">
        <v>1881</v>
      </c>
      <c r="E898" s="3" t="s">
        <v>7656</v>
      </c>
      <c r="F898" s="3" t="s">
        <v>2834</v>
      </c>
      <c r="G898" s="3" t="s">
        <v>3787</v>
      </c>
      <c r="H898" s="3" t="s">
        <v>4740</v>
      </c>
      <c r="I898" s="3" t="s">
        <v>28</v>
      </c>
      <c r="J898" s="3" t="s">
        <v>5693</v>
      </c>
      <c r="K898" s="3" t="s">
        <v>30</v>
      </c>
    </row>
    <row r="899" spans="1:11" x14ac:dyDescent="0.25">
      <c r="A899" s="3" t="s">
        <v>33</v>
      </c>
      <c r="B899" s="3" t="s">
        <v>6691</v>
      </c>
      <c r="C899" s="3" t="s">
        <v>929</v>
      </c>
      <c r="D899" s="3" t="s">
        <v>1882</v>
      </c>
      <c r="E899" s="3" t="s">
        <v>7657</v>
      </c>
      <c r="F899" s="3" t="s">
        <v>2835</v>
      </c>
      <c r="G899" s="3" t="s">
        <v>3788</v>
      </c>
      <c r="H899" s="3" t="s">
        <v>4741</v>
      </c>
      <c r="I899" s="3" t="s">
        <v>28</v>
      </c>
      <c r="J899" s="3" t="s">
        <v>5694</v>
      </c>
      <c r="K899" s="3" t="s">
        <v>30</v>
      </c>
    </row>
    <row r="900" spans="1:11" x14ac:dyDescent="0.25">
      <c r="A900" s="3" t="s">
        <v>33</v>
      </c>
      <c r="B900" s="3" t="s">
        <v>6692</v>
      </c>
      <c r="C900" s="3" t="s">
        <v>930</v>
      </c>
      <c r="D900" s="3" t="s">
        <v>1883</v>
      </c>
      <c r="E900" s="3" t="s">
        <v>7658</v>
      </c>
      <c r="F900" s="3" t="s">
        <v>2836</v>
      </c>
      <c r="G900" s="3" t="s">
        <v>3789</v>
      </c>
      <c r="H900" s="3" t="s">
        <v>4742</v>
      </c>
      <c r="I900" s="3" t="s">
        <v>28</v>
      </c>
      <c r="J900" s="3" t="s">
        <v>5695</v>
      </c>
      <c r="K900" s="3" t="s">
        <v>30</v>
      </c>
    </row>
    <row r="901" spans="1:11" x14ac:dyDescent="0.25">
      <c r="A901" s="3" t="s">
        <v>33</v>
      </c>
      <c r="B901" s="3" t="s">
        <v>6693</v>
      </c>
      <c r="C901" s="3" t="s">
        <v>931</v>
      </c>
      <c r="D901" s="3" t="s">
        <v>1884</v>
      </c>
      <c r="E901" s="3" t="s">
        <v>7659</v>
      </c>
      <c r="F901" s="3" t="s">
        <v>2837</v>
      </c>
      <c r="G901" s="3" t="s">
        <v>3790</v>
      </c>
      <c r="H901" s="3" t="s">
        <v>4743</v>
      </c>
      <c r="I901" s="3" t="s">
        <v>28</v>
      </c>
      <c r="J901" s="3" t="s">
        <v>5696</v>
      </c>
      <c r="K901" s="3" t="s">
        <v>30</v>
      </c>
    </row>
    <row r="902" spans="1:11" x14ac:dyDescent="0.25">
      <c r="A902" s="3" t="s">
        <v>33</v>
      </c>
      <c r="B902" s="3" t="s">
        <v>6694</v>
      </c>
      <c r="C902" s="3" t="s">
        <v>932</v>
      </c>
      <c r="D902" s="3" t="s">
        <v>1885</v>
      </c>
      <c r="E902" s="3" t="s">
        <v>7660</v>
      </c>
      <c r="F902" s="3" t="s">
        <v>2838</v>
      </c>
      <c r="G902" s="3" t="s">
        <v>3791</v>
      </c>
      <c r="H902" s="3" t="s">
        <v>4744</v>
      </c>
      <c r="I902" s="3" t="s">
        <v>28</v>
      </c>
      <c r="J902" s="3" t="s">
        <v>5697</v>
      </c>
      <c r="K902" s="3" t="s">
        <v>30</v>
      </c>
    </row>
    <row r="903" spans="1:11" x14ac:dyDescent="0.25">
      <c r="A903" s="3" t="s">
        <v>33</v>
      </c>
      <c r="B903" s="3" t="s">
        <v>6695</v>
      </c>
      <c r="C903" s="3" t="s">
        <v>933</v>
      </c>
      <c r="D903" s="3" t="s">
        <v>1886</v>
      </c>
      <c r="E903" s="3" t="s">
        <v>7661</v>
      </c>
      <c r="F903" s="3" t="s">
        <v>2839</v>
      </c>
      <c r="G903" s="3" t="s">
        <v>3792</v>
      </c>
      <c r="H903" s="3" t="s">
        <v>4745</v>
      </c>
      <c r="I903" s="3" t="s">
        <v>28</v>
      </c>
      <c r="J903" s="3" t="s">
        <v>5698</v>
      </c>
      <c r="K903" s="3" t="s">
        <v>30</v>
      </c>
    </row>
    <row r="904" spans="1:11" x14ac:dyDescent="0.25">
      <c r="A904" s="3" t="s">
        <v>33</v>
      </c>
      <c r="B904" s="3" t="s">
        <v>6696</v>
      </c>
      <c r="C904" s="3" t="s">
        <v>934</v>
      </c>
      <c r="D904" s="3" t="s">
        <v>1887</v>
      </c>
      <c r="E904" s="3" t="s">
        <v>7662</v>
      </c>
      <c r="F904" s="3" t="s">
        <v>2840</v>
      </c>
      <c r="G904" s="3" t="s">
        <v>3793</v>
      </c>
      <c r="H904" s="3" t="s">
        <v>4746</v>
      </c>
      <c r="I904" s="3" t="s">
        <v>28</v>
      </c>
      <c r="J904" s="3" t="s">
        <v>5699</v>
      </c>
      <c r="K904" s="3" t="s">
        <v>30</v>
      </c>
    </row>
    <row r="905" spans="1:11" x14ac:dyDescent="0.25">
      <c r="A905" s="3" t="s">
        <v>33</v>
      </c>
      <c r="B905" s="3" t="s">
        <v>6697</v>
      </c>
      <c r="C905" s="3" t="s">
        <v>935</v>
      </c>
      <c r="D905" s="3" t="s">
        <v>1888</v>
      </c>
      <c r="E905" s="3" t="s">
        <v>7663</v>
      </c>
      <c r="F905" s="3" t="s">
        <v>2841</v>
      </c>
      <c r="G905" s="3" t="s">
        <v>3794</v>
      </c>
      <c r="H905" s="3" t="s">
        <v>4747</v>
      </c>
      <c r="I905" s="3" t="s">
        <v>28</v>
      </c>
      <c r="J905" s="3" t="s">
        <v>5700</v>
      </c>
      <c r="K905" s="3" t="s">
        <v>30</v>
      </c>
    </row>
    <row r="906" spans="1:11" x14ac:dyDescent="0.25">
      <c r="A906" s="3" t="s">
        <v>33</v>
      </c>
      <c r="B906" s="3" t="s">
        <v>6698</v>
      </c>
      <c r="C906" s="3" t="s">
        <v>936</v>
      </c>
      <c r="D906" s="3" t="s">
        <v>1889</v>
      </c>
      <c r="E906" s="3" t="s">
        <v>7664</v>
      </c>
      <c r="F906" s="3" t="s">
        <v>2842</v>
      </c>
      <c r="G906" s="3" t="s">
        <v>3795</v>
      </c>
      <c r="H906" s="3" t="s">
        <v>4748</v>
      </c>
      <c r="I906" s="3" t="s">
        <v>28</v>
      </c>
      <c r="J906" s="3" t="s">
        <v>5701</v>
      </c>
      <c r="K906" s="3" t="s">
        <v>30</v>
      </c>
    </row>
    <row r="907" spans="1:11" x14ac:dyDescent="0.25">
      <c r="A907" s="3" t="s">
        <v>33</v>
      </c>
      <c r="B907" s="3" t="s">
        <v>6699</v>
      </c>
      <c r="C907" s="3" t="s">
        <v>937</v>
      </c>
      <c r="D907" s="3" t="s">
        <v>1890</v>
      </c>
      <c r="E907" s="3" t="s">
        <v>7665</v>
      </c>
      <c r="F907" s="3" t="s">
        <v>2843</v>
      </c>
      <c r="G907" s="3" t="s">
        <v>3796</v>
      </c>
      <c r="H907" s="3" t="s">
        <v>4749</v>
      </c>
      <c r="I907" s="3" t="s">
        <v>28</v>
      </c>
      <c r="J907" s="3" t="s">
        <v>5702</v>
      </c>
      <c r="K907" s="3" t="s">
        <v>30</v>
      </c>
    </row>
    <row r="908" spans="1:11" x14ac:dyDescent="0.25">
      <c r="A908" s="3" t="s">
        <v>33</v>
      </c>
      <c r="B908" s="3" t="s">
        <v>6700</v>
      </c>
      <c r="C908" s="3" t="s">
        <v>938</v>
      </c>
      <c r="D908" s="3" t="s">
        <v>1891</v>
      </c>
      <c r="E908" s="3" t="s">
        <v>7666</v>
      </c>
      <c r="F908" s="3" t="s">
        <v>2844</v>
      </c>
      <c r="G908" s="3" t="s">
        <v>3797</v>
      </c>
      <c r="H908" s="3" t="s">
        <v>4750</v>
      </c>
      <c r="I908" s="3" t="s">
        <v>28</v>
      </c>
      <c r="J908" s="3" t="s">
        <v>5703</v>
      </c>
      <c r="K908" s="3" t="s">
        <v>30</v>
      </c>
    </row>
    <row r="909" spans="1:11" x14ac:dyDescent="0.25">
      <c r="A909" s="3" t="s">
        <v>33</v>
      </c>
      <c r="B909" s="3" t="s">
        <v>6701</v>
      </c>
      <c r="C909" s="3" t="s">
        <v>939</v>
      </c>
      <c r="D909" s="3" t="s">
        <v>1892</v>
      </c>
      <c r="E909" s="3" t="s">
        <v>7667</v>
      </c>
      <c r="F909" s="3" t="s">
        <v>2845</v>
      </c>
      <c r="G909" s="3" t="s">
        <v>3798</v>
      </c>
      <c r="H909" s="3" t="s">
        <v>4751</v>
      </c>
      <c r="I909" s="3" t="s">
        <v>28</v>
      </c>
      <c r="J909" s="3" t="s">
        <v>5704</v>
      </c>
      <c r="K909" s="3" t="s">
        <v>30</v>
      </c>
    </row>
    <row r="910" spans="1:11" x14ac:dyDescent="0.25">
      <c r="A910" s="3" t="s">
        <v>33</v>
      </c>
      <c r="B910" s="3" t="s">
        <v>6702</v>
      </c>
      <c r="C910" s="3" t="s">
        <v>940</v>
      </c>
      <c r="D910" s="3" t="s">
        <v>1893</v>
      </c>
      <c r="E910" s="3" t="s">
        <v>7668</v>
      </c>
      <c r="F910" s="3" t="s">
        <v>2846</v>
      </c>
      <c r="G910" s="3" t="s">
        <v>3799</v>
      </c>
      <c r="H910" s="3" t="s">
        <v>4752</v>
      </c>
      <c r="I910" s="3" t="s">
        <v>28</v>
      </c>
      <c r="J910" s="3" t="s">
        <v>5705</v>
      </c>
      <c r="K910" s="3" t="s">
        <v>30</v>
      </c>
    </row>
    <row r="911" spans="1:11" x14ac:dyDescent="0.25">
      <c r="A911" s="3" t="s">
        <v>33</v>
      </c>
      <c r="B911" s="3" t="s">
        <v>6703</v>
      </c>
      <c r="C911" s="3" t="s">
        <v>941</v>
      </c>
      <c r="D911" s="3" t="s">
        <v>1894</v>
      </c>
      <c r="E911" s="3" t="s">
        <v>7669</v>
      </c>
      <c r="F911" s="3" t="s">
        <v>2847</v>
      </c>
      <c r="G911" s="3" t="s">
        <v>3800</v>
      </c>
      <c r="H911" s="3" t="s">
        <v>4753</v>
      </c>
      <c r="I911" s="3" t="s">
        <v>28</v>
      </c>
      <c r="J911" s="3" t="s">
        <v>5706</v>
      </c>
      <c r="K911" s="3" t="s">
        <v>30</v>
      </c>
    </row>
    <row r="912" spans="1:11" x14ac:dyDescent="0.25">
      <c r="A912" s="3" t="s">
        <v>33</v>
      </c>
      <c r="B912" s="3" t="s">
        <v>6704</v>
      </c>
      <c r="C912" s="3" t="s">
        <v>942</v>
      </c>
      <c r="D912" s="3" t="s">
        <v>1895</v>
      </c>
      <c r="E912" s="3" t="s">
        <v>7670</v>
      </c>
      <c r="F912" s="3" t="s">
        <v>2848</v>
      </c>
      <c r="G912" s="3" t="s">
        <v>3801</v>
      </c>
      <c r="H912" s="3" t="s">
        <v>4754</v>
      </c>
      <c r="I912" s="3" t="s">
        <v>28</v>
      </c>
      <c r="J912" s="3" t="s">
        <v>5707</v>
      </c>
      <c r="K912" s="3" t="s">
        <v>30</v>
      </c>
    </row>
    <row r="913" spans="1:11" x14ac:dyDescent="0.25">
      <c r="A913" s="3" t="s">
        <v>33</v>
      </c>
      <c r="B913" s="3" t="s">
        <v>6705</v>
      </c>
      <c r="C913" s="3" t="s">
        <v>943</v>
      </c>
      <c r="D913" s="3" t="s">
        <v>1896</v>
      </c>
      <c r="E913" s="3" t="s">
        <v>7671</v>
      </c>
      <c r="F913" s="3" t="s">
        <v>2849</v>
      </c>
      <c r="G913" s="3" t="s">
        <v>3802</v>
      </c>
      <c r="H913" s="3" t="s">
        <v>4755</v>
      </c>
      <c r="I913" s="3" t="s">
        <v>28</v>
      </c>
      <c r="J913" s="3" t="s">
        <v>5708</v>
      </c>
      <c r="K913" s="3" t="s">
        <v>30</v>
      </c>
    </row>
    <row r="914" spans="1:11" x14ac:dyDescent="0.25">
      <c r="A914" s="3" t="s">
        <v>33</v>
      </c>
      <c r="B914" s="3" t="s">
        <v>6706</v>
      </c>
      <c r="C914" s="3" t="s">
        <v>944</v>
      </c>
      <c r="D914" s="3" t="s">
        <v>1897</v>
      </c>
      <c r="E914" s="3" t="s">
        <v>7672</v>
      </c>
      <c r="F914" s="3" t="s">
        <v>2850</v>
      </c>
      <c r="G914" s="3" t="s">
        <v>3803</v>
      </c>
      <c r="H914" s="3" t="s">
        <v>4756</v>
      </c>
      <c r="I914" s="3" t="s">
        <v>28</v>
      </c>
      <c r="J914" s="3" t="s">
        <v>5709</v>
      </c>
      <c r="K914" s="3" t="s">
        <v>30</v>
      </c>
    </row>
    <row r="915" spans="1:11" x14ac:dyDescent="0.25">
      <c r="A915" s="3" t="s">
        <v>33</v>
      </c>
      <c r="B915" s="3" t="s">
        <v>6707</v>
      </c>
      <c r="C915" s="3" t="s">
        <v>945</v>
      </c>
      <c r="D915" s="3" t="s">
        <v>1898</v>
      </c>
      <c r="E915" s="3" t="s">
        <v>7673</v>
      </c>
      <c r="F915" s="3" t="s">
        <v>2851</v>
      </c>
      <c r="G915" s="3" t="s">
        <v>3804</v>
      </c>
      <c r="H915" s="3" t="s">
        <v>4757</v>
      </c>
      <c r="I915" s="3" t="s">
        <v>28</v>
      </c>
      <c r="J915" s="3" t="s">
        <v>5710</v>
      </c>
      <c r="K915" s="3" t="s">
        <v>30</v>
      </c>
    </row>
    <row r="916" spans="1:11" x14ac:dyDescent="0.25">
      <c r="A916" s="3" t="s">
        <v>33</v>
      </c>
      <c r="B916" s="3" t="s">
        <v>6708</v>
      </c>
      <c r="C916" s="3" t="s">
        <v>946</v>
      </c>
      <c r="D916" s="3" t="s">
        <v>1899</v>
      </c>
      <c r="E916" s="3" t="s">
        <v>7674</v>
      </c>
      <c r="F916" s="3" t="s">
        <v>2852</v>
      </c>
      <c r="G916" s="3" t="s">
        <v>3805</v>
      </c>
      <c r="H916" s="3" t="s">
        <v>4758</v>
      </c>
      <c r="I916" s="3" t="s">
        <v>28</v>
      </c>
      <c r="J916" s="3" t="s">
        <v>5711</v>
      </c>
      <c r="K916" s="3" t="s">
        <v>30</v>
      </c>
    </row>
    <row r="917" spans="1:11" x14ac:dyDescent="0.25">
      <c r="A917" s="3" t="s">
        <v>33</v>
      </c>
      <c r="B917" s="3" t="s">
        <v>6709</v>
      </c>
      <c r="C917" s="3" t="s">
        <v>947</v>
      </c>
      <c r="D917" s="3" t="s">
        <v>1900</v>
      </c>
      <c r="E917" s="3" t="s">
        <v>7675</v>
      </c>
      <c r="F917" s="3" t="s">
        <v>2853</v>
      </c>
      <c r="G917" s="3" t="s">
        <v>3806</v>
      </c>
      <c r="H917" s="3" t="s">
        <v>4759</v>
      </c>
      <c r="I917" s="3" t="s">
        <v>28</v>
      </c>
      <c r="J917" s="3" t="s">
        <v>5712</v>
      </c>
      <c r="K917" s="3" t="s">
        <v>30</v>
      </c>
    </row>
    <row r="918" spans="1:11" x14ac:dyDescent="0.25">
      <c r="A918" s="3" t="s">
        <v>33</v>
      </c>
      <c r="B918" s="3" t="s">
        <v>6710</v>
      </c>
      <c r="C918" s="3" t="s">
        <v>948</v>
      </c>
      <c r="D918" s="3" t="s">
        <v>1901</v>
      </c>
      <c r="E918" s="3" t="s">
        <v>7676</v>
      </c>
      <c r="F918" s="3" t="s">
        <v>2854</v>
      </c>
      <c r="G918" s="3" t="s">
        <v>3807</v>
      </c>
      <c r="H918" s="3" t="s">
        <v>4760</v>
      </c>
      <c r="I918" s="3" t="s">
        <v>28</v>
      </c>
      <c r="J918" s="3" t="s">
        <v>5713</v>
      </c>
      <c r="K918" s="3" t="s">
        <v>30</v>
      </c>
    </row>
    <row r="919" spans="1:11" x14ac:dyDescent="0.25">
      <c r="A919" s="3" t="s">
        <v>33</v>
      </c>
      <c r="B919" s="3" t="s">
        <v>6711</v>
      </c>
      <c r="C919" s="3" t="s">
        <v>949</v>
      </c>
      <c r="D919" s="3" t="s">
        <v>1902</v>
      </c>
      <c r="E919" s="3" t="s">
        <v>7677</v>
      </c>
      <c r="F919" s="3" t="s">
        <v>2855</v>
      </c>
      <c r="G919" s="3" t="s">
        <v>3808</v>
      </c>
      <c r="H919" s="3" t="s">
        <v>4761</v>
      </c>
      <c r="I919" s="3" t="s">
        <v>28</v>
      </c>
      <c r="J919" s="3" t="s">
        <v>5714</v>
      </c>
      <c r="K919" s="3" t="s">
        <v>30</v>
      </c>
    </row>
    <row r="920" spans="1:11" x14ac:dyDescent="0.25">
      <c r="A920" s="3" t="s">
        <v>33</v>
      </c>
      <c r="B920" s="3" t="s">
        <v>6712</v>
      </c>
      <c r="C920" s="3" t="s">
        <v>950</v>
      </c>
      <c r="D920" s="3" t="s">
        <v>1903</v>
      </c>
      <c r="E920" s="3" t="s">
        <v>7678</v>
      </c>
      <c r="F920" s="3" t="s">
        <v>2856</v>
      </c>
      <c r="G920" s="3" t="s">
        <v>3809</v>
      </c>
      <c r="H920" s="3" t="s">
        <v>4762</v>
      </c>
      <c r="I920" s="3" t="s">
        <v>28</v>
      </c>
      <c r="J920" s="3" t="s">
        <v>5715</v>
      </c>
      <c r="K920" s="3" t="s">
        <v>30</v>
      </c>
    </row>
    <row r="921" spans="1:11" x14ac:dyDescent="0.25">
      <c r="A921" s="3" t="s">
        <v>33</v>
      </c>
      <c r="B921" s="3" t="s">
        <v>6713</v>
      </c>
      <c r="C921" s="3" t="s">
        <v>951</v>
      </c>
      <c r="D921" s="3" t="s">
        <v>1904</v>
      </c>
      <c r="E921" s="3" t="s">
        <v>7679</v>
      </c>
      <c r="F921" s="3" t="s">
        <v>2857</v>
      </c>
      <c r="G921" s="3" t="s">
        <v>3810</v>
      </c>
      <c r="H921" s="3" t="s">
        <v>4763</v>
      </c>
      <c r="I921" s="3" t="s">
        <v>28</v>
      </c>
      <c r="J921" s="3" t="s">
        <v>5716</v>
      </c>
      <c r="K921" s="3" t="s">
        <v>30</v>
      </c>
    </row>
    <row r="922" spans="1:11" x14ac:dyDescent="0.25">
      <c r="A922" s="3" t="s">
        <v>33</v>
      </c>
      <c r="B922" s="3" t="s">
        <v>6714</v>
      </c>
      <c r="C922" s="3" t="s">
        <v>952</v>
      </c>
      <c r="D922" s="3" t="s">
        <v>1905</v>
      </c>
      <c r="E922" s="3" t="s">
        <v>7680</v>
      </c>
      <c r="F922" s="3" t="s">
        <v>2858</v>
      </c>
      <c r="G922" s="3" t="s">
        <v>3811</v>
      </c>
      <c r="H922" s="3" t="s">
        <v>4764</v>
      </c>
      <c r="I922" s="3" t="s">
        <v>28</v>
      </c>
      <c r="J922" s="3" t="s">
        <v>5717</v>
      </c>
      <c r="K922" s="3" t="s">
        <v>30</v>
      </c>
    </row>
    <row r="923" spans="1:11" x14ac:dyDescent="0.25">
      <c r="A923" s="3" t="s">
        <v>33</v>
      </c>
      <c r="B923" s="3" t="s">
        <v>6715</v>
      </c>
      <c r="C923" s="3" t="s">
        <v>953</v>
      </c>
      <c r="D923" s="3" t="s">
        <v>1906</v>
      </c>
      <c r="E923" s="3" t="s">
        <v>7681</v>
      </c>
      <c r="F923" s="3" t="s">
        <v>2859</v>
      </c>
      <c r="G923" s="3" t="s">
        <v>3812</v>
      </c>
      <c r="H923" s="3" t="s">
        <v>4765</v>
      </c>
      <c r="I923" s="3" t="s">
        <v>28</v>
      </c>
      <c r="J923" s="3" t="s">
        <v>5718</v>
      </c>
      <c r="K923" s="3" t="s">
        <v>30</v>
      </c>
    </row>
    <row r="924" spans="1:11" x14ac:dyDescent="0.25">
      <c r="A924" s="3" t="s">
        <v>33</v>
      </c>
      <c r="B924" s="3" t="s">
        <v>6716</v>
      </c>
      <c r="C924" s="3" t="s">
        <v>954</v>
      </c>
      <c r="D924" s="3" t="s">
        <v>1907</v>
      </c>
      <c r="E924" s="3" t="s">
        <v>7682</v>
      </c>
      <c r="F924" s="3" t="s">
        <v>2860</v>
      </c>
      <c r="G924" s="3" t="s">
        <v>3813</v>
      </c>
      <c r="H924" s="3" t="s">
        <v>4766</v>
      </c>
      <c r="I924" s="3" t="s">
        <v>28</v>
      </c>
      <c r="J924" s="3" t="s">
        <v>5719</v>
      </c>
      <c r="K924" s="3" t="s">
        <v>30</v>
      </c>
    </row>
    <row r="925" spans="1:11" x14ac:dyDescent="0.25">
      <c r="A925" s="3" t="s">
        <v>33</v>
      </c>
      <c r="B925" s="3" t="s">
        <v>6717</v>
      </c>
      <c r="C925" s="3" t="s">
        <v>955</v>
      </c>
      <c r="D925" s="3" t="s">
        <v>1908</v>
      </c>
      <c r="E925" s="3" t="s">
        <v>7683</v>
      </c>
      <c r="F925" s="3" t="s">
        <v>2861</v>
      </c>
      <c r="G925" s="3" t="s">
        <v>3814</v>
      </c>
      <c r="H925" s="3" t="s">
        <v>4767</v>
      </c>
      <c r="I925" s="3" t="s">
        <v>28</v>
      </c>
      <c r="J925" s="3" t="s">
        <v>5720</v>
      </c>
      <c r="K925" s="3" t="s">
        <v>30</v>
      </c>
    </row>
    <row r="926" spans="1:11" x14ac:dyDescent="0.25">
      <c r="A926" s="3" t="s">
        <v>33</v>
      </c>
      <c r="B926" s="3" t="s">
        <v>6718</v>
      </c>
      <c r="C926" s="3" t="s">
        <v>956</v>
      </c>
      <c r="D926" s="3" t="s">
        <v>1909</v>
      </c>
      <c r="E926" s="3" t="s">
        <v>7684</v>
      </c>
      <c r="F926" s="3" t="s">
        <v>2862</v>
      </c>
      <c r="G926" s="3" t="s">
        <v>3815</v>
      </c>
      <c r="H926" s="3" t="s">
        <v>4768</v>
      </c>
      <c r="I926" s="3" t="s">
        <v>28</v>
      </c>
      <c r="J926" s="3" t="s">
        <v>5721</v>
      </c>
      <c r="K926" s="3" t="s">
        <v>30</v>
      </c>
    </row>
    <row r="927" spans="1:11" x14ac:dyDescent="0.25">
      <c r="A927" s="3" t="s">
        <v>33</v>
      </c>
      <c r="B927" s="3" t="s">
        <v>6719</v>
      </c>
      <c r="C927" s="3" t="s">
        <v>957</v>
      </c>
      <c r="D927" s="3" t="s">
        <v>1910</v>
      </c>
      <c r="E927" s="3" t="s">
        <v>7685</v>
      </c>
      <c r="F927" s="3" t="s">
        <v>2863</v>
      </c>
      <c r="G927" s="3" t="s">
        <v>3816</v>
      </c>
      <c r="H927" s="3" t="s">
        <v>4769</v>
      </c>
      <c r="I927" s="3" t="s">
        <v>28</v>
      </c>
      <c r="J927" s="3" t="s">
        <v>5722</v>
      </c>
      <c r="K927" s="3" t="s">
        <v>30</v>
      </c>
    </row>
    <row r="928" spans="1:11" x14ac:dyDescent="0.25">
      <c r="A928" s="3" t="s">
        <v>33</v>
      </c>
      <c r="B928" s="3" t="s">
        <v>6720</v>
      </c>
      <c r="C928" s="3" t="s">
        <v>958</v>
      </c>
      <c r="D928" s="3" t="s">
        <v>1911</v>
      </c>
      <c r="E928" s="3" t="s">
        <v>7686</v>
      </c>
      <c r="F928" s="3" t="s">
        <v>2864</v>
      </c>
      <c r="G928" s="3" t="s">
        <v>3817</v>
      </c>
      <c r="H928" s="3" t="s">
        <v>4770</v>
      </c>
      <c r="I928" s="3" t="s">
        <v>28</v>
      </c>
      <c r="J928" s="3" t="s">
        <v>5723</v>
      </c>
      <c r="K928" s="3" t="s">
        <v>30</v>
      </c>
    </row>
    <row r="929" spans="1:11" x14ac:dyDescent="0.25">
      <c r="A929" s="3" t="s">
        <v>33</v>
      </c>
      <c r="B929" s="3" t="s">
        <v>6721</v>
      </c>
      <c r="C929" s="3" t="s">
        <v>959</v>
      </c>
      <c r="D929" s="3" t="s">
        <v>1912</v>
      </c>
      <c r="E929" s="3" t="s">
        <v>7687</v>
      </c>
      <c r="F929" s="3" t="s">
        <v>2865</v>
      </c>
      <c r="G929" s="3" t="s">
        <v>3818</v>
      </c>
      <c r="H929" s="3" t="s">
        <v>4771</v>
      </c>
      <c r="I929" s="3" t="s">
        <v>28</v>
      </c>
      <c r="J929" s="3" t="s">
        <v>5724</v>
      </c>
      <c r="K929" s="3" t="s">
        <v>30</v>
      </c>
    </row>
    <row r="930" spans="1:11" x14ac:dyDescent="0.25">
      <c r="A930" s="3" t="s">
        <v>33</v>
      </c>
      <c r="B930" s="3" t="s">
        <v>6722</v>
      </c>
      <c r="C930" s="3" t="s">
        <v>960</v>
      </c>
      <c r="D930" s="3" t="s">
        <v>1913</v>
      </c>
      <c r="E930" s="3" t="s">
        <v>7688</v>
      </c>
      <c r="F930" s="3" t="s">
        <v>2866</v>
      </c>
      <c r="G930" s="3" t="s">
        <v>3819</v>
      </c>
      <c r="H930" s="3" t="s">
        <v>4772</v>
      </c>
      <c r="I930" s="3" t="s">
        <v>28</v>
      </c>
      <c r="J930" s="3" t="s">
        <v>5725</v>
      </c>
      <c r="K930" s="3" t="s">
        <v>30</v>
      </c>
    </row>
    <row r="931" spans="1:11" x14ac:dyDescent="0.25">
      <c r="A931" s="3" t="s">
        <v>33</v>
      </c>
      <c r="B931" s="3" t="s">
        <v>6723</v>
      </c>
      <c r="C931" s="3" t="s">
        <v>961</v>
      </c>
      <c r="D931" s="3" t="s">
        <v>1914</v>
      </c>
      <c r="E931" s="3" t="s">
        <v>7689</v>
      </c>
      <c r="F931" s="3" t="s">
        <v>2867</v>
      </c>
      <c r="G931" s="3" t="s">
        <v>3820</v>
      </c>
      <c r="H931" s="3" t="s">
        <v>4773</v>
      </c>
      <c r="I931" s="3" t="s">
        <v>28</v>
      </c>
      <c r="J931" s="3" t="s">
        <v>5726</v>
      </c>
      <c r="K931" s="3" t="s">
        <v>30</v>
      </c>
    </row>
    <row r="932" spans="1:11" x14ac:dyDescent="0.25">
      <c r="A932" s="3" t="s">
        <v>33</v>
      </c>
      <c r="B932" s="3" t="s">
        <v>6724</v>
      </c>
      <c r="C932" s="3" t="s">
        <v>962</v>
      </c>
      <c r="D932" s="3" t="s">
        <v>1915</v>
      </c>
      <c r="E932" s="3" t="s">
        <v>7690</v>
      </c>
      <c r="F932" s="3" t="s">
        <v>2868</v>
      </c>
      <c r="G932" s="3" t="s">
        <v>3821</v>
      </c>
      <c r="H932" s="3" t="s">
        <v>4774</v>
      </c>
      <c r="I932" s="3" t="s">
        <v>28</v>
      </c>
      <c r="J932" s="3" t="s">
        <v>5727</v>
      </c>
      <c r="K932" s="3" t="s">
        <v>30</v>
      </c>
    </row>
    <row r="933" spans="1:11" x14ac:dyDescent="0.25">
      <c r="A933" s="3" t="s">
        <v>33</v>
      </c>
      <c r="B933" s="3" t="s">
        <v>6725</v>
      </c>
      <c r="C933" s="3" t="s">
        <v>963</v>
      </c>
      <c r="D933" s="3" t="s">
        <v>1916</v>
      </c>
      <c r="E933" s="3" t="s">
        <v>7691</v>
      </c>
      <c r="F933" s="3" t="s">
        <v>2869</v>
      </c>
      <c r="G933" s="3" t="s">
        <v>3822</v>
      </c>
      <c r="H933" s="3" t="s">
        <v>4775</v>
      </c>
      <c r="I933" s="3" t="s">
        <v>28</v>
      </c>
      <c r="J933" s="3" t="s">
        <v>5728</v>
      </c>
      <c r="K933" s="3" t="s">
        <v>30</v>
      </c>
    </row>
    <row r="934" spans="1:11" x14ac:dyDescent="0.25">
      <c r="A934" s="3" t="s">
        <v>33</v>
      </c>
      <c r="B934" s="3" t="s">
        <v>6726</v>
      </c>
      <c r="C934" s="3" t="s">
        <v>964</v>
      </c>
      <c r="D934" s="3" t="s">
        <v>1917</v>
      </c>
      <c r="E934" s="3" t="s">
        <v>7692</v>
      </c>
      <c r="F934" s="3" t="s">
        <v>2870</v>
      </c>
      <c r="G934" s="3" t="s">
        <v>3823</v>
      </c>
      <c r="H934" s="3" t="s">
        <v>4776</v>
      </c>
      <c r="I934" s="3" t="s">
        <v>28</v>
      </c>
      <c r="J934" s="3" t="s">
        <v>5729</v>
      </c>
      <c r="K934" s="3" t="s">
        <v>30</v>
      </c>
    </row>
    <row r="935" spans="1:11" x14ac:dyDescent="0.25">
      <c r="A935" s="3" t="s">
        <v>33</v>
      </c>
      <c r="B935" s="3" t="s">
        <v>6727</v>
      </c>
      <c r="C935" s="3" t="s">
        <v>965</v>
      </c>
      <c r="D935" s="3" t="s">
        <v>1918</v>
      </c>
      <c r="E935" s="3" t="s">
        <v>7693</v>
      </c>
      <c r="F935" s="3" t="s">
        <v>2871</v>
      </c>
      <c r="G935" s="3" t="s">
        <v>3824</v>
      </c>
      <c r="H935" s="3" t="s">
        <v>4777</v>
      </c>
      <c r="I935" s="3" t="s">
        <v>28</v>
      </c>
      <c r="J935" s="3" t="s">
        <v>5730</v>
      </c>
      <c r="K935" s="3" t="s">
        <v>30</v>
      </c>
    </row>
    <row r="936" spans="1:11" x14ac:dyDescent="0.25">
      <c r="A936" s="3" t="s">
        <v>33</v>
      </c>
      <c r="B936" s="3" t="s">
        <v>6728</v>
      </c>
      <c r="C936" s="3" t="s">
        <v>966</v>
      </c>
      <c r="D936" s="3" t="s">
        <v>1919</v>
      </c>
      <c r="E936" s="3" t="s">
        <v>7694</v>
      </c>
      <c r="F936" s="3" t="s">
        <v>2872</v>
      </c>
      <c r="G936" s="3" t="s">
        <v>3825</v>
      </c>
      <c r="H936" s="3" t="s">
        <v>4778</v>
      </c>
      <c r="I936" s="3" t="s">
        <v>28</v>
      </c>
      <c r="J936" s="3" t="s">
        <v>5731</v>
      </c>
      <c r="K936" s="3" t="s">
        <v>30</v>
      </c>
    </row>
    <row r="937" spans="1:11" x14ac:dyDescent="0.25">
      <c r="A937" s="3" t="s">
        <v>33</v>
      </c>
      <c r="B937" s="3" t="s">
        <v>6729</v>
      </c>
      <c r="C937" s="3" t="s">
        <v>967</v>
      </c>
      <c r="D937" s="3" t="s">
        <v>1920</v>
      </c>
      <c r="E937" s="3" t="s">
        <v>7695</v>
      </c>
      <c r="F937" s="3" t="s">
        <v>2873</v>
      </c>
      <c r="G937" s="3" t="s">
        <v>3826</v>
      </c>
      <c r="H937" s="3" t="s">
        <v>4779</v>
      </c>
      <c r="I937" s="3" t="s">
        <v>28</v>
      </c>
      <c r="J937" s="3" t="s">
        <v>5732</v>
      </c>
      <c r="K937" s="3" t="s">
        <v>30</v>
      </c>
    </row>
    <row r="938" spans="1:11" x14ac:dyDescent="0.25">
      <c r="A938" s="3" t="s">
        <v>33</v>
      </c>
      <c r="B938" s="3" t="s">
        <v>6730</v>
      </c>
      <c r="C938" s="3" t="s">
        <v>968</v>
      </c>
      <c r="D938" s="3" t="s">
        <v>1921</v>
      </c>
      <c r="E938" s="3" t="s">
        <v>7696</v>
      </c>
      <c r="F938" s="3" t="s">
        <v>2874</v>
      </c>
      <c r="G938" s="3" t="s">
        <v>3827</v>
      </c>
      <c r="H938" s="3" t="s">
        <v>4780</v>
      </c>
      <c r="I938" s="3" t="s">
        <v>28</v>
      </c>
      <c r="J938" s="3" t="s">
        <v>5733</v>
      </c>
      <c r="K938" s="3" t="s">
        <v>30</v>
      </c>
    </row>
    <row r="939" spans="1:11" x14ac:dyDescent="0.25">
      <c r="A939" s="3" t="s">
        <v>33</v>
      </c>
      <c r="B939" s="3" t="s">
        <v>6731</v>
      </c>
      <c r="C939" s="3" t="s">
        <v>969</v>
      </c>
      <c r="D939" s="3" t="s">
        <v>1922</v>
      </c>
      <c r="E939" s="3" t="s">
        <v>7697</v>
      </c>
      <c r="F939" s="3" t="s">
        <v>2875</v>
      </c>
      <c r="G939" s="3" t="s">
        <v>3828</v>
      </c>
      <c r="H939" s="3" t="s">
        <v>4781</v>
      </c>
      <c r="I939" s="3" t="s">
        <v>28</v>
      </c>
      <c r="J939" s="3" t="s">
        <v>5734</v>
      </c>
      <c r="K939" s="3" t="s">
        <v>30</v>
      </c>
    </row>
    <row r="940" spans="1:11" x14ac:dyDescent="0.25">
      <c r="A940" s="3" t="s">
        <v>33</v>
      </c>
      <c r="B940" s="3" t="s">
        <v>6732</v>
      </c>
      <c r="C940" s="3" t="s">
        <v>970</v>
      </c>
      <c r="D940" s="3" t="s">
        <v>1923</v>
      </c>
      <c r="E940" s="3" t="s">
        <v>7698</v>
      </c>
      <c r="F940" s="3" t="s">
        <v>2876</v>
      </c>
      <c r="G940" s="3" t="s">
        <v>3829</v>
      </c>
      <c r="H940" s="3" t="s">
        <v>4782</v>
      </c>
      <c r="I940" s="3" t="s">
        <v>28</v>
      </c>
      <c r="J940" s="3" t="s">
        <v>5735</v>
      </c>
      <c r="K940" s="3" t="s">
        <v>30</v>
      </c>
    </row>
    <row r="941" spans="1:11" x14ac:dyDescent="0.25">
      <c r="A941" s="3" t="s">
        <v>33</v>
      </c>
      <c r="B941" s="3" t="s">
        <v>6733</v>
      </c>
      <c r="C941" s="3" t="s">
        <v>971</v>
      </c>
      <c r="D941" s="3" t="s">
        <v>1924</v>
      </c>
      <c r="E941" s="3" t="s">
        <v>7699</v>
      </c>
      <c r="F941" s="3" t="s">
        <v>2877</v>
      </c>
      <c r="G941" s="3" t="s">
        <v>3830</v>
      </c>
      <c r="H941" s="3" t="s">
        <v>4783</v>
      </c>
      <c r="I941" s="3" t="s">
        <v>28</v>
      </c>
      <c r="J941" s="3" t="s">
        <v>5736</v>
      </c>
      <c r="K941" s="3" t="s">
        <v>30</v>
      </c>
    </row>
    <row r="942" spans="1:11" x14ac:dyDescent="0.25">
      <c r="A942" s="3" t="s">
        <v>33</v>
      </c>
      <c r="B942" s="3" t="s">
        <v>6734</v>
      </c>
      <c r="C942" s="3" t="s">
        <v>972</v>
      </c>
      <c r="D942" s="3" t="s">
        <v>1925</v>
      </c>
      <c r="E942" s="3" t="s">
        <v>7700</v>
      </c>
      <c r="F942" s="3" t="s">
        <v>2878</v>
      </c>
      <c r="G942" s="3" t="s">
        <v>3831</v>
      </c>
      <c r="H942" s="3" t="s">
        <v>4784</v>
      </c>
      <c r="I942" s="3" t="s">
        <v>28</v>
      </c>
      <c r="J942" s="3" t="s">
        <v>5737</v>
      </c>
      <c r="K942" s="3" t="s">
        <v>30</v>
      </c>
    </row>
    <row r="943" spans="1:11" x14ac:dyDescent="0.25">
      <c r="A943" s="3" t="s">
        <v>33</v>
      </c>
      <c r="B943" s="3" t="s">
        <v>6735</v>
      </c>
      <c r="C943" s="3" t="s">
        <v>973</v>
      </c>
      <c r="D943" s="3" t="s">
        <v>1926</v>
      </c>
      <c r="E943" s="3" t="s">
        <v>7701</v>
      </c>
      <c r="F943" s="3" t="s">
        <v>2879</v>
      </c>
      <c r="G943" s="3" t="s">
        <v>3832</v>
      </c>
      <c r="H943" s="3" t="s">
        <v>4785</v>
      </c>
      <c r="I943" s="3" t="s">
        <v>28</v>
      </c>
      <c r="J943" s="3" t="s">
        <v>5738</v>
      </c>
      <c r="K943" s="3" t="s">
        <v>30</v>
      </c>
    </row>
    <row r="944" spans="1:11" x14ac:dyDescent="0.25">
      <c r="A944" s="3" t="s">
        <v>33</v>
      </c>
      <c r="B944" s="3" t="s">
        <v>6736</v>
      </c>
      <c r="C944" s="3" t="s">
        <v>974</v>
      </c>
      <c r="D944" s="3" t="s">
        <v>1927</v>
      </c>
      <c r="E944" s="3" t="s">
        <v>7702</v>
      </c>
      <c r="F944" s="3" t="s">
        <v>2880</v>
      </c>
      <c r="G944" s="3" t="s">
        <v>3833</v>
      </c>
      <c r="H944" s="3" t="s">
        <v>4786</v>
      </c>
      <c r="I944" s="3" t="s">
        <v>28</v>
      </c>
      <c r="J944" s="3" t="s">
        <v>5739</v>
      </c>
      <c r="K944" s="3" t="s">
        <v>30</v>
      </c>
    </row>
    <row r="945" spans="1:11" x14ac:dyDescent="0.25">
      <c r="A945" s="3" t="s">
        <v>33</v>
      </c>
      <c r="B945" s="3" t="s">
        <v>6737</v>
      </c>
      <c r="C945" s="3" t="s">
        <v>975</v>
      </c>
      <c r="D945" s="3" t="s">
        <v>1928</v>
      </c>
      <c r="E945" s="3" t="s">
        <v>7703</v>
      </c>
      <c r="F945" s="3" t="s">
        <v>2881</v>
      </c>
      <c r="G945" s="3" t="s">
        <v>3834</v>
      </c>
      <c r="H945" s="3" t="s">
        <v>4787</v>
      </c>
      <c r="I945" s="3" t="s">
        <v>28</v>
      </c>
      <c r="J945" s="3" t="s">
        <v>5740</v>
      </c>
      <c r="K945" s="3" t="s">
        <v>30</v>
      </c>
    </row>
    <row r="946" spans="1:11" x14ac:dyDescent="0.25">
      <c r="A946" s="3" t="s">
        <v>33</v>
      </c>
      <c r="B946" s="3" t="s">
        <v>6738</v>
      </c>
      <c r="C946" s="3" t="s">
        <v>976</v>
      </c>
      <c r="D946" s="3" t="s">
        <v>1929</v>
      </c>
      <c r="E946" s="3" t="s">
        <v>7704</v>
      </c>
      <c r="F946" s="3" t="s">
        <v>2882</v>
      </c>
      <c r="G946" s="3" t="s">
        <v>3835</v>
      </c>
      <c r="H946" s="3" t="s">
        <v>4788</v>
      </c>
      <c r="I946" s="3" t="s">
        <v>28</v>
      </c>
      <c r="J946" s="3" t="s">
        <v>5741</v>
      </c>
      <c r="K946" s="3" t="s">
        <v>30</v>
      </c>
    </row>
    <row r="947" spans="1:11" x14ac:dyDescent="0.25">
      <c r="A947" s="3" t="s">
        <v>33</v>
      </c>
      <c r="B947" s="3" t="s">
        <v>6739</v>
      </c>
      <c r="C947" s="3" t="s">
        <v>977</v>
      </c>
      <c r="D947" s="3" t="s">
        <v>1930</v>
      </c>
      <c r="E947" s="3" t="s">
        <v>7705</v>
      </c>
      <c r="F947" s="3" t="s">
        <v>2883</v>
      </c>
      <c r="G947" s="3" t="s">
        <v>3836</v>
      </c>
      <c r="H947" s="3" t="s">
        <v>4789</v>
      </c>
      <c r="I947" s="3" t="s">
        <v>28</v>
      </c>
      <c r="J947" s="3" t="s">
        <v>5742</v>
      </c>
      <c r="K947" s="3" t="s">
        <v>30</v>
      </c>
    </row>
    <row r="948" spans="1:11" x14ac:dyDescent="0.25">
      <c r="A948" s="3" t="s">
        <v>33</v>
      </c>
      <c r="B948" s="3" t="s">
        <v>6740</v>
      </c>
      <c r="C948" s="3" t="s">
        <v>978</v>
      </c>
      <c r="D948" s="3" t="s">
        <v>1931</v>
      </c>
      <c r="E948" s="3" t="s">
        <v>7706</v>
      </c>
      <c r="F948" s="3" t="s">
        <v>2884</v>
      </c>
      <c r="G948" s="3" t="s">
        <v>3837</v>
      </c>
      <c r="H948" s="3" t="s">
        <v>4790</v>
      </c>
      <c r="I948" s="3" t="s">
        <v>28</v>
      </c>
      <c r="J948" s="3" t="s">
        <v>5743</v>
      </c>
      <c r="K948" s="3" t="s">
        <v>30</v>
      </c>
    </row>
    <row r="949" spans="1:11" x14ac:dyDescent="0.25">
      <c r="A949" s="3" t="s">
        <v>33</v>
      </c>
      <c r="B949" s="3" t="s">
        <v>6741</v>
      </c>
      <c r="C949" s="3" t="s">
        <v>979</v>
      </c>
      <c r="D949" s="3" t="s">
        <v>1932</v>
      </c>
      <c r="E949" s="3" t="s">
        <v>7707</v>
      </c>
      <c r="F949" s="3" t="s">
        <v>2885</v>
      </c>
      <c r="G949" s="3" t="s">
        <v>3838</v>
      </c>
      <c r="H949" s="3" t="s">
        <v>4791</v>
      </c>
      <c r="I949" s="3" t="s">
        <v>28</v>
      </c>
      <c r="J949" s="3" t="s">
        <v>5744</v>
      </c>
      <c r="K949" s="3" t="s">
        <v>30</v>
      </c>
    </row>
    <row r="950" spans="1:11" x14ac:dyDescent="0.25">
      <c r="A950" s="3" t="s">
        <v>33</v>
      </c>
      <c r="B950" s="3" t="s">
        <v>6742</v>
      </c>
      <c r="C950" s="3" t="s">
        <v>980</v>
      </c>
      <c r="D950" s="3" t="s">
        <v>1933</v>
      </c>
      <c r="E950" s="3" t="s">
        <v>7708</v>
      </c>
      <c r="F950" s="3" t="s">
        <v>2886</v>
      </c>
      <c r="G950" s="3" t="s">
        <v>3839</v>
      </c>
      <c r="H950" s="3" t="s">
        <v>4792</v>
      </c>
      <c r="I950" s="3" t="s">
        <v>28</v>
      </c>
      <c r="J950" s="3" t="s">
        <v>5745</v>
      </c>
      <c r="K950" s="3" t="s">
        <v>30</v>
      </c>
    </row>
    <row r="951" spans="1:11" x14ac:dyDescent="0.25">
      <c r="A951" s="3" t="s">
        <v>33</v>
      </c>
      <c r="B951" s="3" t="s">
        <v>6743</v>
      </c>
      <c r="C951" s="3" t="s">
        <v>981</v>
      </c>
      <c r="D951" s="3" t="s">
        <v>1934</v>
      </c>
      <c r="E951" s="3" t="s">
        <v>7709</v>
      </c>
      <c r="F951" s="3" t="s">
        <v>2887</v>
      </c>
      <c r="G951" s="3" t="s">
        <v>3840</v>
      </c>
      <c r="H951" s="3" t="s">
        <v>4793</v>
      </c>
      <c r="I951" s="3" t="s">
        <v>28</v>
      </c>
      <c r="J951" s="3" t="s">
        <v>5746</v>
      </c>
      <c r="K951" s="3" t="s">
        <v>30</v>
      </c>
    </row>
    <row r="952" spans="1:11" x14ac:dyDescent="0.25">
      <c r="A952" s="3" t="s">
        <v>33</v>
      </c>
      <c r="B952" s="3" t="s">
        <v>6744</v>
      </c>
      <c r="C952" s="3" t="s">
        <v>982</v>
      </c>
      <c r="D952" s="3" t="s">
        <v>1935</v>
      </c>
      <c r="E952" s="3" t="s">
        <v>7710</v>
      </c>
      <c r="F952" s="3" t="s">
        <v>2888</v>
      </c>
      <c r="G952" s="3" t="s">
        <v>3841</v>
      </c>
      <c r="H952" s="3" t="s">
        <v>4794</v>
      </c>
      <c r="I952" s="3" t="s">
        <v>28</v>
      </c>
      <c r="J952" s="3" t="s">
        <v>5747</v>
      </c>
      <c r="K952" s="3" t="s">
        <v>30</v>
      </c>
    </row>
    <row r="953" spans="1:11" x14ac:dyDescent="0.25">
      <c r="A953" s="3" t="s">
        <v>33</v>
      </c>
      <c r="B953" s="3" t="s">
        <v>6745</v>
      </c>
      <c r="C953" s="3" t="s">
        <v>983</v>
      </c>
      <c r="D953" s="3" t="s">
        <v>1936</v>
      </c>
      <c r="E953" s="3" t="s">
        <v>7711</v>
      </c>
      <c r="F953" s="3" t="s">
        <v>2889</v>
      </c>
      <c r="G953" s="3" t="s">
        <v>3842</v>
      </c>
      <c r="H953" s="3" t="s">
        <v>4795</v>
      </c>
      <c r="I953" s="3" t="s">
        <v>28</v>
      </c>
      <c r="J953" s="3" t="s">
        <v>5748</v>
      </c>
      <c r="K953" s="3" t="s">
        <v>30</v>
      </c>
    </row>
    <row r="954" spans="1:11" x14ac:dyDescent="0.25">
      <c r="A954" s="3" t="s">
        <v>33</v>
      </c>
      <c r="B954" s="3" t="s">
        <v>6746</v>
      </c>
      <c r="C954" s="3" t="s">
        <v>984</v>
      </c>
      <c r="D954" s="3" t="s">
        <v>1937</v>
      </c>
      <c r="E954" s="3" t="s">
        <v>7712</v>
      </c>
      <c r="F954" s="3" t="s">
        <v>2890</v>
      </c>
      <c r="G954" s="3" t="s">
        <v>3843</v>
      </c>
      <c r="H954" s="3" t="s">
        <v>4796</v>
      </c>
      <c r="I954" s="3" t="s">
        <v>28</v>
      </c>
      <c r="J954" s="3" t="s">
        <v>5749</v>
      </c>
      <c r="K954" s="3" t="s">
        <v>30</v>
      </c>
    </row>
    <row r="955" spans="1:11" x14ac:dyDescent="0.25">
      <c r="A955" s="3" t="s">
        <v>33</v>
      </c>
      <c r="B955" s="3" t="s">
        <v>6747</v>
      </c>
      <c r="C955" s="3" t="s">
        <v>985</v>
      </c>
      <c r="D955" s="3" t="s">
        <v>1938</v>
      </c>
      <c r="E955" s="3" t="s">
        <v>7713</v>
      </c>
      <c r="F955" s="3" t="s">
        <v>2891</v>
      </c>
      <c r="G955" s="3" t="s">
        <v>3844</v>
      </c>
      <c r="H955" s="3" t="s">
        <v>4797</v>
      </c>
      <c r="I955" s="3" t="s">
        <v>28</v>
      </c>
      <c r="J955" s="3" t="s">
        <v>5750</v>
      </c>
      <c r="K955" s="3" t="s">
        <v>30</v>
      </c>
    </row>
    <row r="956" spans="1:11" x14ac:dyDescent="0.25">
      <c r="A956" s="3" t="s">
        <v>33</v>
      </c>
      <c r="B956" s="3" t="s">
        <v>6748</v>
      </c>
      <c r="C956" s="3" t="s">
        <v>986</v>
      </c>
      <c r="D956" s="3" t="s">
        <v>1939</v>
      </c>
      <c r="E956" s="3" t="s">
        <v>7714</v>
      </c>
      <c r="F956" s="3" t="s">
        <v>2892</v>
      </c>
      <c r="G956" s="3" t="s">
        <v>3845</v>
      </c>
      <c r="H956" s="3" t="s">
        <v>4798</v>
      </c>
      <c r="I956" s="3" t="s">
        <v>28</v>
      </c>
      <c r="J956" s="3" t="s">
        <v>5751</v>
      </c>
      <c r="K956" s="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BD84-E34B-43F5-8CF1-A82BE7CB0ABF}">
  <dimension ref="A1:H52"/>
  <sheetViews>
    <sheetView workbookViewId="0"/>
  </sheetViews>
  <sheetFormatPr defaultRowHeight="15" x14ac:dyDescent="0.25"/>
  <sheetData>
    <row r="1" spans="1:8" x14ac:dyDescent="0.25">
      <c r="A1" s="3" t="s">
        <v>6759</v>
      </c>
      <c r="B1" s="3" t="s">
        <v>19</v>
      </c>
      <c r="C1" s="3" t="s">
        <v>18</v>
      </c>
      <c r="D1" s="3" t="s">
        <v>18</v>
      </c>
      <c r="E1" s="3" t="s">
        <v>18</v>
      </c>
      <c r="F1" s="3" t="s">
        <v>18</v>
      </c>
      <c r="G1" s="3" t="s">
        <v>18</v>
      </c>
      <c r="H1" s="3" t="s">
        <v>18</v>
      </c>
    </row>
    <row r="3" spans="1:8" x14ac:dyDescent="0.25">
      <c r="B3" s="3" t="s">
        <v>32</v>
      </c>
    </row>
    <row r="4" spans="1:8" x14ac:dyDescent="0.25">
      <c r="A4" s="3" t="s">
        <v>33</v>
      </c>
      <c r="B4" s="3" t="s">
        <v>5752</v>
      </c>
    </row>
    <row r="5" spans="1:8" x14ac:dyDescent="0.25">
      <c r="A5" s="3" t="s">
        <v>33</v>
      </c>
      <c r="B5" s="3" t="s">
        <v>5753</v>
      </c>
    </row>
    <row r="6" spans="1:8" x14ac:dyDescent="0.25">
      <c r="A6" s="3" t="s">
        <v>33</v>
      </c>
      <c r="B6" s="3" t="s">
        <v>5754</v>
      </c>
    </row>
    <row r="7" spans="1:8" x14ac:dyDescent="0.25">
      <c r="A7" s="3" t="s">
        <v>33</v>
      </c>
      <c r="B7" s="3" t="s">
        <v>5755</v>
      </c>
    </row>
    <row r="8" spans="1:8" x14ac:dyDescent="0.25">
      <c r="A8" s="3" t="s">
        <v>33</v>
      </c>
      <c r="B8" s="3" t="s">
        <v>6751</v>
      </c>
    </row>
    <row r="9" spans="1:8" x14ac:dyDescent="0.25">
      <c r="A9" s="3" t="s">
        <v>33</v>
      </c>
      <c r="B9" s="3" t="s">
        <v>6752</v>
      </c>
    </row>
    <row r="10" spans="1:8" x14ac:dyDescent="0.25">
      <c r="A10" s="3" t="s">
        <v>33</v>
      </c>
      <c r="B10" s="3" t="s">
        <v>5756</v>
      </c>
    </row>
    <row r="11" spans="1:8" x14ac:dyDescent="0.25">
      <c r="A11" s="3" t="s">
        <v>33</v>
      </c>
      <c r="B11" s="3" t="s">
        <v>5757</v>
      </c>
    </row>
    <row r="12" spans="1:8" x14ac:dyDescent="0.25">
      <c r="A12" s="3" t="s">
        <v>33</v>
      </c>
      <c r="B12" s="3" t="s">
        <v>5758</v>
      </c>
    </row>
    <row r="13" spans="1:8" x14ac:dyDescent="0.25">
      <c r="A13" s="3" t="s">
        <v>33</v>
      </c>
      <c r="B13" s="3" t="s">
        <v>5759</v>
      </c>
    </row>
    <row r="14" spans="1:8" x14ac:dyDescent="0.25">
      <c r="A14" s="3" t="s">
        <v>33</v>
      </c>
      <c r="B14" s="3" t="s">
        <v>5760</v>
      </c>
    </row>
    <row r="15" spans="1:8" x14ac:dyDescent="0.25">
      <c r="A15" s="3" t="s">
        <v>33</v>
      </c>
      <c r="B15" s="3" t="s">
        <v>5761</v>
      </c>
    </row>
    <row r="16" spans="1:8" x14ac:dyDescent="0.25">
      <c r="A16" s="3" t="s">
        <v>33</v>
      </c>
      <c r="B16" s="3" t="s">
        <v>5762</v>
      </c>
    </row>
    <row r="17" spans="1:2" x14ac:dyDescent="0.25">
      <c r="A17" s="3" t="s">
        <v>33</v>
      </c>
      <c r="B17" s="3" t="s">
        <v>5763</v>
      </c>
    </row>
    <row r="18" spans="1:2" x14ac:dyDescent="0.25">
      <c r="A18" s="3" t="s">
        <v>33</v>
      </c>
      <c r="B18" s="3" t="s">
        <v>5764</v>
      </c>
    </row>
    <row r="19" spans="1:2" x14ac:dyDescent="0.25">
      <c r="A19" s="3" t="s">
        <v>33</v>
      </c>
      <c r="B19" s="3" t="s">
        <v>5765</v>
      </c>
    </row>
    <row r="20" spans="1:2" x14ac:dyDescent="0.25">
      <c r="A20" s="3" t="s">
        <v>33</v>
      </c>
      <c r="B20" s="3" t="s">
        <v>5766</v>
      </c>
    </row>
    <row r="21" spans="1:2" x14ac:dyDescent="0.25">
      <c r="A21" s="3" t="s">
        <v>33</v>
      </c>
      <c r="B21" s="3" t="s">
        <v>5767</v>
      </c>
    </row>
    <row r="22" spans="1:2" x14ac:dyDescent="0.25">
      <c r="A22" s="3" t="s">
        <v>33</v>
      </c>
      <c r="B22" s="3" t="s">
        <v>5768</v>
      </c>
    </row>
    <row r="23" spans="1:2" x14ac:dyDescent="0.25">
      <c r="A23" s="3" t="s">
        <v>33</v>
      </c>
      <c r="B23" s="3" t="s">
        <v>5769</v>
      </c>
    </row>
    <row r="24" spans="1:2" x14ac:dyDescent="0.25">
      <c r="A24" s="3" t="s">
        <v>33</v>
      </c>
      <c r="B24" s="3" t="s">
        <v>5770</v>
      </c>
    </row>
    <row r="25" spans="1:2" x14ac:dyDescent="0.25">
      <c r="A25" s="3" t="s">
        <v>33</v>
      </c>
      <c r="B25" s="3" t="s">
        <v>5771</v>
      </c>
    </row>
    <row r="26" spans="1:2" x14ac:dyDescent="0.25">
      <c r="A26" s="3" t="s">
        <v>33</v>
      </c>
      <c r="B26" s="3" t="s">
        <v>5772</v>
      </c>
    </row>
    <row r="27" spans="1:2" x14ac:dyDescent="0.25">
      <c r="A27" s="3" t="s">
        <v>33</v>
      </c>
      <c r="B27" s="3" t="s">
        <v>5773</v>
      </c>
    </row>
    <row r="28" spans="1:2" x14ac:dyDescent="0.25">
      <c r="A28" s="3" t="s">
        <v>33</v>
      </c>
      <c r="B28" s="3" t="s">
        <v>5774</v>
      </c>
    </row>
    <row r="29" spans="1:2" x14ac:dyDescent="0.25">
      <c r="A29" s="3" t="s">
        <v>33</v>
      </c>
      <c r="B29" s="3" t="s">
        <v>5775</v>
      </c>
    </row>
    <row r="30" spans="1:2" x14ac:dyDescent="0.25">
      <c r="A30" s="3" t="s">
        <v>33</v>
      </c>
      <c r="B30" s="3" t="s">
        <v>5776</v>
      </c>
    </row>
    <row r="31" spans="1:2" x14ac:dyDescent="0.25">
      <c r="A31" s="3" t="s">
        <v>33</v>
      </c>
      <c r="B31" s="3" t="s">
        <v>5777</v>
      </c>
    </row>
    <row r="32" spans="1:2" x14ac:dyDescent="0.25">
      <c r="A32" s="3" t="s">
        <v>33</v>
      </c>
      <c r="B32" s="3" t="s">
        <v>5778</v>
      </c>
    </row>
    <row r="33" spans="1:2" x14ac:dyDescent="0.25">
      <c r="A33" s="3" t="s">
        <v>33</v>
      </c>
      <c r="B33" s="3" t="s">
        <v>5779</v>
      </c>
    </row>
    <row r="34" spans="1:2" x14ac:dyDescent="0.25">
      <c r="A34" s="3" t="s">
        <v>33</v>
      </c>
      <c r="B34" s="3" t="s">
        <v>5780</v>
      </c>
    </row>
    <row r="35" spans="1:2" x14ac:dyDescent="0.25">
      <c r="A35" s="3" t="s">
        <v>33</v>
      </c>
      <c r="B35" s="3" t="s">
        <v>5781</v>
      </c>
    </row>
    <row r="36" spans="1:2" x14ac:dyDescent="0.25">
      <c r="A36" s="3" t="s">
        <v>33</v>
      </c>
      <c r="B36" s="3" t="s">
        <v>5782</v>
      </c>
    </row>
    <row r="37" spans="1:2" x14ac:dyDescent="0.25">
      <c r="A37" s="3" t="s">
        <v>33</v>
      </c>
      <c r="B37" s="3" t="s">
        <v>6753</v>
      </c>
    </row>
    <row r="38" spans="1:2" x14ac:dyDescent="0.25">
      <c r="A38" s="3" t="s">
        <v>33</v>
      </c>
      <c r="B38" s="3" t="s">
        <v>6754</v>
      </c>
    </row>
    <row r="39" spans="1:2" x14ac:dyDescent="0.25">
      <c r="A39" s="3" t="s">
        <v>33</v>
      </c>
      <c r="B39" s="3" t="s">
        <v>5783</v>
      </c>
    </row>
    <row r="40" spans="1:2" x14ac:dyDescent="0.25">
      <c r="A40" s="3" t="s">
        <v>33</v>
      </c>
      <c r="B40" s="3" t="s">
        <v>6755</v>
      </c>
    </row>
    <row r="41" spans="1:2" x14ac:dyDescent="0.25">
      <c r="A41" s="3" t="s">
        <v>33</v>
      </c>
      <c r="B41" s="3" t="s">
        <v>6756</v>
      </c>
    </row>
    <row r="42" spans="1:2" x14ac:dyDescent="0.25">
      <c r="A42" s="3" t="s">
        <v>33</v>
      </c>
      <c r="B42" s="3" t="s">
        <v>5784</v>
      </c>
    </row>
    <row r="43" spans="1:2" x14ac:dyDescent="0.25">
      <c r="A43" s="3" t="s">
        <v>33</v>
      </c>
      <c r="B43" s="3" t="s">
        <v>5785</v>
      </c>
    </row>
    <row r="44" spans="1:2" x14ac:dyDescent="0.25">
      <c r="A44" s="3" t="s">
        <v>33</v>
      </c>
      <c r="B44" s="3" t="s">
        <v>5786</v>
      </c>
    </row>
    <row r="45" spans="1:2" x14ac:dyDescent="0.25">
      <c r="A45" s="3" t="s">
        <v>33</v>
      </c>
      <c r="B45" s="3" t="s">
        <v>5787</v>
      </c>
    </row>
    <row r="46" spans="1:2" x14ac:dyDescent="0.25">
      <c r="A46" s="3" t="s">
        <v>33</v>
      </c>
      <c r="B46" s="3" t="s">
        <v>5788</v>
      </c>
    </row>
    <row r="47" spans="1:2" x14ac:dyDescent="0.25">
      <c r="A47" s="3" t="s">
        <v>33</v>
      </c>
      <c r="B47" s="3" t="s">
        <v>5789</v>
      </c>
    </row>
    <row r="48" spans="1:2" x14ac:dyDescent="0.25">
      <c r="A48" s="3" t="s">
        <v>33</v>
      </c>
      <c r="B48" s="3" t="s">
        <v>5790</v>
      </c>
    </row>
    <row r="49" spans="1:2" x14ac:dyDescent="0.25">
      <c r="A49" s="3" t="s">
        <v>33</v>
      </c>
      <c r="B49" s="3" t="s">
        <v>5791</v>
      </c>
    </row>
    <row r="50" spans="1:2" x14ac:dyDescent="0.25">
      <c r="A50" s="3" t="s">
        <v>33</v>
      </c>
      <c r="B50" s="3" t="s">
        <v>5792</v>
      </c>
    </row>
    <row r="51" spans="1:2" x14ac:dyDescent="0.25">
      <c r="A51" s="3" t="s">
        <v>33</v>
      </c>
      <c r="B51" s="3" t="s">
        <v>6757</v>
      </c>
    </row>
    <row r="52" spans="1:2" x14ac:dyDescent="0.25">
      <c r="A52" s="3" t="s">
        <v>33</v>
      </c>
      <c r="B52" s="3" t="s">
        <v>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Errors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Kozak</dc:creator>
  <cp:lastModifiedBy>Justin Kozak</cp:lastModifiedBy>
  <dcterms:created xsi:type="dcterms:W3CDTF">2025-10-08T15:47:41Z</dcterms:created>
  <dcterms:modified xsi:type="dcterms:W3CDTF">2025-10-14T17:03:59Z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	4105</vt:lpwstr>
  </property>
</Properties>
</file>