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sti\Documents\GitHub\sunrise-alarm-clock\"/>
    </mc:Choice>
  </mc:AlternateContent>
  <bookViews>
    <workbookView xWindow="930" yWindow="0" windowWidth="27870" windowHeight="12795"/>
  </bookViews>
  <sheets>
    <sheet name="Sheet1" sheetId="1" r:id="rId1"/>
  </sheets>
  <definedNames>
    <definedName name="solver_adj" localSheetId="0" hidden="1">Sheet1!$B$2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5" i="1"/>
  <c r="E5" i="1" s="1"/>
  <c r="D6" i="1"/>
  <c r="D7" i="1"/>
  <c r="E7" i="1" l="1"/>
  <c r="E6" i="1"/>
  <c r="E9" i="1" l="1"/>
  <c r="F5" i="1" s="1"/>
  <c r="G5" i="1" s="1"/>
  <c r="H5" i="1" s="1"/>
  <c r="I5" i="1" s="1"/>
  <c r="F6" i="1" l="1"/>
  <c r="G6" i="1" s="1"/>
  <c r="H6" i="1" s="1"/>
  <c r="I6" i="1" s="1"/>
  <c r="F7" i="1"/>
  <c r="G7" i="1" s="1"/>
  <c r="H7" i="1" s="1"/>
  <c r="I7" i="1" s="1"/>
  <c r="H9" i="1" l="1"/>
  <c r="H10" i="1" l="1"/>
  <c r="H11" i="1" s="1"/>
  <c r="H13" i="1"/>
</calcChain>
</file>

<file path=xl/sharedStrings.xml><?xml version="1.0" encoding="utf-8"?>
<sst xmlns="http://schemas.openxmlformats.org/spreadsheetml/2006/main" count="22" uniqueCount="19">
  <si>
    <t>Brightness</t>
  </si>
  <si>
    <t>Hue</t>
  </si>
  <si>
    <t>Saturation</t>
  </si>
  <si>
    <t>Delay</t>
  </si>
  <si>
    <t>[ms]</t>
  </si>
  <si>
    <t>Time (ms)</t>
  </si>
  <si>
    <t>Start Val</t>
  </si>
  <si>
    <t>End Val</t>
  </si>
  <si>
    <t>Diff</t>
  </si>
  <si>
    <t>Scale Factor</t>
  </si>
  <si>
    <t>Normalized Time (ms)</t>
  </si>
  <si>
    <t>Rounded</t>
  </si>
  <si>
    <t>Max</t>
  </si>
  <si>
    <t>Total</t>
  </si>
  <si>
    <t>[s]</t>
  </si>
  <si>
    <t>[min]</t>
  </si>
  <si>
    <t>Velocity (steps/ms)</t>
  </si>
  <si>
    <t>Target Time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</si>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</sst>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3" borderId="2" applyNumberForma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</cellStyleXfs>
  <cellXfs count="16">
    <xf numFmtId="0" fontId="0" fillId="0" borderId="0" xfId="0"/>
    <xf numFmtId="167" fontId="0" fillId="0" borderId="0" xfId="0" applyNumberFormat="1"/>
    <xf numFmtId="1" fontId="0" fillId="0" borderId="0" xfId="0" applyNumberFormat="1"/>
    <xf numFmtId="0" fontId="2" fillId="2" borderId="2" xfId="2"/>
    <xf numFmtId="0" fontId="3" fillId="3" borderId="3" xfId="3"/>
    <xf numFmtId="0" fontId="1" fillId="0" borderId="1" xfId="1" applyBorder="1"/>
    <xf numFmtId="1" fontId="3" fillId="3" borderId="3" xfId="3" applyNumberFormat="1"/>
    <xf numFmtId="0" fontId="6" fillId="0" borderId="5" xfId="6" applyAlignment="1">
      <alignment horizontal="right"/>
    </xf>
    <xf numFmtId="1" fontId="6" fillId="0" borderId="5" xfId="6" applyNumberFormat="1"/>
    <xf numFmtId="0" fontId="6" fillId="0" borderId="5" xfId="6"/>
    <xf numFmtId="170" fontId="6" fillId="0" borderId="5" xfId="6" applyNumberFormat="1"/>
    <xf numFmtId="2" fontId="3" fillId="3" borderId="3" xfId="3" applyNumberFormat="1"/>
    <xf numFmtId="0" fontId="4" fillId="3" borderId="2" xfId="4" applyAlignment="1">
      <alignment horizontal="right"/>
    </xf>
    <xf numFmtId="170" fontId="4" fillId="3" borderId="2" xfId="4" applyNumberFormat="1"/>
    <xf numFmtId="0" fontId="5" fillId="0" borderId="4" xfId="5"/>
    <xf numFmtId="1" fontId="5" fillId="0" borderId="4" xfId="5" applyNumberFormat="1"/>
  </cellXfs>
  <cellStyles count="7">
    <cellStyle name="Calculation" xfId="4" builtinId="22"/>
    <cellStyle name="Heading 4" xfId="1" builtinId="19"/>
    <cellStyle name="Input" xfId="2" builtinId="20"/>
    <cellStyle name="Linked Cell" xfId="5" builtinId="24"/>
    <cellStyle name="Normal" xfId="0" builtinId="0"/>
    <cellStyle name="Output" xfId="3" builtinId="21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K13" sqref="K13"/>
    </sheetView>
  </sheetViews>
  <sheetFormatPr defaultRowHeight="15" x14ac:dyDescent="0.25"/>
  <cols>
    <col min="1" max="9" width="20.28515625" customWidth="1"/>
  </cols>
  <sheetData>
    <row r="1" spans="1:9" ht="15.75" thickBot="1" x14ac:dyDescent="0.3">
      <c r="A1" t="s">
        <v>17</v>
      </c>
      <c r="B1" s="3">
        <v>0.16700000000000001</v>
      </c>
      <c r="C1" s="3" t="s">
        <v>15</v>
      </c>
      <c r="D1" s="14">
        <f>B1*60*1000</f>
        <v>10020.000000000002</v>
      </c>
      <c r="E1" t="s">
        <v>4</v>
      </c>
    </row>
    <row r="2" spans="1:9" ht="15.75" thickTop="1" x14ac:dyDescent="0.25">
      <c r="A2" t="s">
        <v>3</v>
      </c>
      <c r="B2" s="6">
        <v>13.236459709379286</v>
      </c>
      <c r="C2" s="4" t="s">
        <v>4</v>
      </c>
    </row>
    <row r="4" spans="1:9" ht="15.75" thickBot="1" x14ac:dyDescent="0.3">
      <c r="A4" s="5"/>
      <c r="B4" s="5" t="s">
        <v>6</v>
      </c>
      <c r="C4" s="5" t="s">
        <v>7</v>
      </c>
      <c r="D4" s="5" t="s">
        <v>8</v>
      </c>
      <c r="E4" s="5" t="s">
        <v>5</v>
      </c>
      <c r="F4" s="5" t="s">
        <v>9</v>
      </c>
      <c r="G4" s="5" t="s">
        <v>11</v>
      </c>
      <c r="H4" s="5" t="s">
        <v>10</v>
      </c>
      <c r="I4" s="5" t="s">
        <v>16</v>
      </c>
    </row>
    <row r="5" spans="1:9" x14ac:dyDescent="0.25">
      <c r="A5" t="s">
        <v>0</v>
      </c>
      <c r="B5">
        <v>1</v>
      </c>
      <c r="C5" s="3">
        <v>255</v>
      </c>
      <c r="D5">
        <f>ABS(C5-B5)</f>
        <v>254</v>
      </c>
      <c r="E5" s="2">
        <f>D5*$B$2</f>
        <v>3362.0607661823387</v>
      </c>
      <c r="F5" s="11">
        <f>$E$9/E5</f>
        <v>1</v>
      </c>
      <c r="G5">
        <f>ROUND(F5,0)</f>
        <v>1</v>
      </c>
      <c r="H5" s="2">
        <f>D5*$B$2*G5</f>
        <v>3362.0607661823387</v>
      </c>
      <c r="I5" s="1">
        <f t="shared" ref="I5:I7" si="0">D5/H5</f>
        <v>7.5548902195607878E-2</v>
      </c>
    </row>
    <row r="6" spans="1:9" x14ac:dyDescent="0.25">
      <c r="A6" t="s">
        <v>1</v>
      </c>
      <c r="B6">
        <v>0</v>
      </c>
      <c r="C6" s="3">
        <v>23</v>
      </c>
      <c r="D6">
        <f t="shared" ref="D6:D7" si="1">ABS(C6-B6)</f>
        <v>23</v>
      </c>
      <c r="E6" s="2">
        <f t="shared" ref="E6:E7" si="2">D6*$B$2</f>
        <v>304.4385733157236</v>
      </c>
      <c r="F6" s="11">
        <f>$E$9/E6</f>
        <v>11.043478260869565</v>
      </c>
      <c r="G6">
        <f t="shared" ref="G6:G7" si="3">ROUND(F6,0)</f>
        <v>11</v>
      </c>
      <c r="H6" s="2">
        <f>D6*$B$2*G6</f>
        <v>3348.8243064729595</v>
      </c>
      <c r="I6" s="1">
        <f t="shared" si="0"/>
        <v>6.8680820177825343E-3</v>
      </c>
    </row>
    <row r="7" spans="1:9" x14ac:dyDescent="0.25">
      <c r="A7" t="s">
        <v>2</v>
      </c>
      <c r="B7">
        <v>255</v>
      </c>
      <c r="C7" s="3">
        <v>245</v>
      </c>
      <c r="D7">
        <f t="shared" si="1"/>
        <v>10</v>
      </c>
      <c r="E7" s="2">
        <f t="shared" si="2"/>
        <v>132.36459709379287</v>
      </c>
      <c r="F7" s="11">
        <f>$E$9/E7</f>
        <v>25.4</v>
      </c>
      <c r="G7">
        <f t="shared" si="3"/>
        <v>25</v>
      </c>
      <c r="H7" s="2">
        <f>D7*$B$2*G7</f>
        <v>3309.1149273448218</v>
      </c>
      <c r="I7" s="1">
        <f t="shared" si="0"/>
        <v>3.0219560878243148E-3</v>
      </c>
    </row>
    <row r="9" spans="1:9" ht="15.75" thickBot="1" x14ac:dyDescent="0.3">
      <c r="D9" s="7" t="s">
        <v>12</v>
      </c>
      <c r="E9" s="8">
        <f>MAX(E5:E7)</f>
        <v>3362.0607661823387</v>
      </c>
      <c r="H9" s="15">
        <f>SUM(H5:H7)</f>
        <v>10020.00000000012</v>
      </c>
      <c r="I9" t="s">
        <v>4</v>
      </c>
    </row>
    <row r="10" spans="1:9" ht="16.5" thickTop="1" thickBot="1" x14ac:dyDescent="0.3">
      <c r="H10" s="15">
        <f>H9/1000</f>
        <v>10.02000000000012</v>
      </c>
      <c r="I10" t="s">
        <v>14</v>
      </c>
    </row>
    <row r="11" spans="1:9" ht="16.5" thickTop="1" thickBot="1" x14ac:dyDescent="0.3">
      <c r="G11" s="7" t="s">
        <v>13</v>
      </c>
      <c r="H11" s="10">
        <f>H10/60</f>
        <v>0.16700000000000201</v>
      </c>
      <c r="I11" s="9" t="s">
        <v>15</v>
      </c>
    </row>
    <row r="12" spans="1:9" ht="15.75" thickTop="1" x14ac:dyDescent="0.25"/>
    <row r="13" spans="1:9" x14ac:dyDescent="0.25">
      <c r="G13" s="12" t="s">
        <v>18</v>
      </c>
      <c r="H13" s="13">
        <f>D1-H9</f>
        <v>-1.1823431123048067E-10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Lam</dc:creator>
  <cp:lastModifiedBy>Justin Lam</cp:lastModifiedBy>
  <dcterms:created xsi:type="dcterms:W3CDTF">2016-10-29T21:46:41Z</dcterms:created>
  <dcterms:modified xsi:type="dcterms:W3CDTF">2016-10-29T22:13:31Z</dcterms:modified>
</cp:coreProperties>
</file>