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activeTab="2"/>
  </bookViews>
  <sheets>
    <sheet name="Items" sheetId="1" r:id="rId1"/>
    <sheet name="Nutrition" sheetId="2" r:id="rId2"/>
    <sheet name="Nutrition - Al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M6" i="2"/>
  <c r="M5" i="2"/>
  <c r="D36" i="3" l="1"/>
  <c r="C36" i="3"/>
  <c r="E35" i="3"/>
  <c r="D35" i="3"/>
  <c r="L35" i="3" s="1"/>
  <c r="C35" i="3"/>
  <c r="D34" i="3"/>
  <c r="L34" i="3" s="1"/>
  <c r="D33" i="3"/>
  <c r="C33" i="3"/>
  <c r="L33" i="3" s="1"/>
  <c r="D32" i="3"/>
  <c r="C32" i="3"/>
  <c r="D31" i="3"/>
  <c r="D30" i="3"/>
  <c r="C30" i="3"/>
  <c r="B30" i="3"/>
  <c r="C29" i="3"/>
  <c r="D28" i="3"/>
  <c r="C28" i="3"/>
  <c r="B28" i="3"/>
  <c r="D27" i="3"/>
  <c r="C27" i="3"/>
  <c r="B27" i="3"/>
  <c r="E26" i="3"/>
  <c r="D26" i="3"/>
  <c r="L26" i="3" s="1"/>
  <c r="C26" i="3"/>
  <c r="B26" i="3"/>
  <c r="D25" i="3"/>
  <c r="C25" i="3"/>
  <c r="B25" i="3"/>
  <c r="C24" i="3"/>
  <c r="E23" i="3"/>
  <c r="D23" i="3"/>
  <c r="L23" i="3" s="1"/>
  <c r="C23" i="3"/>
  <c r="E22" i="3"/>
  <c r="C22" i="3"/>
  <c r="B22" i="3"/>
  <c r="E21" i="3"/>
  <c r="D21" i="3"/>
  <c r="C21" i="3"/>
  <c r="B21" i="3"/>
  <c r="L21" i="3" s="1"/>
  <c r="E20" i="3"/>
  <c r="D20" i="3"/>
  <c r="C20" i="3"/>
  <c r="B20" i="3"/>
  <c r="E19" i="3"/>
  <c r="D19" i="3"/>
  <c r="C19" i="3"/>
  <c r="B19" i="3"/>
  <c r="L19" i="3" s="1"/>
  <c r="E18" i="3"/>
  <c r="D18" i="3"/>
  <c r="L18" i="3" s="1"/>
  <c r="C18" i="3"/>
  <c r="B18" i="3"/>
  <c r="E16" i="3"/>
  <c r="D16" i="3"/>
  <c r="L16" i="3" s="1"/>
  <c r="C16" i="3"/>
  <c r="B16" i="3"/>
  <c r="E15" i="3"/>
  <c r="D15" i="3"/>
  <c r="C15" i="3"/>
  <c r="B15" i="3"/>
  <c r="E14" i="3"/>
  <c r="D14" i="3"/>
  <c r="L14" i="3" s="1"/>
  <c r="C14" i="3"/>
  <c r="B14" i="3"/>
  <c r="E13" i="3"/>
  <c r="D13" i="3"/>
  <c r="C13" i="3"/>
  <c r="B13" i="3"/>
  <c r="E12" i="3"/>
  <c r="D12" i="3"/>
  <c r="B12" i="3"/>
  <c r="L12" i="3" s="1"/>
  <c r="E11" i="3"/>
  <c r="D11" i="3"/>
  <c r="C11" i="3"/>
  <c r="L11" i="3" s="1"/>
  <c r="B11" i="3"/>
  <c r="E10" i="3"/>
  <c r="D10" i="3"/>
  <c r="C10" i="3"/>
  <c r="B10" i="3"/>
  <c r="E9" i="3"/>
  <c r="L9" i="3"/>
  <c r="B9" i="3"/>
  <c r="E8" i="3"/>
  <c r="L8" i="3"/>
  <c r="B8" i="3"/>
  <c r="E7" i="3"/>
  <c r="C7" i="3"/>
  <c r="B7" i="3"/>
  <c r="E6" i="3"/>
  <c r="D6" i="3"/>
  <c r="C6" i="3"/>
  <c r="B6" i="3"/>
  <c r="E5" i="3"/>
  <c r="D5" i="3"/>
  <c r="C5" i="3"/>
  <c r="L5" i="3" s="1"/>
  <c r="B5" i="3"/>
  <c r="E4" i="3"/>
  <c r="D4" i="3"/>
  <c r="C4" i="3"/>
  <c r="B4" i="3"/>
  <c r="E3" i="3"/>
  <c r="D3" i="3"/>
  <c r="C3" i="3"/>
  <c r="B3" i="3"/>
  <c r="E2" i="3"/>
  <c r="C2" i="3"/>
  <c r="B2" i="3"/>
  <c r="L3" i="3" l="1"/>
  <c r="L6" i="3"/>
  <c r="L10" i="3"/>
  <c r="L36" i="3"/>
  <c r="L32" i="3"/>
  <c r="L25" i="3"/>
  <c r="L22" i="3"/>
  <c r="L20" i="3"/>
  <c r="L15" i="3"/>
  <c r="L4" i="3"/>
  <c r="L7" i="3"/>
  <c r="L27" i="3"/>
  <c r="L28" i="3"/>
  <c r="L13" i="3"/>
  <c r="L30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6" i="2"/>
  <c r="E35" i="2"/>
  <c r="E2" i="2"/>
  <c r="B18" i="2"/>
  <c r="L18" i="2" s="1"/>
  <c r="B19" i="2"/>
  <c r="B20" i="2"/>
  <c r="B21" i="2"/>
  <c r="B22" i="2"/>
  <c r="L22" i="2" s="1"/>
  <c r="B25" i="2"/>
  <c r="L25" i="2" s="1"/>
  <c r="B26" i="2"/>
  <c r="L26" i="2" s="1"/>
  <c r="B27" i="2"/>
  <c r="L27" i="2" s="1"/>
  <c r="B28" i="2"/>
  <c r="L28" i="2" s="1"/>
  <c r="B30" i="2"/>
  <c r="L30" i="2" s="1"/>
  <c r="B3" i="2"/>
  <c r="L3" i="2" s="1"/>
  <c r="B4" i="2"/>
  <c r="L4" i="2" s="1"/>
  <c r="B5" i="2"/>
  <c r="L5" i="2" s="1"/>
  <c r="B6" i="2"/>
  <c r="L6" i="2" s="1"/>
  <c r="B7" i="2"/>
  <c r="B8" i="2"/>
  <c r="B9" i="2"/>
  <c r="L9" i="2" s="1"/>
  <c r="B10" i="2"/>
  <c r="B11" i="2"/>
  <c r="B12" i="2"/>
  <c r="L12" i="2" s="1"/>
  <c r="B13" i="2"/>
  <c r="L13" i="2" s="1"/>
  <c r="B14" i="2"/>
  <c r="L14" i="2" s="1"/>
  <c r="B15" i="2"/>
  <c r="L15" i="2" s="1"/>
  <c r="B16" i="2"/>
  <c r="L16" i="2" s="1"/>
  <c r="B2" i="2"/>
  <c r="C16" i="2"/>
  <c r="C3" i="2"/>
  <c r="C4" i="2"/>
  <c r="C5" i="2"/>
  <c r="C6" i="2"/>
  <c r="C7" i="2"/>
  <c r="L7" i="2" s="1"/>
  <c r="C10" i="2"/>
  <c r="C11" i="2"/>
  <c r="C13" i="2"/>
  <c r="C14" i="2"/>
  <c r="C15" i="2"/>
  <c r="C18" i="2"/>
  <c r="C19" i="2"/>
  <c r="L19" i="2" s="1"/>
  <c r="C20" i="2"/>
  <c r="L20" i="2" s="1"/>
  <c r="C21" i="2"/>
  <c r="C22" i="2"/>
  <c r="C23" i="2"/>
  <c r="C24" i="2"/>
  <c r="C25" i="2"/>
  <c r="C26" i="2"/>
  <c r="C27" i="2"/>
  <c r="C28" i="2"/>
  <c r="C29" i="2"/>
  <c r="L29" i="2" s="1"/>
  <c r="C30" i="2"/>
  <c r="C32" i="2"/>
  <c r="C33" i="2"/>
  <c r="C35" i="2"/>
  <c r="C36" i="2"/>
  <c r="C2" i="2"/>
  <c r="D5" i="2"/>
  <c r="D6" i="2"/>
  <c r="D7" i="2"/>
  <c r="D8" i="2"/>
  <c r="L8" i="2" s="1"/>
  <c r="D9" i="2"/>
  <c r="D10" i="2"/>
  <c r="L10" i="2" s="1"/>
  <c r="D11" i="2"/>
  <c r="L11" i="2" s="1"/>
  <c r="D12" i="2"/>
  <c r="D13" i="2"/>
  <c r="D14" i="2"/>
  <c r="D15" i="2"/>
  <c r="D16" i="2"/>
  <c r="D18" i="2"/>
  <c r="D19" i="2"/>
  <c r="D20" i="2"/>
  <c r="D21" i="2"/>
  <c r="L21" i="2" s="1"/>
  <c r="D22" i="2"/>
  <c r="D23" i="2"/>
  <c r="L23" i="2" s="1"/>
  <c r="D24" i="2"/>
  <c r="L24" i="2" s="1"/>
  <c r="D25" i="2"/>
  <c r="D26" i="2"/>
  <c r="D27" i="2"/>
  <c r="D28" i="2"/>
  <c r="D29" i="2"/>
  <c r="D30" i="2"/>
  <c r="D31" i="2"/>
  <c r="L31" i="2" s="1"/>
  <c r="D32" i="2"/>
  <c r="L32" i="2" s="1"/>
  <c r="D33" i="2"/>
  <c r="L33" i="2" s="1"/>
  <c r="D34" i="2"/>
  <c r="L34" i="2" s="1"/>
  <c r="D35" i="2"/>
  <c r="L35" i="2" s="1"/>
  <c r="D36" i="2"/>
  <c r="L36" i="2" s="1"/>
  <c r="D3" i="2"/>
  <c r="D4" i="2"/>
  <c r="D2" i="2"/>
</calcChain>
</file>

<file path=xl/sharedStrings.xml><?xml version="1.0" encoding="utf-8"?>
<sst xmlns="http://schemas.openxmlformats.org/spreadsheetml/2006/main" count="252" uniqueCount="88">
  <si>
    <t>Meal</t>
  </si>
  <si>
    <t>Item</t>
  </si>
  <si>
    <t>Breakfast</t>
  </si>
  <si>
    <t>Special K Red Berry</t>
  </si>
  <si>
    <t>2% Milk</t>
  </si>
  <si>
    <t>Qty</t>
  </si>
  <si>
    <t>2 Scoops</t>
  </si>
  <si>
    <t>Lunch</t>
  </si>
  <si>
    <t>vega one</t>
  </si>
  <si>
    <t>Almond Milk</t>
  </si>
  <si>
    <t>16 oz</t>
  </si>
  <si>
    <t>Dinner</t>
  </si>
  <si>
    <t>Peanut Butter Jelly Sandwich</t>
  </si>
  <si>
    <t>Chips</t>
  </si>
  <si>
    <t>Banana</t>
  </si>
  <si>
    <t>VO</t>
  </si>
  <si>
    <t>Am</t>
  </si>
  <si>
    <t>PBJ</t>
  </si>
  <si>
    <t>Ch</t>
  </si>
  <si>
    <t>Ba</t>
  </si>
  <si>
    <t>Calories</t>
  </si>
  <si>
    <t>Total Fat [g]</t>
  </si>
  <si>
    <t>Sat Fat [g]</t>
  </si>
  <si>
    <t>Trans Fat [g]</t>
  </si>
  <si>
    <t>Poly Fat[g]</t>
  </si>
  <si>
    <t>Mono Fat [g]</t>
  </si>
  <si>
    <t>Sodium [mg]</t>
  </si>
  <si>
    <t>Potassium [mg]</t>
  </si>
  <si>
    <t>Cholesterol [mg]</t>
  </si>
  <si>
    <t>Total Carbs [g]</t>
  </si>
  <si>
    <t>Dietary Fiber pg[</t>
  </si>
  <si>
    <t>Sugars [g]</t>
  </si>
  <si>
    <t>Protein [g]</t>
  </si>
  <si>
    <t>Vitamin A [%]</t>
  </si>
  <si>
    <t>Vitamin C [%]</t>
  </si>
  <si>
    <t>Calcium [%]</t>
  </si>
  <si>
    <t>Iron [%]</t>
  </si>
  <si>
    <t>Vitamin D [%]</t>
  </si>
  <si>
    <t>Vitamin E [%]</t>
  </si>
  <si>
    <t>Vitamin K [%]</t>
  </si>
  <si>
    <t>Thiamine [%]</t>
  </si>
  <si>
    <t>Riboflavin [%]</t>
  </si>
  <si>
    <t>Niacin [%]</t>
  </si>
  <si>
    <t>Vitamin B6 [%]</t>
  </si>
  <si>
    <t>Folate [%]</t>
  </si>
  <si>
    <t>Biotin [%]</t>
  </si>
  <si>
    <t>Panthothenate [%]</t>
  </si>
  <si>
    <t>Vitamin B12 [%]</t>
  </si>
  <si>
    <t>Phosphorous [%]</t>
  </si>
  <si>
    <t>Iodine [%]</t>
  </si>
  <si>
    <t>Magnesium [%]</t>
  </si>
  <si>
    <t>Selenium [%]</t>
  </si>
  <si>
    <t>Calories from Fat</t>
  </si>
  <si>
    <t>Weight [g]</t>
  </si>
  <si>
    <t>RB(2)</t>
  </si>
  <si>
    <t>N</t>
  </si>
  <si>
    <t>Mi(1Cu)</t>
  </si>
  <si>
    <t>-</t>
  </si>
  <si>
    <t>Mi(1.5)</t>
  </si>
  <si>
    <t>(12 oz)</t>
  </si>
  <si>
    <t>VO(1Sc)</t>
  </si>
  <si>
    <t>RB(1Cu)</t>
  </si>
  <si>
    <t>Am(1Cu)</t>
  </si>
  <si>
    <t>(1Cu==8oz)</t>
  </si>
  <si>
    <t>Total</t>
  </si>
  <si>
    <t>Daily</t>
  </si>
  <si>
    <t>http://www.fda.gov/Food/GuidanceRegulation/GuidanceDocumentsRegulatoryInformation/LabelingNutrition/ucm064928.htm</t>
  </si>
  <si>
    <t>*+25% from Centrum, + 100% from Magnesium</t>
  </si>
  <si>
    <t>12 oz</t>
  </si>
  <si>
    <t>1 Large</t>
  </si>
  <si>
    <t>1 Std</t>
  </si>
  <si>
    <t>Target</t>
  </si>
  <si>
    <t>TL(1Sc)</t>
  </si>
  <si>
    <t>TL</t>
  </si>
  <si>
    <t>Add</t>
  </si>
  <si>
    <t>Apple</t>
  </si>
  <si>
    <t>Bar</t>
  </si>
  <si>
    <t>Nature Valle Trail Mix Bar</t>
  </si>
  <si>
    <t>2(+31%)</t>
  </si>
  <si>
    <t>(Multi-Vitamin)</t>
  </si>
  <si>
    <t>20(+10%)</t>
  </si>
  <si>
    <t>GNC Total Lean</t>
  </si>
  <si>
    <t>16 ox</t>
  </si>
  <si>
    <t>Trail Mix Bar</t>
  </si>
  <si>
    <t>1 bar</t>
  </si>
  <si>
    <t>1 Large Apple</t>
  </si>
  <si>
    <t>Small Bag</t>
  </si>
  <si>
    <t>Yogurt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</si>
</sst>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4" borderId="16" xfId="0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2" borderId="25" xfId="0" applyNumberFormat="1" applyFill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1" fontId="0" fillId="10" borderId="25" xfId="0" applyNumberForma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1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9" borderId="21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Border="1"/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0" fillId="0" borderId="27" xfId="0" applyBorder="1"/>
    <xf numFmtId="0" fontId="0" fillId="0" borderId="17" xfId="0" applyBorder="1"/>
    <xf numFmtId="0" fontId="0" fillId="0" borderId="28" xfId="0" applyBorder="1"/>
    <xf numFmtId="0" fontId="0" fillId="0" borderId="16" xfId="0" applyBorder="1"/>
    <xf numFmtId="0" fontId="0" fillId="0" borderId="15" xfId="0" applyBorder="1"/>
    <xf numFmtId="164" fontId="0" fillId="0" borderId="3" xfId="0" applyNumberFormat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5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30" zoomScaleNormal="130" workbookViewId="0">
      <selection activeCell="C22" sqref="C22"/>
    </sheetView>
  </sheetViews>
  <sheetFormatPr defaultRowHeight="15" x14ac:dyDescent="0.25"/>
  <cols>
    <col min="2" max="2" width="27.140625" bestFit="1" customWidth="1"/>
    <col min="3" max="3" width="12.5703125" bestFit="1" customWidth="1"/>
  </cols>
  <sheetData>
    <row r="1" spans="1:3" ht="15.75" thickBot="1" x14ac:dyDescent="0.3">
      <c r="A1" s="7" t="s">
        <v>0</v>
      </c>
      <c r="B1" s="54" t="s">
        <v>1</v>
      </c>
      <c r="C1" s="7" t="s">
        <v>5</v>
      </c>
    </row>
    <row r="2" spans="1:3" x14ac:dyDescent="0.25">
      <c r="A2" s="69" t="s">
        <v>2</v>
      </c>
      <c r="B2" s="55" t="s">
        <v>3</v>
      </c>
      <c r="C2" s="61" t="s">
        <v>6</v>
      </c>
    </row>
    <row r="3" spans="1:3" ht="15.75" thickBot="1" x14ac:dyDescent="0.3">
      <c r="A3" s="72"/>
      <c r="B3" s="56" t="s">
        <v>4</v>
      </c>
      <c r="C3" s="62" t="s">
        <v>68</v>
      </c>
    </row>
    <row r="4" spans="1:3" x14ac:dyDescent="0.25">
      <c r="A4" s="73" t="s">
        <v>7</v>
      </c>
      <c r="B4" s="57" t="s">
        <v>8</v>
      </c>
      <c r="C4" s="63" t="s">
        <v>6</v>
      </c>
    </row>
    <row r="5" spans="1:3" ht="15.75" thickBot="1" x14ac:dyDescent="0.3">
      <c r="A5" s="71"/>
      <c r="B5" s="59" t="s">
        <v>9</v>
      </c>
      <c r="C5" s="65" t="s">
        <v>10</v>
      </c>
    </row>
    <row r="6" spans="1:3" x14ac:dyDescent="0.25">
      <c r="A6" s="69" t="s">
        <v>11</v>
      </c>
      <c r="B6" s="55" t="s">
        <v>12</v>
      </c>
      <c r="C6" s="61" t="s">
        <v>70</v>
      </c>
    </row>
    <row r="7" spans="1:3" x14ac:dyDescent="0.25">
      <c r="A7" s="70"/>
      <c r="B7" s="60" t="s">
        <v>13</v>
      </c>
      <c r="C7" s="66" t="s">
        <v>86</v>
      </c>
    </row>
    <row r="8" spans="1:3" ht="15.75" thickBot="1" x14ac:dyDescent="0.3">
      <c r="A8" s="71"/>
      <c r="B8" s="59" t="s">
        <v>14</v>
      </c>
      <c r="C8" s="65" t="s">
        <v>69</v>
      </c>
    </row>
    <row r="9" spans="1:3" ht="15.75" thickBot="1" x14ac:dyDescent="0.3"/>
    <row r="10" spans="1:3" ht="15.75" thickBot="1" x14ac:dyDescent="0.3">
      <c r="A10" s="7" t="s">
        <v>0</v>
      </c>
      <c r="B10" s="54" t="s">
        <v>1</v>
      </c>
      <c r="C10" s="7" t="s">
        <v>5</v>
      </c>
    </row>
    <row r="11" spans="1:3" x14ac:dyDescent="0.25">
      <c r="A11" s="69" t="s">
        <v>2</v>
      </c>
      <c r="B11" s="55" t="s">
        <v>3</v>
      </c>
      <c r="C11" s="61" t="s">
        <v>6</v>
      </c>
    </row>
    <row r="12" spans="1:3" ht="15.75" thickBot="1" x14ac:dyDescent="0.3">
      <c r="A12" s="72"/>
      <c r="B12" s="56" t="s">
        <v>4</v>
      </c>
      <c r="C12" s="62" t="s">
        <v>68</v>
      </c>
    </row>
    <row r="13" spans="1:3" x14ac:dyDescent="0.25">
      <c r="A13" s="73" t="s">
        <v>7</v>
      </c>
      <c r="B13" s="57" t="s">
        <v>81</v>
      </c>
      <c r="C13" s="63" t="s">
        <v>6</v>
      </c>
    </row>
    <row r="14" spans="1:3" x14ac:dyDescent="0.25">
      <c r="A14" s="74"/>
      <c r="B14" s="58" t="s">
        <v>9</v>
      </c>
      <c r="C14" s="64" t="s">
        <v>82</v>
      </c>
    </row>
    <row r="15" spans="1:3" x14ac:dyDescent="0.25">
      <c r="A15" s="74"/>
      <c r="B15" s="58" t="s">
        <v>75</v>
      </c>
      <c r="C15" s="64" t="s">
        <v>85</v>
      </c>
    </row>
    <row r="16" spans="1:3" ht="15.75" thickBot="1" x14ac:dyDescent="0.3">
      <c r="A16" s="71"/>
      <c r="B16" s="59" t="s">
        <v>83</v>
      </c>
      <c r="C16" s="65" t="s">
        <v>84</v>
      </c>
    </row>
    <row r="17" spans="1:3" x14ac:dyDescent="0.25">
      <c r="A17" s="69" t="s">
        <v>11</v>
      </c>
      <c r="B17" s="55" t="s">
        <v>12</v>
      </c>
      <c r="C17" s="61" t="s">
        <v>70</v>
      </c>
    </row>
    <row r="18" spans="1:3" x14ac:dyDescent="0.25">
      <c r="A18" s="70"/>
      <c r="B18" s="60" t="s">
        <v>13</v>
      </c>
      <c r="C18" s="66" t="s">
        <v>86</v>
      </c>
    </row>
    <row r="19" spans="1:3" ht="15.75" thickBot="1" x14ac:dyDescent="0.3">
      <c r="A19" s="71"/>
      <c r="B19" s="59" t="s">
        <v>14</v>
      </c>
      <c r="C19" s="65" t="s">
        <v>69</v>
      </c>
    </row>
  </sheetData>
  <mergeCells count="6">
    <mergeCell ref="A17:A19"/>
    <mergeCell ref="A6:A8"/>
    <mergeCell ref="A2:A3"/>
    <mergeCell ref="A4:A5"/>
    <mergeCell ref="A11:A12"/>
    <mergeCell ref="A13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zoomScale="160" zoomScaleNormal="160" workbookViewId="0">
      <selection activeCell="G1" sqref="G1:G1048576"/>
    </sheetView>
  </sheetViews>
  <sheetFormatPr defaultRowHeight="15" x14ac:dyDescent="0.25"/>
  <cols>
    <col min="1" max="1" width="18" style="1" bestFit="1" customWidth="1"/>
    <col min="6" max="8" width="9.140625" style="2"/>
    <col min="12" max="13" width="9.140625" style="2"/>
  </cols>
  <sheetData>
    <row r="1" spans="1:27" ht="15.75" thickBot="1" x14ac:dyDescent="0.3">
      <c r="A1" s="11"/>
      <c r="B1" s="4" t="s">
        <v>54</v>
      </c>
      <c r="C1" s="5" t="s">
        <v>58</v>
      </c>
      <c r="D1" s="5" t="s">
        <v>15</v>
      </c>
      <c r="E1" s="5" t="s">
        <v>16</v>
      </c>
      <c r="F1" s="5" t="s">
        <v>75</v>
      </c>
      <c r="G1" s="5" t="s">
        <v>87</v>
      </c>
      <c r="H1" s="5" t="s">
        <v>76</v>
      </c>
      <c r="I1" s="5" t="s">
        <v>17</v>
      </c>
      <c r="J1" s="5" t="s">
        <v>18</v>
      </c>
      <c r="K1" s="34" t="s">
        <v>19</v>
      </c>
      <c r="L1" s="4" t="s">
        <v>64</v>
      </c>
      <c r="M1" s="6" t="s">
        <v>71</v>
      </c>
      <c r="O1" t="s">
        <v>61</v>
      </c>
      <c r="P1" t="s">
        <v>60</v>
      </c>
      <c r="Q1" t="s">
        <v>56</v>
      </c>
      <c r="R1" t="s">
        <v>62</v>
      </c>
      <c r="T1" t="s">
        <v>65</v>
      </c>
    </row>
    <row r="2" spans="1:27" x14ac:dyDescent="0.25">
      <c r="A2" s="12" t="s">
        <v>53</v>
      </c>
      <c r="B2" s="28">
        <f>O2*$O$40</f>
        <v>62</v>
      </c>
      <c r="C2" s="29">
        <f t="shared" ref="C2:C7" si="0">Q2*$Q$40</f>
        <v>366</v>
      </c>
      <c r="D2" s="25">
        <f t="shared" ref="D2:D16" si="1">P2*$P$40</f>
        <v>82</v>
      </c>
      <c r="E2" s="25">
        <f>R2*$R$40</f>
        <v>480</v>
      </c>
      <c r="F2" s="49">
        <v>182</v>
      </c>
      <c r="G2" s="49">
        <v>150</v>
      </c>
      <c r="H2" s="49">
        <v>35</v>
      </c>
      <c r="I2" s="18">
        <v>88</v>
      </c>
      <c r="J2" s="18">
        <v>28</v>
      </c>
      <c r="K2" s="35">
        <v>136</v>
      </c>
      <c r="L2" s="38"/>
      <c r="M2" s="10"/>
      <c r="O2" s="2">
        <v>31</v>
      </c>
      <c r="P2" s="2">
        <v>41</v>
      </c>
      <c r="Q2" s="2">
        <v>244</v>
      </c>
      <c r="R2" s="2">
        <v>240</v>
      </c>
      <c r="AA2" t="s">
        <v>1</v>
      </c>
    </row>
    <row r="3" spans="1:27" x14ac:dyDescent="0.25">
      <c r="A3" s="13" t="s">
        <v>20</v>
      </c>
      <c r="B3" s="30">
        <f t="shared" ref="B3:B30" si="2">O3*$O$40</f>
        <v>220</v>
      </c>
      <c r="C3" s="31">
        <f t="shared" si="0"/>
        <v>183</v>
      </c>
      <c r="D3" s="26">
        <f t="shared" si="1"/>
        <v>320</v>
      </c>
      <c r="E3" s="26">
        <f t="shared" ref="E3:E35" si="3">R3*$R$40</f>
        <v>60</v>
      </c>
      <c r="F3" s="23">
        <v>95</v>
      </c>
      <c r="G3" s="23">
        <v>80</v>
      </c>
      <c r="H3" s="23">
        <v>140</v>
      </c>
      <c r="I3" s="19">
        <v>327</v>
      </c>
      <c r="J3" s="19">
        <v>120</v>
      </c>
      <c r="K3" s="36">
        <v>121</v>
      </c>
      <c r="L3" s="39">
        <f>SUM(B3:K3)</f>
        <v>1666</v>
      </c>
      <c r="M3" s="8">
        <v>1500</v>
      </c>
      <c r="O3" s="2">
        <v>110</v>
      </c>
      <c r="P3" s="2">
        <v>160</v>
      </c>
      <c r="Q3" s="2">
        <v>122</v>
      </c>
      <c r="R3" s="2">
        <v>30</v>
      </c>
      <c r="AA3" t="s">
        <v>3</v>
      </c>
    </row>
    <row r="4" spans="1:27" x14ac:dyDescent="0.25">
      <c r="A4" s="13" t="s">
        <v>52</v>
      </c>
      <c r="B4" s="30">
        <f t="shared" si="2"/>
        <v>0</v>
      </c>
      <c r="C4" s="31">
        <f t="shared" si="0"/>
        <v>64.5</v>
      </c>
      <c r="D4" s="26">
        <f t="shared" si="1"/>
        <v>100</v>
      </c>
      <c r="E4" s="26">
        <f t="shared" si="3"/>
        <v>50</v>
      </c>
      <c r="F4" s="23">
        <v>3</v>
      </c>
      <c r="G4" s="23">
        <v>0</v>
      </c>
      <c r="H4" s="23">
        <v>35</v>
      </c>
      <c r="I4" s="19">
        <v>151</v>
      </c>
      <c r="J4" s="19">
        <v>30</v>
      </c>
      <c r="K4" s="36">
        <v>4</v>
      </c>
      <c r="L4" s="39">
        <f>SUM(B4:K4)</f>
        <v>437.5</v>
      </c>
      <c r="M4" s="8" t="s">
        <v>57</v>
      </c>
      <c r="O4" s="2">
        <v>0</v>
      </c>
      <c r="P4" s="2">
        <v>50</v>
      </c>
      <c r="Q4" s="2">
        <v>43</v>
      </c>
      <c r="R4" s="2">
        <v>25</v>
      </c>
      <c r="AA4" t="s">
        <v>4</v>
      </c>
    </row>
    <row r="5" spans="1:27" x14ac:dyDescent="0.25">
      <c r="A5" s="13" t="s">
        <v>21</v>
      </c>
      <c r="B5" s="30">
        <f t="shared" si="2"/>
        <v>0</v>
      </c>
      <c r="C5" s="31">
        <f t="shared" si="0"/>
        <v>7.5</v>
      </c>
      <c r="D5" s="26">
        <f t="shared" si="1"/>
        <v>12</v>
      </c>
      <c r="E5" s="26">
        <f t="shared" si="3"/>
        <v>5</v>
      </c>
      <c r="F5" s="23">
        <v>0</v>
      </c>
      <c r="G5" s="23">
        <v>0</v>
      </c>
      <c r="H5" s="23">
        <v>4</v>
      </c>
      <c r="I5" s="19">
        <v>18</v>
      </c>
      <c r="J5" s="19">
        <v>3</v>
      </c>
      <c r="K5" s="36">
        <v>0</v>
      </c>
      <c r="L5" s="39">
        <f>SUM(B5:K5)</f>
        <v>49.5</v>
      </c>
      <c r="M5" s="67">
        <f>65*0.75</f>
        <v>48.75</v>
      </c>
      <c r="O5" s="2">
        <v>0</v>
      </c>
      <c r="P5" s="2">
        <v>6</v>
      </c>
      <c r="Q5" s="2">
        <v>5</v>
      </c>
      <c r="R5" s="2">
        <v>2.5</v>
      </c>
    </row>
    <row r="6" spans="1:27" x14ac:dyDescent="0.25">
      <c r="A6" s="13" t="s">
        <v>22</v>
      </c>
      <c r="B6" s="30">
        <f t="shared" si="2"/>
        <v>0</v>
      </c>
      <c r="C6" s="31">
        <f t="shared" si="0"/>
        <v>4.5</v>
      </c>
      <c r="D6" s="26">
        <f t="shared" si="1"/>
        <v>1</v>
      </c>
      <c r="E6" s="26">
        <f t="shared" si="3"/>
        <v>0</v>
      </c>
      <c r="F6" s="23">
        <v>0</v>
      </c>
      <c r="G6" s="23">
        <v>0</v>
      </c>
      <c r="H6" s="23">
        <v>0.5</v>
      </c>
      <c r="I6" s="19">
        <v>3</v>
      </c>
      <c r="J6" s="19">
        <v>0.5</v>
      </c>
      <c r="K6" s="36">
        <v>0</v>
      </c>
      <c r="L6" s="39">
        <f>SUM(B6:K6)</f>
        <v>9.5</v>
      </c>
      <c r="M6" s="67">
        <f>15*0.75</f>
        <v>11.25</v>
      </c>
      <c r="O6" s="2">
        <v>0</v>
      </c>
      <c r="P6" s="2">
        <v>0.5</v>
      </c>
      <c r="Q6" s="2">
        <v>3</v>
      </c>
      <c r="R6" s="2">
        <v>0</v>
      </c>
      <c r="AA6" t="s">
        <v>8</v>
      </c>
    </row>
    <row r="7" spans="1:27" x14ac:dyDescent="0.25">
      <c r="A7" s="13" t="s">
        <v>23</v>
      </c>
      <c r="B7" s="30">
        <f t="shared" si="2"/>
        <v>0</v>
      </c>
      <c r="C7" s="31">
        <f t="shared" si="0"/>
        <v>0</v>
      </c>
      <c r="D7" s="26">
        <f t="shared" si="1"/>
        <v>0</v>
      </c>
      <c r="E7" s="26">
        <f t="shared" si="3"/>
        <v>0</v>
      </c>
      <c r="F7" s="23">
        <v>0</v>
      </c>
      <c r="G7" s="23">
        <v>0</v>
      </c>
      <c r="H7" s="23">
        <v>0</v>
      </c>
      <c r="I7" s="19">
        <v>0</v>
      </c>
      <c r="J7" s="19">
        <v>0</v>
      </c>
      <c r="K7" s="36">
        <v>0</v>
      </c>
      <c r="L7" s="39">
        <f>SUM(B7:K7)</f>
        <v>0</v>
      </c>
      <c r="M7" s="8" t="s">
        <v>57</v>
      </c>
      <c r="O7" s="2">
        <v>0</v>
      </c>
      <c r="P7" s="2">
        <v>0</v>
      </c>
      <c r="Q7" s="2">
        <v>0</v>
      </c>
      <c r="R7" s="2">
        <v>0</v>
      </c>
      <c r="AA7" t="s">
        <v>9</v>
      </c>
    </row>
    <row r="8" spans="1:27" x14ac:dyDescent="0.25">
      <c r="A8" s="13" t="s">
        <v>24</v>
      </c>
      <c r="B8" s="30">
        <f t="shared" si="2"/>
        <v>0</v>
      </c>
      <c r="C8" s="31">
        <v>0</v>
      </c>
      <c r="D8" s="26">
        <f t="shared" si="1"/>
        <v>6</v>
      </c>
      <c r="E8" s="26">
        <f t="shared" si="3"/>
        <v>1</v>
      </c>
      <c r="F8" s="23">
        <v>0</v>
      </c>
      <c r="G8" s="23">
        <v>0</v>
      </c>
      <c r="H8" s="23">
        <v>0</v>
      </c>
      <c r="I8" s="19">
        <v>0</v>
      </c>
      <c r="J8" s="19">
        <v>1.5</v>
      </c>
      <c r="K8" s="36">
        <v>0</v>
      </c>
      <c r="L8" s="39">
        <f>SUM(B8:K8)</f>
        <v>8.5</v>
      </c>
      <c r="M8" s="8" t="s">
        <v>57</v>
      </c>
      <c r="O8" s="2">
        <v>0</v>
      </c>
      <c r="P8" s="2">
        <v>3</v>
      </c>
      <c r="Q8" s="2" t="s">
        <v>57</v>
      </c>
      <c r="R8" s="2">
        <v>0.5</v>
      </c>
    </row>
    <row r="9" spans="1:27" x14ac:dyDescent="0.25">
      <c r="A9" s="13" t="s">
        <v>25</v>
      </c>
      <c r="B9" s="30">
        <f t="shared" si="2"/>
        <v>0</v>
      </c>
      <c r="C9" s="31">
        <v>0</v>
      </c>
      <c r="D9" s="26">
        <f t="shared" si="1"/>
        <v>2</v>
      </c>
      <c r="E9" s="26">
        <f t="shared" si="3"/>
        <v>3</v>
      </c>
      <c r="F9" s="23">
        <v>0</v>
      </c>
      <c r="G9" s="23">
        <v>0</v>
      </c>
      <c r="H9" s="23">
        <v>0</v>
      </c>
      <c r="I9" s="19">
        <v>0</v>
      </c>
      <c r="J9" s="19">
        <v>1</v>
      </c>
      <c r="K9" s="36">
        <v>0</v>
      </c>
      <c r="L9" s="39">
        <f>SUM(B9:K9)</f>
        <v>6</v>
      </c>
      <c r="M9" s="8" t="s">
        <v>57</v>
      </c>
      <c r="O9" s="2">
        <v>0</v>
      </c>
      <c r="P9" s="2">
        <v>1</v>
      </c>
      <c r="Q9" s="2" t="s">
        <v>57</v>
      </c>
      <c r="R9" s="2">
        <v>1.5</v>
      </c>
      <c r="AA9" t="s">
        <v>12</v>
      </c>
    </row>
    <row r="10" spans="1:27" x14ac:dyDescent="0.25">
      <c r="A10" s="13" t="s">
        <v>28</v>
      </c>
      <c r="B10" s="30">
        <f t="shared" si="2"/>
        <v>0</v>
      </c>
      <c r="C10" s="31">
        <f>Q10*$Q$40</f>
        <v>30</v>
      </c>
      <c r="D10" s="26">
        <f t="shared" si="1"/>
        <v>0</v>
      </c>
      <c r="E10" s="26">
        <f t="shared" si="3"/>
        <v>0</v>
      </c>
      <c r="F10" s="23">
        <v>0</v>
      </c>
      <c r="G10" s="23">
        <v>10</v>
      </c>
      <c r="H10" s="23">
        <v>0</v>
      </c>
      <c r="I10" s="19">
        <v>0</v>
      </c>
      <c r="J10" s="19">
        <v>0</v>
      </c>
      <c r="K10" s="36">
        <v>0</v>
      </c>
      <c r="L10" s="39">
        <f>SUM(B10:K10)</f>
        <v>40</v>
      </c>
      <c r="M10" s="8">
        <v>300</v>
      </c>
      <c r="O10" s="2">
        <v>0</v>
      </c>
      <c r="P10" s="2">
        <v>0</v>
      </c>
      <c r="Q10" s="2">
        <v>20</v>
      </c>
      <c r="R10" s="2">
        <v>0</v>
      </c>
      <c r="AA10" t="s">
        <v>13</v>
      </c>
    </row>
    <row r="11" spans="1:27" x14ac:dyDescent="0.25">
      <c r="A11" s="13" t="s">
        <v>26</v>
      </c>
      <c r="B11" s="30">
        <f t="shared" si="2"/>
        <v>380</v>
      </c>
      <c r="C11" s="31">
        <f>Q11*$Q$40</f>
        <v>150</v>
      </c>
      <c r="D11" s="26">
        <f t="shared" si="1"/>
        <v>60</v>
      </c>
      <c r="E11" s="26">
        <f t="shared" si="3"/>
        <v>320</v>
      </c>
      <c r="F11" s="23">
        <v>2</v>
      </c>
      <c r="G11" s="23">
        <v>55</v>
      </c>
      <c r="H11" s="23">
        <v>65</v>
      </c>
      <c r="I11" s="19">
        <v>420</v>
      </c>
      <c r="J11" s="19">
        <v>190</v>
      </c>
      <c r="K11" s="36">
        <v>1</v>
      </c>
      <c r="L11" s="68">
        <f>SUM(B11:K11)</f>
        <v>1643</v>
      </c>
      <c r="M11" s="8">
        <v>2400</v>
      </c>
      <c r="O11" s="2">
        <v>190</v>
      </c>
      <c r="P11" s="2">
        <v>30</v>
      </c>
      <c r="Q11" s="2">
        <v>100</v>
      </c>
      <c r="R11" s="2">
        <v>160</v>
      </c>
      <c r="AA11" t="s">
        <v>14</v>
      </c>
    </row>
    <row r="12" spans="1:27" x14ac:dyDescent="0.25">
      <c r="A12" s="13" t="s">
        <v>27</v>
      </c>
      <c r="B12" s="30">
        <f t="shared" si="2"/>
        <v>140</v>
      </c>
      <c r="C12" s="31">
        <v>0</v>
      </c>
      <c r="D12" s="26">
        <f t="shared" si="1"/>
        <v>460</v>
      </c>
      <c r="E12" s="26">
        <f t="shared" si="3"/>
        <v>70</v>
      </c>
      <c r="F12" s="23">
        <v>0</v>
      </c>
      <c r="G12" s="23">
        <v>160</v>
      </c>
      <c r="H12" s="23">
        <v>0</v>
      </c>
      <c r="I12" s="19">
        <v>0</v>
      </c>
      <c r="J12" s="19">
        <v>220</v>
      </c>
      <c r="K12" s="36">
        <v>487</v>
      </c>
      <c r="L12" s="68">
        <f>SUM(B12:K12)</f>
        <v>1537</v>
      </c>
      <c r="M12" s="8">
        <v>3500</v>
      </c>
      <c r="O12" s="2">
        <v>70</v>
      </c>
      <c r="P12" s="2">
        <v>230</v>
      </c>
      <c r="Q12" s="2" t="s">
        <v>57</v>
      </c>
      <c r="R12" s="2">
        <v>35</v>
      </c>
    </row>
    <row r="13" spans="1:27" x14ac:dyDescent="0.25">
      <c r="A13" s="13" t="s">
        <v>29</v>
      </c>
      <c r="B13" s="30">
        <f t="shared" si="2"/>
        <v>54</v>
      </c>
      <c r="C13" s="31">
        <f>Q13*$Q$40</f>
        <v>18</v>
      </c>
      <c r="D13" s="26">
        <f t="shared" si="1"/>
        <v>20</v>
      </c>
      <c r="E13" s="26">
        <f t="shared" si="3"/>
        <v>2</v>
      </c>
      <c r="F13" s="23">
        <v>25</v>
      </c>
      <c r="G13" s="23">
        <v>8</v>
      </c>
      <c r="H13" s="23">
        <v>25</v>
      </c>
      <c r="I13" s="19">
        <v>30</v>
      </c>
      <c r="J13" s="19">
        <v>22</v>
      </c>
      <c r="K13" s="36">
        <v>31.1</v>
      </c>
      <c r="L13" s="39">
        <f>SUM(B13:K13)</f>
        <v>235.1</v>
      </c>
      <c r="M13" s="8">
        <f>300*0.75</f>
        <v>225</v>
      </c>
      <c r="O13" s="2">
        <v>27</v>
      </c>
      <c r="P13" s="2">
        <v>10</v>
      </c>
      <c r="Q13" s="2">
        <v>12</v>
      </c>
      <c r="R13" s="2">
        <v>1</v>
      </c>
    </row>
    <row r="14" spans="1:27" x14ac:dyDescent="0.25">
      <c r="A14" s="13" t="s">
        <v>30</v>
      </c>
      <c r="B14" s="30">
        <f t="shared" si="2"/>
        <v>6</v>
      </c>
      <c r="C14" s="31">
        <f>Q14*$Q$40</f>
        <v>0</v>
      </c>
      <c r="D14" s="26">
        <f t="shared" si="1"/>
        <v>12</v>
      </c>
      <c r="E14" s="26">
        <f t="shared" si="3"/>
        <v>2</v>
      </c>
      <c r="F14" s="23">
        <v>4</v>
      </c>
      <c r="G14" s="23">
        <v>0</v>
      </c>
      <c r="H14" s="23">
        <v>2</v>
      </c>
      <c r="I14" s="19">
        <v>6</v>
      </c>
      <c r="J14" s="19">
        <v>2</v>
      </c>
      <c r="K14" s="36">
        <v>3.5</v>
      </c>
      <c r="L14" s="39">
        <f>SUM(B14:K14)</f>
        <v>37.5</v>
      </c>
      <c r="M14" s="15">
        <v>25</v>
      </c>
      <c r="O14" s="2">
        <v>3</v>
      </c>
      <c r="P14" s="2">
        <v>6</v>
      </c>
      <c r="Q14" s="2">
        <v>0</v>
      </c>
      <c r="R14" s="2">
        <v>1</v>
      </c>
    </row>
    <row r="15" spans="1:27" x14ac:dyDescent="0.25">
      <c r="A15" s="13" t="s">
        <v>31</v>
      </c>
      <c r="B15" s="30">
        <f t="shared" si="2"/>
        <v>18</v>
      </c>
      <c r="C15" s="31">
        <f>Q15*$Q$40</f>
        <v>18</v>
      </c>
      <c r="D15" s="26">
        <f t="shared" si="1"/>
        <v>2</v>
      </c>
      <c r="E15" s="26">
        <f t="shared" si="3"/>
        <v>0</v>
      </c>
      <c r="F15" s="23">
        <v>19</v>
      </c>
      <c r="G15" s="23">
        <v>6</v>
      </c>
      <c r="H15" s="23">
        <v>7</v>
      </c>
      <c r="I15" s="19">
        <v>6</v>
      </c>
      <c r="J15" s="19">
        <v>3</v>
      </c>
      <c r="K15" s="36">
        <v>16.600000000000001</v>
      </c>
      <c r="L15" s="39">
        <f>SUM(B15:K15)</f>
        <v>95.6</v>
      </c>
      <c r="M15" s="8" t="s">
        <v>57</v>
      </c>
      <c r="O15" s="2">
        <v>9</v>
      </c>
      <c r="P15" s="2">
        <v>1</v>
      </c>
      <c r="Q15" s="2">
        <v>12</v>
      </c>
      <c r="R15" s="2">
        <v>0</v>
      </c>
    </row>
    <row r="16" spans="1:27" x14ac:dyDescent="0.25">
      <c r="A16" s="13" t="s">
        <v>32</v>
      </c>
      <c r="B16" s="30">
        <f t="shared" si="2"/>
        <v>4</v>
      </c>
      <c r="C16" s="31">
        <f>Q16*$Q$40</f>
        <v>12</v>
      </c>
      <c r="D16" s="26">
        <f t="shared" si="1"/>
        <v>40</v>
      </c>
      <c r="E16" s="26">
        <f t="shared" si="3"/>
        <v>2</v>
      </c>
      <c r="F16" s="23">
        <v>0</v>
      </c>
      <c r="G16" s="23">
        <v>12</v>
      </c>
      <c r="H16" s="23">
        <v>3</v>
      </c>
      <c r="I16" s="19">
        <v>15</v>
      </c>
      <c r="J16" s="19">
        <v>2</v>
      </c>
      <c r="K16" s="36">
        <v>1.5</v>
      </c>
      <c r="L16" s="39">
        <f>SUM(B16:K16)</f>
        <v>91.5</v>
      </c>
      <c r="M16" s="8">
        <v>50</v>
      </c>
      <c r="O16" s="2">
        <v>2</v>
      </c>
      <c r="P16" s="2">
        <v>20</v>
      </c>
      <c r="Q16" s="2">
        <v>8</v>
      </c>
      <c r="R16" s="2">
        <v>1</v>
      </c>
    </row>
    <row r="17" spans="1:18" x14ac:dyDescent="0.25">
      <c r="A17" s="13"/>
      <c r="B17" s="30"/>
      <c r="C17" s="31"/>
      <c r="D17" s="26"/>
      <c r="E17" s="26"/>
      <c r="F17" s="23"/>
      <c r="G17" s="23"/>
      <c r="H17" s="23"/>
      <c r="I17" s="19"/>
      <c r="J17" s="19"/>
      <c r="K17" s="36"/>
      <c r="L17" s="39"/>
      <c r="M17" s="8"/>
      <c r="O17" s="2"/>
      <c r="P17" s="2"/>
      <c r="Q17" s="2"/>
    </row>
    <row r="18" spans="1:18" x14ac:dyDescent="0.25">
      <c r="A18" s="13" t="s">
        <v>33</v>
      </c>
      <c r="B18" s="30">
        <f t="shared" si="2"/>
        <v>20</v>
      </c>
      <c r="C18" s="31">
        <f t="shared" ref="C18:C30" si="4">Q18*$Q$40</f>
        <v>13.5</v>
      </c>
      <c r="D18" s="26">
        <f t="shared" ref="D18:D36" si="5">P18*$P$40</f>
        <v>180</v>
      </c>
      <c r="E18" s="26">
        <f t="shared" si="3"/>
        <v>20</v>
      </c>
      <c r="F18" s="23">
        <v>2</v>
      </c>
      <c r="G18" s="23">
        <v>0</v>
      </c>
      <c r="H18" s="23">
        <v>0</v>
      </c>
      <c r="I18" s="19">
        <v>0</v>
      </c>
      <c r="J18" s="19">
        <v>2</v>
      </c>
      <c r="K18" s="36">
        <v>2</v>
      </c>
      <c r="L18" s="40">
        <f>SUM(B18:K18)</f>
        <v>239.5</v>
      </c>
      <c r="M18" s="8">
        <v>100</v>
      </c>
      <c r="O18" s="2">
        <v>10</v>
      </c>
      <c r="P18" s="2">
        <v>90</v>
      </c>
      <c r="Q18" s="2">
        <v>9</v>
      </c>
      <c r="R18" s="2">
        <v>10</v>
      </c>
    </row>
    <row r="19" spans="1:18" x14ac:dyDescent="0.25">
      <c r="A19" s="13" t="s">
        <v>34</v>
      </c>
      <c r="B19" s="30">
        <f t="shared" si="2"/>
        <v>70</v>
      </c>
      <c r="C19" s="31">
        <f t="shared" si="4"/>
        <v>1.5</v>
      </c>
      <c r="D19" s="26">
        <f t="shared" si="5"/>
        <v>160</v>
      </c>
      <c r="E19" s="26">
        <f t="shared" si="3"/>
        <v>0</v>
      </c>
      <c r="F19" s="23">
        <v>14</v>
      </c>
      <c r="G19" s="23">
        <v>0</v>
      </c>
      <c r="H19" s="23">
        <v>0</v>
      </c>
      <c r="I19" s="19">
        <v>0</v>
      </c>
      <c r="J19" s="19">
        <v>2</v>
      </c>
      <c r="K19" s="36">
        <v>20</v>
      </c>
      <c r="L19" s="40">
        <f>SUM(B19:K19)</f>
        <v>267.5</v>
      </c>
      <c r="M19" s="8">
        <v>100</v>
      </c>
      <c r="O19" s="2">
        <v>35</v>
      </c>
      <c r="P19" s="2">
        <v>80</v>
      </c>
      <c r="Q19" s="2">
        <v>1</v>
      </c>
      <c r="R19" s="2">
        <v>0</v>
      </c>
    </row>
    <row r="20" spans="1:18" x14ac:dyDescent="0.25">
      <c r="A20" s="13" t="s">
        <v>35</v>
      </c>
      <c r="B20" s="30">
        <f t="shared" si="2"/>
        <v>0</v>
      </c>
      <c r="C20" s="31">
        <f t="shared" si="4"/>
        <v>43.5</v>
      </c>
      <c r="D20" s="26">
        <f t="shared" si="5"/>
        <v>40</v>
      </c>
      <c r="E20" s="26">
        <f t="shared" si="3"/>
        <v>90</v>
      </c>
      <c r="F20" s="23">
        <v>1</v>
      </c>
      <c r="G20" s="23">
        <v>15</v>
      </c>
      <c r="H20" s="23">
        <v>0</v>
      </c>
      <c r="I20" s="19">
        <v>7</v>
      </c>
      <c r="J20" s="19">
        <v>0</v>
      </c>
      <c r="K20" s="36">
        <v>1</v>
      </c>
      <c r="L20" s="40">
        <f>SUM(B20:K20)</f>
        <v>197.5</v>
      </c>
      <c r="M20" s="8">
        <v>100</v>
      </c>
      <c r="O20" s="2">
        <v>0</v>
      </c>
      <c r="P20" s="2">
        <v>20</v>
      </c>
      <c r="Q20" s="2">
        <v>29</v>
      </c>
      <c r="R20" s="2">
        <v>45</v>
      </c>
    </row>
    <row r="21" spans="1:18" x14ac:dyDescent="0.25">
      <c r="A21" s="13" t="s">
        <v>36</v>
      </c>
      <c r="B21" s="30">
        <f t="shared" si="2"/>
        <v>90</v>
      </c>
      <c r="C21" s="31">
        <f t="shared" si="4"/>
        <v>0</v>
      </c>
      <c r="D21" s="26">
        <f t="shared" si="5"/>
        <v>50</v>
      </c>
      <c r="E21" s="26">
        <f t="shared" si="3"/>
        <v>4</v>
      </c>
      <c r="F21" s="23">
        <v>1</v>
      </c>
      <c r="G21" s="23">
        <v>0</v>
      </c>
      <c r="H21" s="23">
        <v>2</v>
      </c>
      <c r="I21" s="19">
        <v>11</v>
      </c>
      <c r="J21" s="19">
        <v>0</v>
      </c>
      <c r="K21" s="36">
        <v>2</v>
      </c>
      <c r="L21" s="40">
        <f>SUM(B21:K21)</f>
        <v>160</v>
      </c>
      <c r="M21" s="8">
        <v>100</v>
      </c>
      <c r="O21" s="2">
        <v>45</v>
      </c>
      <c r="P21" s="2">
        <v>25</v>
      </c>
      <c r="Q21" s="2">
        <v>0</v>
      </c>
      <c r="R21" s="2">
        <v>2</v>
      </c>
    </row>
    <row r="22" spans="1:18" x14ac:dyDescent="0.25">
      <c r="A22" s="13" t="s">
        <v>37</v>
      </c>
      <c r="B22" s="30">
        <f t="shared" si="2"/>
        <v>20</v>
      </c>
      <c r="C22" s="31">
        <f t="shared" si="4"/>
        <v>39</v>
      </c>
      <c r="D22" s="26">
        <f t="shared" si="5"/>
        <v>100</v>
      </c>
      <c r="E22" s="26">
        <f t="shared" si="3"/>
        <v>50</v>
      </c>
      <c r="F22" s="23">
        <v>0</v>
      </c>
      <c r="G22" s="23">
        <v>0</v>
      </c>
      <c r="H22" s="23">
        <v>0</v>
      </c>
      <c r="I22" s="19">
        <v>0</v>
      </c>
      <c r="J22" s="19">
        <v>0</v>
      </c>
      <c r="K22" s="36">
        <v>0</v>
      </c>
      <c r="L22" s="40">
        <f>SUM(B22:K22)</f>
        <v>209</v>
      </c>
      <c r="M22" s="8">
        <v>100</v>
      </c>
      <c r="O22" s="2">
        <v>10</v>
      </c>
      <c r="P22" s="2">
        <v>50</v>
      </c>
      <c r="Q22" s="2">
        <v>26</v>
      </c>
      <c r="R22" s="2">
        <v>25</v>
      </c>
    </row>
    <row r="23" spans="1:18" x14ac:dyDescent="0.25">
      <c r="A23" s="13" t="s">
        <v>38</v>
      </c>
      <c r="B23" s="30">
        <v>0</v>
      </c>
      <c r="C23" s="31">
        <f t="shared" si="4"/>
        <v>0</v>
      </c>
      <c r="D23" s="26">
        <f t="shared" si="5"/>
        <v>100</v>
      </c>
      <c r="E23" s="26">
        <f t="shared" si="3"/>
        <v>40</v>
      </c>
      <c r="F23" s="23">
        <v>0</v>
      </c>
      <c r="G23" s="23">
        <v>0</v>
      </c>
      <c r="H23" s="23">
        <v>0</v>
      </c>
      <c r="I23" s="19">
        <v>0</v>
      </c>
      <c r="J23" s="19">
        <v>0</v>
      </c>
      <c r="K23" s="36">
        <v>1</v>
      </c>
      <c r="L23" s="40">
        <f>SUM(B23:K23)</f>
        <v>141</v>
      </c>
      <c r="M23" s="8">
        <v>100</v>
      </c>
      <c r="O23" s="2" t="s">
        <v>57</v>
      </c>
      <c r="P23" s="2">
        <v>50</v>
      </c>
      <c r="Q23" s="2">
        <v>0</v>
      </c>
      <c r="R23" s="2">
        <v>20</v>
      </c>
    </row>
    <row r="24" spans="1:18" x14ac:dyDescent="0.25">
      <c r="A24" s="13" t="s">
        <v>39</v>
      </c>
      <c r="B24" s="30">
        <v>0</v>
      </c>
      <c r="C24" s="31">
        <f t="shared" si="4"/>
        <v>1.5</v>
      </c>
      <c r="D24" s="26">
        <f t="shared" si="5"/>
        <v>120</v>
      </c>
      <c r="E24" s="26">
        <v>0</v>
      </c>
      <c r="F24" s="23">
        <v>0</v>
      </c>
      <c r="G24" s="23">
        <v>0</v>
      </c>
      <c r="H24" s="23">
        <v>0</v>
      </c>
      <c r="I24" s="19">
        <v>0</v>
      </c>
      <c r="J24" s="19">
        <v>0</v>
      </c>
      <c r="K24" s="36">
        <v>1</v>
      </c>
      <c r="L24" s="40">
        <f>SUM(B24:K24)</f>
        <v>122.5</v>
      </c>
      <c r="M24" s="8">
        <v>100</v>
      </c>
      <c r="O24" s="2" t="s">
        <v>57</v>
      </c>
      <c r="P24" s="2">
        <v>60</v>
      </c>
      <c r="Q24" s="2">
        <v>1</v>
      </c>
      <c r="R24" s="2" t="s">
        <v>57</v>
      </c>
    </row>
    <row r="25" spans="1:18" x14ac:dyDescent="0.25">
      <c r="A25" s="13" t="s">
        <v>40</v>
      </c>
      <c r="B25" s="30">
        <f t="shared" si="2"/>
        <v>70</v>
      </c>
      <c r="C25" s="31">
        <f t="shared" si="4"/>
        <v>9</v>
      </c>
      <c r="D25" s="26">
        <f t="shared" si="5"/>
        <v>120</v>
      </c>
      <c r="E25" s="26">
        <v>0</v>
      </c>
      <c r="F25" s="23">
        <v>0</v>
      </c>
      <c r="G25" s="23">
        <v>0</v>
      </c>
      <c r="H25" s="23">
        <v>0</v>
      </c>
      <c r="I25" s="19">
        <v>0</v>
      </c>
      <c r="J25" s="19">
        <v>0</v>
      </c>
      <c r="K25" s="36">
        <v>3</v>
      </c>
      <c r="L25" s="40">
        <f>SUM(B25:K25)</f>
        <v>202</v>
      </c>
      <c r="M25" s="8">
        <v>100</v>
      </c>
      <c r="O25" s="2">
        <v>35</v>
      </c>
      <c r="P25" s="2">
        <v>60</v>
      </c>
      <c r="Q25" s="2">
        <v>6</v>
      </c>
      <c r="R25" s="2" t="s">
        <v>57</v>
      </c>
    </row>
    <row r="26" spans="1:18" x14ac:dyDescent="0.25">
      <c r="A26" s="13" t="s">
        <v>41</v>
      </c>
      <c r="B26" s="30">
        <f t="shared" si="2"/>
        <v>70</v>
      </c>
      <c r="C26" s="31">
        <f t="shared" si="4"/>
        <v>40.5</v>
      </c>
      <c r="D26" s="26">
        <f t="shared" si="5"/>
        <v>100</v>
      </c>
      <c r="E26" s="26">
        <f t="shared" si="3"/>
        <v>8</v>
      </c>
      <c r="F26" s="23">
        <v>0</v>
      </c>
      <c r="G26" s="23">
        <v>0</v>
      </c>
      <c r="H26" s="23">
        <v>0</v>
      </c>
      <c r="I26" s="19">
        <v>0</v>
      </c>
      <c r="J26" s="19">
        <v>0</v>
      </c>
      <c r="K26" s="36">
        <v>6</v>
      </c>
      <c r="L26" s="40">
        <f>SUM(B26:K26)</f>
        <v>224.5</v>
      </c>
      <c r="M26" s="8">
        <v>100</v>
      </c>
      <c r="O26" s="2">
        <v>35</v>
      </c>
      <c r="P26" s="2">
        <v>50</v>
      </c>
      <c r="Q26" s="2">
        <v>27</v>
      </c>
      <c r="R26" s="2">
        <v>4</v>
      </c>
    </row>
    <row r="27" spans="1:18" x14ac:dyDescent="0.25">
      <c r="A27" s="13" t="s">
        <v>42</v>
      </c>
      <c r="B27" s="30">
        <f t="shared" si="2"/>
        <v>70</v>
      </c>
      <c r="C27" s="31">
        <f t="shared" si="4"/>
        <v>1.5</v>
      </c>
      <c r="D27" s="26">
        <f t="shared" si="5"/>
        <v>100</v>
      </c>
      <c r="E27" s="26">
        <v>0</v>
      </c>
      <c r="F27" s="23">
        <v>0</v>
      </c>
      <c r="G27" s="23">
        <v>0</v>
      </c>
      <c r="H27" s="23">
        <v>0</v>
      </c>
      <c r="I27" s="19">
        <v>0</v>
      </c>
      <c r="J27" s="19">
        <v>6</v>
      </c>
      <c r="K27" s="36">
        <v>5</v>
      </c>
      <c r="L27" s="40">
        <f>SUM(B27:K27)</f>
        <v>182.5</v>
      </c>
      <c r="M27" s="8">
        <v>100</v>
      </c>
      <c r="O27" s="2">
        <v>35</v>
      </c>
      <c r="P27" s="2">
        <v>50</v>
      </c>
      <c r="Q27" s="2">
        <v>1</v>
      </c>
      <c r="R27" s="2" t="s">
        <v>57</v>
      </c>
    </row>
    <row r="28" spans="1:18" x14ac:dyDescent="0.25">
      <c r="A28" s="13" t="s">
        <v>43</v>
      </c>
      <c r="B28" s="30">
        <f t="shared" si="2"/>
        <v>70</v>
      </c>
      <c r="C28" s="31">
        <f t="shared" si="4"/>
        <v>7.5</v>
      </c>
      <c r="D28" s="26">
        <f t="shared" si="5"/>
        <v>100</v>
      </c>
      <c r="E28" s="26">
        <v>0</v>
      </c>
      <c r="F28" s="23">
        <v>0</v>
      </c>
      <c r="G28" s="23">
        <v>0</v>
      </c>
      <c r="H28" s="23">
        <v>0</v>
      </c>
      <c r="I28" s="19">
        <v>0</v>
      </c>
      <c r="J28" s="19">
        <v>0</v>
      </c>
      <c r="K28" s="36">
        <v>25</v>
      </c>
      <c r="L28" s="40">
        <f>SUM(B28:K28)</f>
        <v>202.5</v>
      </c>
      <c r="M28" s="8">
        <v>100</v>
      </c>
      <c r="O28" s="2">
        <v>35</v>
      </c>
      <c r="P28" s="2">
        <v>50</v>
      </c>
      <c r="Q28" s="2">
        <v>5</v>
      </c>
      <c r="R28" s="2" t="s">
        <v>57</v>
      </c>
    </row>
    <row r="29" spans="1:18" x14ac:dyDescent="0.25">
      <c r="A29" s="13" t="s">
        <v>44</v>
      </c>
      <c r="B29" s="30">
        <v>0</v>
      </c>
      <c r="C29" s="31">
        <f t="shared" si="4"/>
        <v>4.5</v>
      </c>
      <c r="D29" s="26">
        <f t="shared" si="5"/>
        <v>100</v>
      </c>
      <c r="E29" s="26">
        <v>0</v>
      </c>
      <c r="F29" s="23">
        <v>0</v>
      </c>
      <c r="G29" s="23">
        <v>0</v>
      </c>
      <c r="H29" s="23">
        <v>0</v>
      </c>
      <c r="I29" s="19">
        <v>0</v>
      </c>
      <c r="J29" s="19">
        <v>0</v>
      </c>
      <c r="K29" s="36">
        <v>7</v>
      </c>
      <c r="L29" s="40">
        <f>SUM(B29:K29)</f>
        <v>111.5</v>
      </c>
      <c r="M29" s="8">
        <v>100</v>
      </c>
      <c r="O29" s="2" t="s">
        <v>57</v>
      </c>
      <c r="P29" s="2">
        <v>50</v>
      </c>
      <c r="Q29" s="2">
        <v>3</v>
      </c>
      <c r="R29" s="2" t="s">
        <v>57</v>
      </c>
    </row>
    <row r="30" spans="1:18" x14ac:dyDescent="0.25">
      <c r="A30" s="13" t="s">
        <v>47</v>
      </c>
      <c r="B30" s="30">
        <f t="shared" si="2"/>
        <v>70</v>
      </c>
      <c r="C30" s="31">
        <f t="shared" si="4"/>
        <v>28.5</v>
      </c>
      <c r="D30" s="26">
        <f t="shared" si="5"/>
        <v>30</v>
      </c>
      <c r="E30" s="26">
        <v>0</v>
      </c>
      <c r="F30" s="23">
        <v>0</v>
      </c>
      <c r="G30" s="23">
        <v>0</v>
      </c>
      <c r="H30" s="23">
        <v>0</v>
      </c>
      <c r="I30" s="19">
        <v>0</v>
      </c>
      <c r="J30" s="19">
        <v>0</v>
      </c>
      <c r="K30" s="36">
        <v>0</v>
      </c>
      <c r="L30" s="40">
        <f>SUM(B30:K30)</f>
        <v>128.5</v>
      </c>
      <c r="M30" s="8">
        <v>100</v>
      </c>
      <c r="O30" s="2">
        <v>35</v>
      </c>
      <c r="P30" s="2">
        <v>15</v>
      </c>
      <c r="Q30" s="2">
        <v>19</v>
      </c>
      <c r="R30" s="2" t="s">
        <v>57</v>
      </c>
    </row>
    <row r="31" spans="1:18" x14ac:dyDescent="0.25">
      <c r="A31" s="13" t="s">
        <v>45</v>
      </c>
      <c r="B31" s="30">
        <v>0</v>
      </c>
      <c r="C31" s="31">
        <v>0</v>
      </c>
      <c r="D31" s="26">
        <f t="shared" si="5"/>
        <v>100</v>
      </c>
      <c r="E31" s="26">
        <v>0</v>
      </c>
      <c r="F31" s="23">
        <v>0</v>
      </c>
      <c r="G31" s="23">
        <v>0</v>
      </c>
      <c r="H31" s="23">
        <v>0</v>
      </c>
      <c r="I31" s="19">
        <v>0</v>
      </c>
      <c r="J31" s="19">
        <v>0</v>
      </c>
      <c r="K31" s="36">
        <v>0</v>
      </c>
      <c r="L31" s="40">
        <f>SUM(B31:K31)</f>
        <v>100</v>
      </c>
      <c r="M31" s="8">
        <v>100</v>
      </c>
      <c r="O31" s="2" t="s">
        <v>57</v>
      </c>
      <c r="P31" s="2">
        <v>50</v>
      </c>
      <c r="Q31" s="2" t="s">
        <v>57</v>
      </c>
      <c r="R31" s="2" t="s">
        <v>57</v>
      </c>
    </row>
    <row r="32" spans="1:18" x14ac:dyDescent="0.25">
      <c r="A32" s="13" t="s">
        <v>46</v>
      </c>
      <c r="B32" s="30">
        <v>0</v>
      </c>
      <c r="C32" s="31">
        <f>Q32*$Q$40</f>
        <v>13.5</v>
      </c>
      <c r="D32" s="26">
        <f t="shared" si="5"/>
        <v>100</v>
      </c>
      <c r="E32" s="26">
        <v>0</v>
      </c>
      <c r="F32" s="23">
        <v>0</v>
      </c>
      <c r="G32" s="23">
        <v>0</v>
      </c>
      <c r="H32" s="23">
        <v>0</v>
      </c>
      <c r="I32" s="19">
        <v>0</v>
      </c>
      <c r="J32" s="19">
        <v>0</v>
      </c>
      <c r="K32" s="36">
        <v>5</v>
      </c>
      <c r="L32" s="40">
        <f>SUM(B32:K32)</f>
        <v>118.5</v>
      </c>
      <c r="M32" s="8">
        <v>100</v>
      </c>
      <c r="O32" s="2" t="s">
        <v>57</v>
      </c>
      <c r="P32" s="2">
        <v>50</v>
      </c>
      <c r="Q32" s="2">
        <v>9</v>
      </c>
      <c r="R32" s="2" t="s">
        <v>57</v>
      </c>
    </row>
    <row r="33" spans="1:20" x14ac:dyDescent="0.25">
      <c r="A33" s="13" t="s">
        <v>48</v>
      </c>
      <c r="B33" s="30">
        <v>0</v>
      </c>
      <c r="C33" s="31">
        <f>Q33*$Q$40</f>
        <v>34.5</v>
      </c>
      <c r="D33" s="26">
        <f t="shared" si="5"/>
        <v>60</v>
      </c>
      <c r="E33" s="26">
        <v>0</v>
      </c>
      <c r="F33" s="23">
        <v>0</v>
      </c>
      <c r="G33" s="23">
        <v>0</v>
      </c>
      <c r="H33" s="23">
        <v>0</v>
      </c>
      <c r="I33" s="19">
        <v>0</v>
      </c>
      <c r="J33" s="19">
        <v>0</v>
      </c>
      <c r="K33" s="36">
        <v>3</v>
      </c>
      <c r="L33" s="41">
        <f>SUM(B33:K33)</f>
        <v>97.5</v>
      </c>
      <c r="M33" s="8">
        <v>100</v>
      </c>
      <c r="O33" s="2" t="s">
        <v>57</v>
      </c>
      <c r="P33" s="2">
        <v>30</v>
      </c>
      <c r="Q33" s="2">
        <v>23</v>
      </c>
      <c r="R33" s="2" t="s">
        <v>57</v>
      </c>
    </row>
    <row r="34" spans="1:20" x14ac:dyDescent="0.25">
      <c r="A34" s="13" t="s">
        <v>49</v>
      </c>
      <c r="B34" s="30">
        <v>0</v>
      </c>
      <c r="C34" s="31">
        <v>0</v>
      </c>
      <c r="D34" s="26">
        <f t="shared" si="5"/>
        <v>8</v>
      </c>
      <c r="E34" s="26">
        <v>0</v>
      </c>
      <c r="F34" s="23">
        <v>0</v>
      </c>
      <c r="G34" s="23">
        <v>0</v>
      </c>
      <c r="H34" s="23">
        <v>0</v>
      </c>
      <c r="I34" s="19">
        <v>0</v>
      </c>
      <c r="J34" s="19">
        <v>0</v>
      </c>
      <c r="K34" s="36">
        <v>0</v>
      </c>
      <c r="L34" s="41">
        <f>SUM(B34:K34)</f>
        <v>8</v>
      </c>
      <c r="M34" s="8">
        <v>100</v>
      </c>
      <c r="O34" s="2" t="s">
        <v>57</v>
      </c>
      <c r="P34" s="2">
        <v>4</v>
      </c>
      <c r="Q34" s="2" t="s">
        <v>57</v>
      </c>
      <c r="R34" s="2" t="s">
        <v>57</v>
      </c>
    </row>
    <row r="35" spans="1:20" x14ac:dyDescent="0.25">
      <c r="A35" s="13" t="s">
        <v>50</v>
      </c>
      <c r="B35" s="30">
        <v>0</v>
      </c>
      <c r="C35" s="31">
        <f>Q35*$Q$40</f>
        <v>10.5</v>
      </c>
      <c r="D35" s="26">
        <f t="shared" si="5"/>
        <v>20</v>
      </c>
      <c r="E35" s="26">
        <f t="shared" si="3"/>
        <v>8</v>
      </c>
      <c r="F35" s="23">
        <v>0</v>
      </c>
      <c r="G35" s="23">
        <v>0</v>
      </c>
      <c r="H35" s="23">
        <v>0</v>
      </c>
      <c r="I35" s="19">
        <v>0</v>
      </c>
      <c r="J35" s="19">
        <v>0</v>
      </c>
      <c r="K35" s="36">
        <v>0</v>
      </c>
      <c r="L35" s="41">
        <f>SUM(B35:K35)</f>
        <v>38.5</v>
      </c>
      <c r="M35" s="8">
        <v>100</v>
      </c>
      <c r="O35" s="2" t="s">
        <v>57</v>
      </c>
      <c r="P35" s="2">
        <v>10</v>
      </c>
      <c r="Q35" s="2">
        <v>7</v>
      </c>
      <c r="R35" s="2">
        <v>4</v>
      </c>
      <c r="T35" t="s">
        <v>67</v>
      </c>
    </row>
    <row r="36" spans="1:20" ht="15.75" thickBot="1" x14ac:dyDescent="0.3">
      <c r="A36" s="14" t="s">
        <v>51</v>
      </c>
      <c r="B36" s="32">
        <v>0</v>
      </c>
      <c r="C36" s="33">
        <f>Q36*$Q$40</f>
        <v>13.5</v>
      </c>
      <c r="D36" s="27">
        <f t="shared" si="5"/>
        <v>4</v>
      </c>
      <c r="E36" s="27">
        <v>0</v>
      </c>
      <c r="F36" s="24">
        <v>0</v>
      </c>
      <c r="G36" s="24">
        <v>0</v>
      </c>
      <c r="H36" s="24">
        <v>0</v>
      </c>
      <c r="I36" s="20">
        <v>0</v>
      </c>
      <c r="J36" s="20">
        <v>0</v>
      </c>
      <c r="K36" s="37">
        <v>2</v>
      </c>
      <c r="L36" s="42">
        <f>SUM(B36:K36)</f>
        <v>19.5</v>
      </c>
      <c r="M36" s="9">
        <v>100</v>
      </c>
      <c r="O36" s="2" t="s">
        <v>57</v>
      </c>
      <c r="P36" s="2">
        <v>2</v>
      </c>
      <c r="Q36" s="2">
        <v>9</v>
      </c>
      <c r="R36" s="2" t="s">
        <v>57</v>
      </c>
    </row>
    <row r="37" spans="1:20" ht="15.75" thickBot="1" x14ac:dyDescent="0.3">
      <c r="L37" s="75" t="s">
        <v>79</v>
      </c>
      <c r="M37" s="76"/>
      <c r="O37" s="2"/>
      <c r="P37" s="2"/>
      <c r="Q37" s="2"/>
    </row>
    <row r="38" spans="1:20" x14ac:dyDescent="0.25">
      <c r="O38" s="2"/>
      <c r="P38" s="2"/>
      <c r="Q38" s="2"/>
    </row>
    <row r="39" spans="1:20" x14ac:dyDescent="0.25">
      <c r="O39" s="2" t="s">
        <v>55</v>
      </c>
      <c r="P39" s="2" t="s">
        <v>55</v>
      </c>
      <c r="Q39" s="2" t="s">
        <v>55</v>
      </c>
      <c r="R39" s="2" t="s">
        <v>55</v>
      </c>
    </row>
    <row r="40" spans="1:20" x14ac:dyDescent="0.25">
      <c r="O40" s="2">
        <v>2</v>
      </c>
      <c r="P40" s="2">
        <v>2</v>
      </c>
      <c r="Q40" s="2">
        <v>1.5</v>
      </c>
      <c r="R40" s="2">
        <v>2</v>
      </c>
    </row>
    <row r="41" spans="1:20" x14ac:dyDescent="0.25">
      <c r="O41" s="2"/>
      <c r="P41" s="2"/>
      <c r="Q41" s="2" t="s">
        <v>59</v>
      </c>
      <c r="R41" s="2"/>
    </row>
    <row r="42" spans="1:20" x14ac:dyDescent="0.25">
      <c r="O42" s="2"/>
      <c r="P42" s="2"/>
      <c r="Q42" s="2"/>
      <c r="R42" s="2"/>
    </row>
    <row r="43" spans="1:20" x14ac:dyDescent="0.25">
      <c r="O43" s="2"/>
      <c r="P43" s="2"/>
      <c r="Q43" s="2" t="s">
        <v>63</v>
      </c>
      <c r="R43" s="2"/>
    </row>
    <row r="44" spans="1:20" x14ac:dyDescent="0.25">
      <c r="O44" s="2"/>
      <c r="P44" s="2"/>
      <c r="Q44" s="2"/>
    </row>
    <row r="45" spans="1:20" x14ac:dyDescent="0.25">
      <c r="O45" s="2"/>
      <c r="P45" s="2"/>
      <c r="Q45" s="2"/>
    </row>
    <row r="46" spans="1:20" x14ac:dyDescent="0.25">
      <c r="O46" s="2"/>
      <c r="P46" s="2"/>
      <c r="Q46" s="2"/>
    </row>
    <row r="47" spans="1:20" x14ac:dyDescent="0.25">
      <c r="A47" s="3" t="s">
        <v>66</v>
      </c>
    </row>
  </sheetData>
  <mergeCells count="1">
    <mergeCell ref="L37:M37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abSelected="1" workbookViewId="0">
      <selection activeCell="I41" sqref="I41"/>
    </sheetView>
  </sheetViews>
  <sheetFormatPr defaultRowHeight="15" x14ac:dyDescent="0.25"/>
  <cols>
    <col min="1" max="1" width="18" style="1" customWidth="1"/>
    <col min="6" max="8" width="9.140625" style="2"/>
    <col min="12" max="13" width="9.140625" style="2"/>
  </cols>
  <sheetData>
    <row r="1" spans="1:27" ht="15" customHeight="1" thickBot="1" x14ac:dyDescent="0.3">
      <c r="A1" s="11"/>
      <c r="B1" s="4" t="s">
        <v>54</v>
      </c>
      <c r="C1" s="5" t="s">
        <v>58</v>
      </c>
      <c r="D1" s="5" t="s">
        <v>73</v>
      </c>
      <c r="E1" s="5" t="s">
        <v>16</v>
      </c>
      <c r="F1" s="5" t="s">
        <v>75</v>
      </c>
      <c r="G1" s="5" t="s">
        <v>87</v>
      </c>
      <c r="H1" s="5" t="s">
        <v>76</v>
      </c>
      <c r="I1" s="5" t="s">
        <v>17</v>
      </c>
      <c r="J1" s="5" t="s">
        <v>18</v>
      </c>
      <c r="K1" s="34" t="s">
        <v>19</v>
      </c>
      <c r="L1" s="4" t="s">
        <v>64</v>
      </c>
      <c r="M1" s="6" t="s">
        <v>71</v>
      </c>
      <c r="O1" t="s">
        <v>61</v>
      </c>
      <c r="P1" t="s">
        <v>72</v>
      </c>
      <c r="Q1" t="s">
        <v>56</v>
      </c>
      <c r="R1" t="s">
        <v>62</v>
      </c>
      <c r="T1" t="s">
        <v>65</v>
      </c>
    </row>
    <row r="2" spans="1:27" hidden="1" x14ac:dyDescent="0.25">
      <c r="A2" s="12" t="s">
        <v>53</v>
      </c>
      <c r="B2" s="46">
        <f>O2*$O$40</f>
        <v>62</v>
      </c>
      <c r="C2" s="47">
        <f t="shared" ref="C2:C7" si="0">Q2*$Q$40</f>
        <v>366</v>
      </c>
      <c r="D2" s="48">
        <v>30</v>
      </c>
      <c r="E2" s="48">
        <f>R2*$R$40</f>
        <v>480</v>
      </c>
      <c r="F2" s="49">
        <v>182</v>
      </c>
      <c r="G2" s="49">
        <v>150</v>
      </c>
      <c r="H2" s="49">
        <v>35</v>
      </c>
      <c r="I2" s="50">
        <v>88</v>
      </c>
      <c r="J2" s="50">
        <v>28</v>
      </c>
      <c r="K2" s="51">
        <v>136</v>
      </c>
      <c r="L2" s="52"/>
      <c r="M2" s="53"/>
      <c r="O2" s="2">
        <v>31</v>
      </c>
      <c r="P2" s="2" t="s">
        <v>57</v>
      </c>
      <c r="Q2" s="2">
        <v>244</v>
      </c>
      <c r="R2" s="2">
        <v>240</v>
      </c>
      <c r="AA2" t="s">
        <v>1</v>
      </c>
    </row>
    <row r="3" spans="1:27" x14ac:dyDescent="0.25">
      <c r="A3" s="13" t="s">
        <v>20</v>
      </c>
      <c r="B3" s="44">
        <f t="shared" ref="B3:B30" si="1">O3*$O$40</f>
        <v>220</v>
      </c>
      <c r="C3" s="21">
        <f t="shared" si="0"/>
        <v>183</v>
      </c>
      <c r="D3" s="16">
        <f>P3*$P$40</f>
        <v>180</v>
      </c>
      <c r="E3" s="16">
        <f t="shared" ref="E3:E35" si="2">R3*$R$40</f>
        <v>60</v>
      </c>
      <c r="F3" s="23">
        <v>95</v>
      </c>
      <c r="G3" s="23">
        <v>80</v>
      </c>
      <c r="H3" s="23">
        <v>140</v>
      </c>
      <c r="I3" s="19">
        <v>327</v>
      </c>
      <c r="J3" s="19">
        <v>120</v>
      </c>
      <c r="K3" s="35">
        <v>136</v>
      </c>
      <c r="L3" s="39">
        <f t="shared" ref="L3:L36" si="3">SUM(B3:K3)</f>
        <v>1541</v>
      </c>
      <c r="M3" s="8">
        <v>1500</v>
      </c>
      <c r="O3" s="2">
        <v>110</v>
      </c>
      <c r="P3" s="2">
        <v>180</v>
      </c>
      <c r="Q3" s="2">
        <v>122</v>
      </c>
      <c r="R3" s="2">
        <v>30</v>
      </c>
      <c r="AA3" t="s">
        <v>3</v>
      </c>
    </row>
    <row r="4" spans="1:27" x14ac:dyDescent="0.25">
      <c r="A4" s="13" t="s">
        <v>52</v>
      </c>
      <c r="B4" s="44">
        <f t="shared" si="1"/>
        <v>0</v>
      </c>
      <c r="C4" s="21">
        <f t="shared" si="0"/>
        <v>64.5</v>
      </c>
      <c r="D4" s="16">
        <f>P4*$P$40</f>
        <v>20</v>
      </c>
      <c r="E4" s="16">
        <f t="shared" si="2"/>
        <v>50</v>
      </c>
      <c r="F4" s="23">
        <v>3</v>
      </c>
      <c r="G4" s="23">
        <v>0</v>
      </c>
      <c r="H4" s="23">
        <v>35</v>
      </c>
      <c r="I4" s="19">
        <v>151</v>
      </c>
      <c r="J4" s="19">
        <v>30</v>
      </c>
      <c r="K4" s="36">
        <v>121</v>
      </c>
      <c r="L4" s="39">
        <f t="shared" si="3"/>
        <v>474.5</v>
      </c>
      <c r="M4" s="8" t="s">
        <v>57</v>
      </c>
      <c r="O4" s="2">
        <v>0</v>
      </c>
      <c r="P4" s="2">
        <v>20</v>
      </c>
      <c r="Q4" s="2">
        <v>43</v>
      </c>
      <c r="R4" s="2">
        <v>25</v>
      </c>
      <c r="AA4" t="s">
        <v>4</v>
      </c>
    </row>
    <row r="5" spans="1:27" x14ac:dyDescent="0.25">
      <c r="A5" s="13" t="s">
        <v>21</v>
      </c>
      <c r="B5" s="44">
        <f t="shared" si="1"/>
        <v>0</v>
      </c>
      <c r="C5" s="21">
        <f t="shared" si="0"/>
        <v>7.5</v>
      </c>
      <c r="D5" s="16">
        <f>P5*$P$40</f>
        <v>2</v>
      </c>
      <c r="E5" s="16">
        <f t="shared" si="2"/>
        <v>5</v>
      </c>
      <c r="F5" s="23">
        <v>0</v>
      </c>
      <c r="G5" s="23">
        <v>0</v>
      </c>
      <c r="H5" s="23">
        <v>4</v>
      </c>
      <c r="I5" s="19">
        <v>18</v>
      </c>
      <c r="J5" s="19">
        <v>3</v>
      </c>
      <c r="K5" s="36">
        <v>4</v>
      </c>
      <c r="L5" s="39">
        <f t="shared" si="3"/>
        <v>43.5</v>
      </c>
      <c r="M5" s="8">
        <v>65</v>
      </c>
      <c r="O5" s="2">
        <v>0</v>
      </c>
      <c r="P5" s="2">
        <v>2</v>
      </c>
      <c r="Q5" s="2">
        <v>5</v>
      </c>
      <c r="R5" s="2">
        <v>2.5</v>
      </c>
    </row>
    <row r="6" spans="1:27" x14ac:dyDescent="0.25">
      <c r="A6" s="13" t="s">
        <v>22</v>
      </c>
      <c r="B6" s="44">
        <f t="shared" si="1"/>
        <v>0</v>
      </c>
      <c r="C6" s="21">
        <f t="shared" si="0"/>
        <v>4.5</v>
      </c>
      <c r="D6" s="16">
        <f>P6*$P$40</f>
        <v>0.5</v>
      </c>
      <c r="E6" s="16">
        <f t="shared" si="2"/>
        <v>0</v>
      </c>
      <c r="F6" s="23">
        <v>0</v>
      </c>
      <c r="G6" s="23">
        <v>0</v>
      </c>
      <c r="H6" s="23">
        <v>0.5</v>
      </c>
      <c r="I6" s="19">
        <v>3</v>
      </c>
      <c r="J6" s="19">
        <v>0.5</v>
      </c>
      <c r="K6" s="36">
        <v>0</v>
      </c>
      <c r="L6" s="39">
        <f t="shared" si="3"/>
        <v>9</v>
      </c>
      <c r="M6" s="8">
        <v>20</v>
      </c>
      <c r="O6" s="2">
        <v>0</v>
      </c>
      <c r="P6" s="2">
        <v>0.5</v>
      </c>
      <c r="Q6" s="2">
        <v>3</v>
      </c>
      <c r="R6" s="2">
        <v>0</v>
      </c>
      <c r="AA6" t="s">
        <v>8</v>
      </c>
    </row>
    <row r="7" spans="1:27" x14ac:dyDescent="0.25">
      <c r="A7" s="13" t="s">
        <v>23</v>
      </c>
      <c r="B7" s="44">
        <f t="shared" si="1"/>
        <v>0</v>
      </c>
      <c r="C7" s="21">
        <f t="shared" si="0"/>
        <v>0</v>
      </c>
      <c r="D7" s="16">
        <v>0</v>
      </c>
      <c r="E7" s="16">
        <f t="shared" si="2"/>
        <v>0</v>
      </c>
      <c r="F7" s="23">
        <v>0</v>
      </c>
      <c r="G7" s="23">
        <v>0</v>
      </c>
      <c r="H7" s="23">
        <v>0</v>
      </c>
      <c r="I7" s="19">
        <v>0</v>
      </c>
      <c r="J7" s="19">
        <v>0</v>
      </c>
      <c r="K7" s="36">
        <v>0</v>
      </c>
      <c r="L7" s="39">
        <f t="shared" si="3"/>
        <v>0</v>
      </c>
      <c r="M7" s="8" t="s">
        <v>57</v>
      </c>
      <c r="O7" s="2">
        <v>0</v>
      </c>
      <c r="P7" s="2" t="s">
        <v>57</v>
      </c>
      <c r="Q7" s="2">
        <v>0</v>
      </c>
      <c r="R7" s="2">
        <v>0</v>
      </c>
      <c r="AA7" t="s">
        <v>9</v>
      </c>
    </row>
    <row r="8" spans="1:27" x14ac:dyDescent="0.25">
      <c r="A8" s="13" t="s">
        <v>24</v>
      </c>
      <c r="B8" s="44">
        <f t="shared" si="1"/>
        <v>0</v>
      </c>
      <c r="C8" s="21">
        <v>0</v>
      </c>
      <c r="D8" s="16">
        <v>0</v>
      </c>
      <c r="E8" s="16">
        <f t="shared" si="2"/>
        <v>1</v>
      </c>
      <c r="F8" s="23">
        <v>0</v>
      </c>
      <c r="G8" s="23">
        <v>0</v>
      </c>
      <c r="H8" s="23">
        <v>0</v>
      </c>
      <c r="I8" s="19">
        <v>0</v>
      </c>
      <c r="J8" s="19">
        <v>1.5</v>
      </c>
      <c r="K8" s="36">
        <v>0</v>
      </c>
      <c r="L8" s="39">
        <f t="shared" si="3"/>
        <v>2.5</v>
      </c>
      <c r="M8" s="8" t="s">
        <v>57</v>
      </c>
      <c r="O8" s="2">
        <v>0</v>
      </c>
      <c r="P8" s="2" t="s">
        <v>57</v>
      </c>
      <c r="Q8" s="2" t="s">
        <v>57</v>
      </c>
      <c r="R8" s="2">
        <v>0.5</v>
      </c>
    </row>
    <row r="9" spans="1:27" x14ac:dyDescent="0.25">
      <c r="A9" s="13" t="s">
        <v>25</v>
      </c>
      <c r="B9" s="44">
        <f t="shared" si="1"/>
        <v>0</v>
      </c>
      <c r="C9" s="21">
        <v>0</v>
      </c>
      <c r="D9" s="16">
        <v>0</v>
      </c>
      <c r="E9" s="16">
        <f t="shared" si="2"/>
        <v>3</v>
      </c>
      <c r="F9" s="23">
        <v>0</v>
      </c>
      <c r="G9" s="23">
        <v>0</v>
      </c>
      <c r="H9" s="23">
        <v>0</v>
      </c>
      <c r="I9" s="19">
        <v>0</v>
      </c>
      <c r="J9" s="19">
        <v>1</v>
      </c>
      <c r="K9" s="36">
        <v>0</v>
      </c>
      <c r="L9" s="39">
        <f t="shared" si="3"/>
        <v>4</v>
      </c>
      <c r="M9" s="8" t="s">
        <v>57</v>
      </c>
      <c r="O9" s="2">
        <v>0</v>
      </c>
      <c r="P9" s="2" t="s">
        <v>57</v>
      </c>
      <c r="Q9" s="2" t="s">
        <v>57</v>
      </c>
      <c r="R9" s="2">
        <v>1.5</v>
      </c>
      <c r="AA9" t="s">
        <v>12</v>
      </c>
    </row>
    <row r="10" spans="1:27" x14ac:dyDescent="0.25">
      <c r="A10" s="13" t="s">
        <v>28</v>
      </c>
      <c r="B10" s="44">
        <f t="shared" si="1"/>
        <v>0</v>
      </c>
      <c r="C10" s="21">
        <f>Q10*$Q$40</f>
        <v>30</v>
      </c>
      <c r="D10" s="16">
        <f t="shared" ref="D10:D16" si="4">P10*$P$40</f>
        <v>5</v>
      </c>
      <c r="E10" s="16">
        <f t="shared" si="2"/>
        <v>0</v>
      </c>
      <c r="F10" s="23">
        <v>0</v>
      </c>
      <c r="G10" s="23">
        <v>10</v>
      </c>
      <c r="H10" s="23">
        <v>0</v>
      </c>
      <c r="I10" s="19">
        <v>0</v>
      </c>
      <c r="J10" s="19">
        <v>0</v>
      </c>
      <c r="K10" s="36">
        <v>0</v>
      </c>
      <c r="L10" s="39">
        <f t="shared" si="3"/>
        <v>45</v>
      </c>
      <c r="M10" s="8">
        <v>300</v>
      </c>
      <c r="O10" s="2">
        <v>0</v>
      </c>
      <c r="P10" s="2">
        <v>5</v>
      </c>
      <c r="Q10" s="2">
        <v>20</v>
      </c>
      <c r="R10" s="2">
        <v>0</v>
      </c>
      <c r="AA10" t="s">
        <v>13</v>
      </c>
    </row>
    <row r="11" spans="1:27" x14ac:dyDescent="0.25">
      <c r="A11" s="13" t="s">
        <v>26</v>
      </c>
      <c r="B11" s="44">
        <f t="shared" si="1"/>
        <v>380</v>
      </c>
      <c r="C11" s="21">
        <f>Q11*$Q$40</f>
        <v>150</v>
      </c>
      <c r="D11" s="16">
        <f t="shared" si="4"/>
        <v>100</v>
      </c>
      <c r="E11" s="16">
        <f t="shared" si="2"/>
        <v>320</v>
      </c>
      <c r="F11" s="23">
        <v>2</v>
      </c>
      <c r="G11" s="23">
        <v>55</v>
      </c>
      <c r="H11" s="23">
        <v>65</v>
      </c>
      <c r="I11" s="19">
        <v>420</v>
      </c>
      <c r="J11" s="19">
        <v>190</v>
      </c>
      <c r="K11" s="36">
        <v>0</v>
      </c>
      <c r="L11" s="68">
        <f t="shared" si="3"/>
        <v>1682</v>
      </c>
      <c r="M11" s="8">
        <v>2400</v>
      </c>
      <c r="O11" s="2">
        <v>190</v>
      </c>
      <c r="P11" s="2">
        <v>100</v>
      </c>
      <c r="Q11" s="2">
        <v>100</v>
      </c>
      <c r="R11" s="2">
        <v>160</v>
      </c>
      <c r="AA11" t="s">
        <v>14</v>
      </c>
    </row>
    <row r="12" spans="1:27" x14ac:dyDescent="0.25">
      <c r="A12" s="13" t="s">
        <v>27</v>
      </c>
      <c r="B12" s="44">
        <f t="shared" si="1"/>
        <v>140</v>
      </c>
      <c r="C12" s="21">
        <v>0</v>
      </c>
      <c r="D12" s="16">
        <f t="shared" si="4"/>
        <v>150</v>
      </c>
      <c r="E12" s="16">
        <f t="shared" si="2"/>
        <v>70</v>
      </c>
      <c r="F12" s="23">
        <v>0</v>
      </c>
      <c r="G12" s="23">
        <v>160</v>
      </c>
      <c r="H12" s="23">
        <v>0</v>
      </c>
      <c r="I12" s="19">
        <v>0</v>
      </c>
      <c r="J12" s="19">
        <v>220</v>
      </c>
      <c r="K12" s="36">
        <v>1</v>
      </c>
      <c r="L12" s="68">
        <f t="shared" si="3"/>
        <v>741</v>
      </c>
      <c r="M12" s="8">
        <v>3500</v>
      </c>
      <c r="O12" s="2">
        <v>70</v>
      </c>
      <c r="P12" s="2">
        <v>150</v>
      </c>
      <c r="Q12" s="2" t="s">
        <v>57</v>
      </c>
      <c r="R12" s="2">
        <v>35</v>
      </c>
    </row>
    <row r="13" spans="1:27" x14ac:dyDescent="0.25">
      <c r="A13" s="13" t="s">
        <v>29</v>
      </c>
      <c r="B13" s="44">
        <f t="shared" si="1"/>
        <v>54</v>
      </c>
      <c r="C13" s="21">
        <f>Q13*$Q$40</f>
        <v>18</v>
      </c>
      <c r="D13" s="16">
        <f t="shared" si="4"/>
        <v>30</v>
      </c>
      <c r="E13" s="16">
        <f t="shared" si="2"/>
        <v>2</v>
      </c>
      <c r="F13" s="23">
        <v>25</v>
      </c>
      <c r="G13" s="23">
        <v>8</v>
      </c>
      <c r="H13" s="23">
        <v>25</v>
      </c>
      <c r="I13" s="19">
        <v>30</v>
      </c>
      <c r="J13" s="19">
        <v>22</v>
      </c>
      <c r="K13" s="36">
        <v>487</v>
      </c>
      <c r="L13" s="39">
        <f t="shared" si="3"/>
        <v>701</v>
      </c>
      <c r="M13" s="8">
        <v>300</v>
      </c>
      <c r="O13" s="2">
        <v>27</v>
      </c>
      <c r="P13" s="2">
        <v>30</v>
      </c>
      <c r="Q13" s="2">
        <v>12</v>
      </c>
      <c r="R13" s="2">
        <v>1</v>
      </c>
    </row>
    <row r="14" spans="1:27" x14ac:dyDescent="0.25">
      <c r="A14" s="13" t="s">
        <v>30</v>
      </c>
      <c r="B14" s="44">
        <f t="shared" si="1"/>
        <v>6</v>
      </c>
      <c r="C14" s="21">
        <f>Q14*$Q$40</f>
        <v>0</v>
      </c>
      <c r="D14" s="16">
        <f t="shared" si="4"/>
        <v>8</v>
      </c>
      <c r="E14" s="16">
        <f t="shared" si="2"/>
        <v>2</v>
      </c>
      <c r="F14" s="23">
        <v>4</v>
      </c>
      <c r="G14" s="23">
        <v>0</v>
      </c>
      <c r="H14" s="23">
        <v>2</v>
      </c>
      <c r="I14" s="19">
        <v>6</v>
      </c>
      <c r="J14" s="19">
        <v>2</v>
      </c>
      <c r="K14" s="36">
        <v>31.1</v>
      </c>
      <c r="L14" s="39">
        <f t="shared" si="3"/>
        <v>61.1</v>
      </c>
      <c r="M14" s="15">
        <v>25</v>
      </c>
      <c r="O14" s="2">
        <v>3</v>
      </c>
      <c r="P14" s="2">
        <v>8</v>
      </c>
      <c r="Q14" s="2">
        <v>0</v>
      </c>
      <c r="R14" s="2">
        <v>1</v>
      </c>
    </row>
    <row r="15" spans="1:27" x14ac:dyDescent="0.25">
      <c r="A15" s="13" t="s">
        <v>31</v>
      </c>
      <c r="B15" s="44">
        <f t="shared" si="1"/>
        <v>18</v>
      </c>
      <c r="C15" s="21">
        <f>Q15*$Q$40</f>
        <v>18</v>
      </c>
      <c r="D15" s="16">
        <f t="shared" si="4"/>
        <v>4</v>
      </c>
      <c r="E15" s="16">
        <f t="shared" si="2"/>
        <v>0</v>
      </c>
      <c r="F15" s="23">
        <v>19</v>
      </c>
      <c r="G15" s="23">
        <v>6</v>
      </c>
      <c r="H15" s="23">
        <v>7</v>
      </c>
      <c r="I15" s="19">
        <v>6</v>
      </c>
      <c r="J15" s="19">
        <v>3</v>
      </c>
      <c r="K15" s="36">
        <v>3.5</v>
      </c>
      <c r="L15" s="39">
        <f t="shared" si="3"/>
        <v>84.5</v>
      </c>
      <c r="M15" s="8" t="s">
        <v>57</v>
      </c>
      <c r="O15" s="2">
        <v>9</v>
      </c>
      <c r="P15" s="2">
        <v>4</v>
      </c>
      <c r="Q15" s="2">
        <v>12</v>
      </c>
      <c r="R15" s="2">
        <v>0</v>
      </c>
    </row>
    <row r="16" spans="1:27" x14ac:dyDescent="0.25">
      <c r="A16" s="13" t="s">
        <v>32</v>
      </c>
      <c r="B16" s="44">
        <f t="shared" si="1"/>
        <v>4</v>
      </c>
      <c r="C16" s="21">
        <f>Q16*$Q$40</f>
        <v>12</v>
      </c>
      <c r="D16" s="16">
        <f t="shared" si="4"/>
        <v>9</v>
      </c>
      <c r="E16" s="16">
        <f t="shared" si="2"/>
        <v>2</v>
      </c>
      <c r="F16" s="23">
        <v>0</v>
      </c>
      <c r="G16" s="23">
        <v>12</v>
      </c>
      <c r="H16" s="23">
        <v>3</v>
      </c>
      <c r="I16" s="19">
        <v>15</v>
      </c>
      <c r="J16" s="19">
        <v>2</v>
      </c>
      <c r="K16" s="36">
        <v>16.600000000000001</v>
      </c>
      <c r="L16" s="39">
        <f t="shared" si="3"/>
        <v>75.599999999999994</v>
      </c>
      <c r="M16" s="8">
        <v>50</v>
      </c>
      <c r="O16" s="2">
        <v>2</v>
      </c>
      <c r="P16" s="2">
        <v>9</v>
      </c>
      <c r="Q16" s="2">
        <v>8</v>
      </c>
      <c r="R16" s="2">
        <v>1</v>
      </c>
      <c r="AA16" t="s">
        <v>74</v>
      </c>
    </row>
    <row r="17" spans="1:28" x14ac:dyDescent="0.25">
      <c r="A17" s="13"/>
      <c r="B17" s="44"/>
      <c r="C17" s="21"/>
      <c r="D17" s="16"/>
      <c r="E17" s="16"/>
      <c r="F17" s="23"/>
      <c r="G17" s="23"/>
      <c r="H17" s="23"/>
      <c r="I17" s="19"/>
      <c r="J17" s="19"/>
      <c r="K17" s="36">
        <v>1.5</v>
      </c>
      <c r="L17" s="39"/>
      <c r="M17" s="8"/>
      <c r="O17" s="2"/>
      <c r="P17" s="2"/>
      <c r="Q17" s="2"/>
      <c r="AA17" t="s">
        <v>75</v>
      </c>
      <c r="AB17">
        <v>63</v>
      </c>
    </row>
    <row r="18" spans="1:28" x14ac:dyDescent="0.25">
      <c r="A18" s="13" t="s">
        <v>33</v>
      </c>
      <c r="B18" s="44">
        <f t="shared" si="1"/>
        <v>20</v>
      </c>
      <c r="C18" s="21">
        <f t="shared" ref="C18:C30" si="5">Q18*$Q$40</f>
        <v>13.5</v>
      </c>
      <c r="D18" s="16">
        <f>P18*$P$40</f>
        <v>15</v>
      </c>
      <c r="E18" s="16">
        <f t="shared" si="2"/>
        <v>20</v>
      </c>
      <c r="F18" s="23">
        <v>2</v>
      </c>
      <c r="G18" s="23">
        <v>0</v>
      </c>
      <c r="H18" s="23">
        <v>0</v>
      </c>
      <c r="I18" s="19">
        <v>0</v>
      </c>
      <c r="J18" s="19">
        <v>2</v>
      </c>
      <c r="K18" s="36"/>
      <c r="L18" s="41">
        <f t="shared" si="3"/>
        <v>72.5</v>
      </c>
      <c r="M18" s="8">
        <v>100</v>
      </c>
      <c r="O18" s="2">
        <v>10</v>
      </c>
      <c r="P18" s="2">
        <v>15</v>
      </c>
      <c r="Q18" s="2">
        <v>9</v>
      </c>
      <c r="R18" s="2">
        <v>10</v>
      </c>
      <c r="AA18" t="s">
        <v>77</v>
      </c>
    </row>
    <row r="19" spans="1:28" x14ac:dyDescent="0.25">
      <c r="A19" s="13" t="s">
        <v>34</v>
      </c>
      <c r="B19" s="44">
        <f t="shared" si="1"/>
        <v>70</v>
      </c>
      <c r="C19" s="21">
        <f t="shared" si="5"/>
        <v>1.5</v>
      </c>
      <c r="D19" s="16">
        <f>P19*$P$40</f>
        <v>60</v>
      </c>
      <c r="E19" s="16">
        <f t="shared" si="2"/>
        <v>0</v>
      </c>
      <c r="F19" s="23">
        <v>14</v>
      </c>
      <c r="G19" s="23">
        <v>0</v>
      </c>
      <c r="H19" s="23">
        <v>0</v>
      </c>
      <c r="I19" s="19">
        <v>0</v>
      </c>
      <c r="J19" s="19">
        <v>2</v>
      </c>
      <c r="K19" s="36">
        <v>2</v>
      </c>
      <c r="L19" s="40">
        <f t="shared" si="3"/>
        <v>149.5</v>
      </c>
      <c r="M19" s="8">
        <v>100</v>
      </c>
      <c r="O19" s="2">
        <v>35</v>
      </c>
      <c r="P19" s="2">
        <v>60</v>
      </c>
      <c r="Q19" s="2">
        <v>1</v>
      </c>
      <c r="R19" s="2">
        <v>0</v>
      </c>
    </row>
    <row r="20" spans="1:28" x14ac:dyDescent="0.25">
      <c r="A20" s="13" t="s">
        <v>35</v>
      </c>
      <c r="B20" s="44">
        <f t="shared" si="1"/>
        <v>0</v>
      </c>
      <c r="C20" s="21">
        <f t="shared" si="5"/>
        <v>43.5</v>
      </c>
      <c r="D20" s="16">
        <f>P20*$P$40</f>
        <v>50</v>
      </c>
      <c r="E20" s="16">
        <f t="shared" si="2"/>
        <v>90</v>
      </c>
      <c r="F20" s="23">
        <v>1</v>
      </c>
      <c r="G20" s="23">
        <v>15</v>
      </c>
      <c r="H20" s="23">
        <v>0</v>
      </c>
      <c r="I20" s="19">
        <v>7</v>
      </c>
      <c r="J20" s="19">
        <v>0</v>
      </c>
      <c r="K20" s="36">
        <v>20</v>
      </c>
      <c r="L20" s="40">
        <f t="shared" si="3"/>
        <v>226.5</v>
      </c>
      <c r="M20" s="8">
        <v>100</v>
      </c>
      <c r="O20" s="2">
        <v>0</v>
      </c>
      <c r="P20" s="2">
        <v>50</v>
      </c>
      <c r="Q20" s="2">
        <v>29</v>
      </c>
      <c r="R20" s="2">
        <v>45</v>
      </c>
    </row>
    <row r="21" spans="1:28" x14ac:dyDescent="0.25">
      <c r="A21" s="13" t="s">
        <v>36</v>
      </c>
      <c r="B21" s="44">
        <f t="shared" si="1"/>
        <v>90</v>
      </c>
      <c r="C21" s="21">
        <f t="shared" si="5"/>
        <v>0</v>
      </c>
      <c r="D21" s="16">
        <f>P21*$P$40</f>
        <v>20</v>
      </c>
      <c r="E21" s="16">
        <f t="shared" si="2"/>
        <v>4</v>
      </c>
      <c r="F21" s="23">
        <v>1</v>
      </c>
      <c r="G21" s="23">
        <v>0</v>
      </c>
      <c r="H21" s="23">
        <v>2</v>
      </c>
      <c r="I21" s="19">
        <v>11</v>
      </c>
      <c r="J21" s="19">
        <v>0</v>
      </c>
      <c r="K21" s="36">
        <v>1</v>
      </c>
      <c r="L21" s="40">
        <f t="shared" si="3"/>
        <v>129</v>
      </c>
      <c r="M21" s="8">
        <v>100</v>
      </c>
      <c r="O21" s="2">
        <v>45</v>
      </c>
      <c r="P21" s="2">
        <v>20</v>
      </c>
      <c r="Q21" s="2">
        <v>0</v>
      </c>
      <c r="R21" s="2">
        <v>2</v>
      </c>
    </row>
    <row r="22" spans="1:28" x14ac:dyDescent="0.25">
      <c r="A22" s="13" t="s">
        <v>37</v>
      </c>
      <c r="B22" s="44">
        <f t="shared" si="1"/>
        <v>20</v>
      </c>
      <c r="C22" s="21">
        <f t="shared" si="5"/>
        <v>39</v>
      </c>
      <c r="D22" s="16">
        <v>0</v>
      </c>
      <c r="E22" s="16">
        <f t="shared" si="2"/>
        <v>50</v>
      </c>
      <c r="F22" s="23">
        <v>0</v>
      </c>
      <c r="G22" s="23">
        <v>0</v>
      </c>
      <c r="H22" s="23">
        <v>0</v>
      </c>
      <c r="I22" s="19">
        <v>0</v>
      </c>
      <c r="J22" s="19">
        <v>0</v>
      </c>
      <c r="K22" s="36">
        <v>2</v>
      </c>
      <c r="L22" s="40">
        <f t="shared" si="3"/>
        <v>111</v>
      </c>
      <c r="M22" s="8">
        <v>100</v>
      </c>
      <c r="O22" s="2">
        <v>10</v>
      </c>
      <c r="P22" s="2" t="s">
        <v>57</v>
      </c>
      <c r="Q22" s="2">
        <v>26</v>
      </c>
      <c r="R22" s="2">
        <v>25</v>
      </c>
    </row>
    <row r="23" spans="1:28" x14ac:dyDescent="0.25">
      <c r="A23" s="13" t="s">
        <v>38</v>
      </c>
      <c r="B23" s="44">
        <v>0</v>
      </c>
      <c r="C23" s="21">
        <f t="shared" si="5"/>
        <v>0</v>
      </c>
      <c r="D23" s="16">
        <f>P23*$P$40</f>
        <v>20</v>
      </c>
      <c r="E23" s="16">
        <f t="shared" si="2"/>
        <v>40</v>
      </c>
      <c r="F23" s="23">
        <v>0</v>
      </c>
      <c r="G23" s="23">
        <v>0</v>
      </c>
      <c r="H23" s="23">
        <v>0</v>
      </c>
      <c r="I23" s="19">
        <v>0</v>
      </c>
      <c r="J23" s="19">
        <v>0</v>
      </c>
      <c r="K23" s="36">
        <v>0</v>
      </c>
      <c r="L23" s="41">
        <f t="shared" si="3"/>
        <v>60</v>
      </c>
      <c r="M23" s="8">
        <v>100</v>
      </c>
      <c r="O23" s="2" t="s">
        <v>57</v>
      </c>
      <c r="P23" s="2">
        <v>20</v>
      </c>
      <c r="Q23" s="2">
        <v>0</v>
      </c>
      <c r="R23" s="2">
        <v>20</v>
      </c>
    </row>
    <row r="24" spans="1:28" x14ac:dyDescent="0.25">
      <c r="A24" s="13" t="s">
        <v>39</v>
      </c>
      <c r="B24" s="44">
        <v>0</v>
      </c>
      <c r="C24" s="21">
        <f t="shared" si="5"/>
        <v>1.5</v>
      </c>
      <c r="D24" s="16">
        <v>0</v>
      </c>
      <c r="E24" s="16">
        <v>0</v>
      </c>
      <c r="F24" s="23">
        <v>0</v>
      </c>
      <c r="G24" s="23">
        <v>0</v>
      </c>
      <c r="H24" s="23">
        <v>0</v>
      </c>
      <c r="I24" s="19">
        <v>0</v>
      </c>
      <c r="J24" s="19">
        <v>0</v>
      </c>
      <c r="K24" s="36">
        <v>1</v>
      </c>
      <c r="L24" s="43" t="s">
        <v>78</v>
      </c>
      <c r="M24" s="8">
        <v>100</v>
      </c>
      <c r="O24" s="2" t="s">
        <v>57</v>
      </c>
      <c r="P24" s="2" t="s">
        <v>57</v>
      </c>
      <c r="Q24" s="2">
        <v>1</v>
      </c>
      <c r="R24" s="2" t="s">
        <v>57</v>
      </c>
    </row>
    <row r="25" spans="1:28" x14ac:dyDescent="0.25">
      <c r="A25" s="13" t="s">
        <v>40</v>
      </c>
      <c r="B25" s="44">
        <f t="shared" si="1"/>
        <v>70</v>
      </c>
      <c r="C25" s="21">
        <f t="shared" si="5"/>
        <v>9</v>
      </c>
      <c r="D25" s="16">
        <f>P25*$P$40</f>
        <v>20</v>
      </c>
      <c r="E25" s="16">
        <v>0</v>
      </c>
      <c r="F25" s="23">
        <v>0</v>
      </c>
      <c r="G25" s="23">
        <v>0</v>
      </c>
      <c r="H25" s="23">
        <v>0</v>
      </c>
      <c r="I25" s="19">
        <v>0</v>
      </c>
      <c r="J25" s="19">
        <v>0</v>
      </c>
      <c r="K25" s="36">
        <v>1</v>
      </c>
      <c r="L25" s="40">
        <f t="shared" si="3"/>
        <v>100</v>
      </c>
      <c r="M25" s="8">
        <v>100</v>
      </c>
      <c r="O25" s="2">
        <v>35</v>
      </c>
      <c r="P25" s="2">
        <v>20</v>
      </c>
      <c r="Q25" s="2">
        <v>6</v>
      </c>
      <c r="R25" s="2" t="s">
        <v>57</v>
      </c>
    </row>
    <row r="26" spans="1:28" x14ac:dyDescent="0.25">
      <c r="A26" s="13" t="s">
        <v>41</v>
      </c>
      <c r="B26" s="44">
        <f t="shared" si="1"/>
        <v>70</v>
      </c>
      <c r="C26" s="21">
        <f t="shared" si="5"/>
        <v>40.5</v>
      </c>
      <c r="D26" s="16">
        <f>P26*$P$40</f>
        <v>20</v>
      </c>
      <c r="E26" s="16">
        <f t="shared" si="2"/>
        <v>8</v>
      </c>
      <c r="F26" s="23">
        <v>0</v>
      </c>
      <c r="G26" s="23">
        <v>0</v>
      </c>
      <c r="H26" s="23">
        <v>0</v>
      </c>
      <c r="I26" s="19">
        <v>0</v>
      </c>
      <c r="J26" s="19">
        <v>0</v>
      </c>
      <c r="K26" s="36">
        <v>3</v>
      </c>
      <c r="L26" s="40">
        <f t="shared" si="3"/>
        <v>141.5</v>
      </c>
      <c r="M26" s="8">
        <v>100</v>
      </c>
      <c r="O26" s="2">
        <v>35</v>
      </c>
      <c r="P26" s="2">
        <v>20</v>
      </c>
      <c r="Q26" s="2">
        <v>27</v>
      </c>
      <c r="R26" s="2">
        <v>4</v>
      </c>
    </row>
    <row r="27" spans="1:28" x14ac:dyDescent="0.25">
      <c r="A27" s="13" t="s">
        <v>42</v>
      </c>
      <c r="B27" s="44">
        <f t="shared" si="1"/>
        <v>70</v>
      </c>
      <c r="C27" s="21">
        <f t="shared" si="5"/>
        <v>1.5</v>
      </c>
      <c r="D27" s="16">
        <f>P27*$P$40</f>
        <v>20</v>
      </c>
      <c r="E27" s="16">
        <v>0</v>
      </c>
      <c r="F27" s="23">
        <v>0</v>
      </c>
      <c r="G27" s="23">
        <v>0</v>
      </c>
      <c r="H27" s="23">
        <v>0</v>
      </c>
      <c r="I27" s="19">
        <v>0</v>
      </c>
      <c r="J27" s="19">
        <v>6</v>
      </c>
      <c r="K27" s="36">
        <v>6</v>
      </c>
      <c r="L27" s="40">
        <f t="shared" si="3"/>
        <v>103.5</v>
      </c>
      <c r="M27" s="8">
        <v>100</v>
      </c>
      <c r="O27" s="2">
        <v>35</v>
      </c>
      <c r="P27" s="2">
        <v>20</v>
      </c>
      <c r="Q27" s="2">
        <v>1</v>
      </c>
      <c r="R27" s="2" t="s">
        <v>57</v>
      </c>
    </row>
    <row r="28" spans="1:28" x14ac:dyDescent="0.25">
      <c r="A28" s="13" t="s">
        <v>43</v>
      </c>
      <c r="B28" s="44">
        <f t="shared" si="1"/>
        <v>70</v>
      </c>
      <c r="C28" s="21">
        <f t="shared" si="5"/>
        <v>7.5</v>
      </c>
      <c r="D28" s="16">
        <f>P28*$P$40</f>
        <v>20</v>
      </c>
      <c r="E28" s="16">
        <v>0</v>
      </c>
      <c r="F28" s="23">
        <v>0</v>
      </c>
      <c r="G28" s="23">
        <v>0</v>
      </c>
      <c r="H28" s="23">
        <v>0</v>
      </c>
      <c r="I28" s="19">
        <v>0</v>
      </c>
      <c r="J28" s="19">
        <v>0</v>
      </c>
      <c r="K28" s="36">
        <v>5</v>
      </c>
      <c r="L28" s="40">
        <f t="shared" si="3"/>
        <v>102.5</v>
      </c>
      <c r="M28" s="8">
        <v>100</v>
      </c>
      <c r="O28" s="2">
        <v>35</v>
      </c>
      <c r="P28" s="2">
        <v>20</v>
      </c>
      <c r="Q28" s="2">
        <v>5</v>
      </c>
      <c r="R28" s="2" t="s">
        <v>57</v>
      </c>
    </row>
    <row r="29" spans="1:28" x14ac:dyDescent="0.25">
      <c r="A29" s="13" t="s">
        <v>44</v>
      </c>
      <c r="B29" s="44">
        <v>0</v>
      </c>
      <c r="C29" s="21">
        <f t="shared" si="5"/>
        <v>4.5</v>
      </c>
      <c r="D29" s="16">
        <v>0</v>
      </c>
      <c r="E29" s="16">
        <v>0</v>
      </c>
      <c r="F29" s="23">
        <v>0</v>
      </c>
      <c r="G29" s="23">
        <v>0</v>
      </c>
      <c r="H29" s="23">
        <v>0</v>
      </c>
      <c r="I29" s="19">
        <v>0</v>
      </c>
      <c r="J29" s="19">
        <v>0</v>
      </c>
      <c r="K29" s="36">
        <v>25</v>
      </c>
      <c r="L29" s="41">
        <v>5</v>
      </c>
      <c r="M29" s="8">
        <v>100</v>
      </c>
      <c r="O29" s="2" t="s">
        <v>57</v>
      </c>
      <c r="P29" s="2" t="s">
        <v>57</v>
      </c>
      <c r="Q29" s="2">
        <v>3</v>
      </c>
      <c r="R29" s="2" t="s">
        <v>57</v>
      </c>
    </row>
    <row r="30" spans="1:28" x14ac:dyDescent="0.25">
      <c r="A30" s="13" t="s">
        <v>47</v>
      </c>
      <c r="B30" s="44">
        <f t="shared" si="1"/>
        <v>70</v>
      </c>
      <c r="C30" s="21">
        <f t="shared" si="5"/>
        <v>28.5</v>
      </c>
      <c r="D30" s="16">
        <f t="shared" ref="D30:D36" si="6">P30*$P$40</f>
        <v>20</v>
      </c>
      <c r="E30" s="16">
        <v>0</v>
      </c>
      <c r="F30" s="23">
        <v>0</v>
      </c>
      <c r="G30" s="23">
        <v>0</v>
      </c>
      <c r="H30" s="23">
        <v>0</v>
      </c>
      <c r="I30" s="19">
        <v>0</v>
      </c>
      <c r="J30" s="19">
        <v>0</v>
      </c>
      <c r="K30" s="36">
        <v>7</v>
      </c>
      <c r="L30" s="40">
        <f t="shared" si="3"/>
        <v>125.5</v>
      </c>
      <c r="M30" s="8">
        <v>100</v>
      </c>
      <c r="O30" s="2">
        <v>35</v>
      </c>
      <c r="P30" s="2">
        <v>20</v>
      </c>
      <c r="Q30" s="2">
        <v>19</v>
      </c>
      <c r="R30" s="2" t="s">
        <v>57</v>
      </c>
    </row>
    <row r="31" spans="1:28" x14ac:dyDescent="0.25">
      <c r="A31" s="13" t="s">
        <v>45</v>
      </c>
      <c r="B31" s="44">
        <v>0</v>
      </c>
      <c r="C31" s="21">
        <v>0</v>
      </c>
      <c r="D31" s="16">
        <f t="shared" si="6"/>
        <v>20</v>
      </c>
      <c r="E31" s="16">
        <v>0</v>
      </c>
      <c r="F31" s="23">
        <v>0</v>
      </c>
      <c r="G31" s="23">
        <v>0</v>
      </c>
      <c r="H31" s="23">
        <v>0</v>
      </c>
      <c r="I31" s="19">
        <v>0</v>
      </c>
      <c r="J31" s="19">
        <v>0</v>
      </c>
      <c r="K31" s="36">
        <v>0</v>
      </c>
      <c r="L31" s="41" t="s">
        <v>80</v>
      </c>
      <c r="M31" s="8">
        <v>100</v>
      </c>
      <c r="O31" s="2" t="s">
        <v>57</v>
      </c>
      <c r="P31" s="2">
        <v>20</v>
      </c>
      <c r="Q31" s="2" t="s">
        <v>57</v>
      </c>
      <c r="R31" s="2" t="s">
        <v>57</v>
      </c>
    </row>
    <row r="32" spans="1:28" x14ac:dyDescent="0.25">
      <c r="A32" s="13" t="s">
        <v>46</v>
      </c>
      <c r="B32" s="44">
        <v>0</v>
      </c>
      <c r="C32" s="21">
        <f>Q32*$Q$40</f>
        <v>13.5</v>
      </c>
      <c r="D32" s="16">
        <f t="shared" si="6"/>
        <v>20</v>
      </c>
      <c r="E32" s="16">
        <v>0</v>
      </c>
      <c r="F32" s="23">
        <v>0</v>
      </c>
      <c r="G32" s="23">
        <v>0</v>
      </c>
      <c r="H32" s="23">
        <v>0</v>
      </c>
      <c r="I32" s="19">
        <v>0</v>
      </c>
      <c r="J32" s="19">
        <v>0</v>
      </c>
      <c r="K32" s="36">
        <v>0</v>
      </c>
      <c r="L32" s="41">
        <f t="shared" si="3"/>
        <v>33.5</v>
      </c>
      <c r="M32" s="8">
        <v>100</v>
      </c>
      <c r="O32" s="2" t="s">
        <v>57</v>
      </c>
      <c r="P32" s="2">
        <v>20</v>
      </c>
      <c r="Q32" s="2">
        <v>9</v>
      </c>
      <c r="R32" s="2" t="s">
        <v>57</v>
      </c>
    </row>
    <row r="33" spans="1:20" x14ac:dyDescent="0.25">
      <c r="A33" s="13" t="s">
        <v>48</v>
      </c>
      <c r="B33" s="44">
        <v>0</v>
      </c>
      <c r="C33" s="21">
        <f>Q33*$Q$40</f>
        <v>34.5</v>
      </c>
      <c r="D33" s="16">
        <f t="shared" si="6"/>
        <v>20</v>
      </c>
      <c r="E33" s="16">
        <v>0</v>
      </c>
      <c r="F33" s="23">
        <v>0</v>
      </c>
      <c r="G33" s="23">
        <v>0</v>
      </c>
      <c r="H33" s="23">
        <v>0</v>
      </c>
      <c r="I33" s="19">
        <v>0</v>
      </c>
      <c r="J33" s="19">
        <v>0</v>
      </c>
      <c r="K33" s="36">
        <v>5</v>
      </c>
      <c r="L33" s="41">
        <f t="shared" si="3"/>
        <v>59.5</v>
      </c>
      <c r="M33" s="8">
        <v>100</v>
      </c>
      <c r="O33" s="2" t="s">
        <v>57</v>
      </c>
      <c r="P33" s="2">
        <v>20</v>
      </c>
      <c r="Q33" s="2">
        <v>23</v>
      </c>
      <c r="R33" s="2" t="s">
        <v>57</v>
      </c>
    </row>
    <row r="34" spans="1:20" x14ac:dyDescent="0.25">
      <c r="A34" s="13" t="s">
        <v>49</v>
      </c>
      <c r="B34" s="44">
        <v>0</v>
      </c>
      <c r="C34" s="21">
        <v>0</v>
      </c>
      <c r="D34" s="16">
        <f t="shared" si="6"/>
        <v>50</v>
      </c>
      <c r="E34" s="16">
        <v>0</v>
      </c>
      <c r="F34" s="23">
        <v>0</v>
      </c>
      <c r="G34" s="23">
        <v>0</v>
      </c>
      <c r="H34" s="23">
        <v>0</v>
      </c>
      <c r="I34" s="19">
        <v>0</v>
      </c>
      <c r="J34" s="19">
        <v>0</v>
      </c>
      <c r="K34" s="36">
        <v>3</v>
      </c>
      <c r="L34" s="41">
        <f t="shared" si="3"/>
        <v>53</v>
      </c>
      <c r="M34" s="8">
        <v>100</v>
      </c>
      <c r="O34" s="2" t="s">
        <v>57</v>
      </c>
      <c r="P34" s="2">
        <v>50</v>
      </c>
      <c r="Q34" s="2" t="s">
        <v>57</v>
      </c>
      <c r="R34" s="2" t="s">
        <v>57</v>
      </c>
    </row>
    <row r="35" spans="1:20" x14ac:dyDescent="0.25">
      <c r="A35" s="13" t="s">
        <v>50</v>
      </c>
      <c r="B35" s="44">
        <v>0</v>
      </c>
      <c r="C35" s="21">
        <f>Q35*$Q$40</f>
        <v>10.5</v>
      </c>
      <c r="D35" s="16">
        <f t="shared" si="6"/>
        <v>20</v>
      </c>
      <c r="E35" s="16">
        <f t="shared" si="2"/>
        <v>8</v>
      </c>
      <c r="F35" s="23">
        <v>0</v>
      </c>
      <c r="G35" s="23">
        <v>0</v>
      </c>
      <c r="H35" s="23">
        <v>0</v>
      </c>
      <c r="I35" s="19">
        <v>0</v>
      </c>
      <c r="J35" s="19">
        <v>0</v>
      </c>
      <c r="K35" s="36">
        <v>0</v>
      </c>
      <c r="L35" s="41">
        <f t="shared" si="3"/>
        <v>38.5</v>
      </c>
      <c r="M35" s="8">
        <v>100</v>
      </c>
      <c r="O35" s="2" t="s">
        <v>57</v>
      </c>
      <c r="P35" s="2">
        <v>20</v>
      </c>
      <c r="Q35" s="2">
        <v>7</v>
      </c>
      <c r="R35" s="2">
        <v>4</v>
      </c>
      <c r="T35" t="s">
        <v>67</v>
      </c>
    </row>
    <row r="36" spans="1:20" ht="15.75" thickBot="1" x14ac:dyDescent="0.3">
      <c r="A36" s="14" t="s">
        <v>51</v>
      </c>
      <c r="B36" s="45">
        <v>0</v>
      </c>
      <c r="C36" s="22">
        <f>Q36*$Q$40</f>
        <v>13.5</v>
      </c>
      <c r="D36" s="17">
        <f t="shared" si="6"/>
        <v>20</v>
      </c>
      <c r="E36" s="17">
        <v>0</v>
      </c>
      <c r="F36" s="24">
        <v>0</v>
      </c>
      <c r="G36" s="24">
        <v>0</v>
      </c>
      <c r="H36" s="24">
        <v>0</v>
      </c>
      <c r="I36" s="20">
        <v>0</v>
      </c>
      <c r="J36" s="20">
        <v>0</v>
      </c>
      <c r="K36" s="36">
        <v>0</v>
      </c>
      <c r="L36" s="42">
        <f t="shared" si="3"/>
        <v>33.5</v>
      </c>
      <c r="M36" s="9">
        <v>100</v>
      </c>
      <c r="O36" s="2" t="s">
        <v>57</v>
      </c>
      <c r="P36" s="2">
        <v>20</v>
      </c>
      <c r="Q36" s="2">
        <v>9</v>
      </c>
      <c r="R36" s="2" t="s">
        <v>57</v>
      </c>
    </row>
    <row r="37" spans="1:20" ht="15.75" thickBot="1" x14ac:dyDescent="0.3">
      <c r="K37" s="37">
        <v>2</v>
      </c>
      <c r="L37" s="75" t="s">
        <v>79</v>
      </c>
      <c r="M37" s="76"/>
      <c r="O37" s="2"/>
      <c r="P37" s="2"/>
      <c r="Q37" s="2"/>
    </row>
    <row r="38" spans="1:20" x14ac:dyDescent="0.25">
      <c r="O38" s="2"/>
      <c r="P38" s="2"/>
      <c r="Q38" s="2"/>
    </row>
    <row r="39" spans="1:20" x14ac:dyDescent="0.25">
      <c r="O39" s="2" t="s">
        <v>55</v>
      </c>
      <c r="P39" s="2" t="s">
        <v>55</v>
      </c>
      <c r="Q39" s="2" t="s">
        <v>55</v>
      </c>
      <c r="R39" s="2" t="s">
        <v>55</v>
      </c>
    </row>
    <row r="40" spans="1:20" x14ac:dyDescent="0.25">
      <c r="O40" s="2">
        <v>2</v>
      </c>
      <c r="P40" s="2">
        <v>1</v>
      </c>
      <c r="Q40" s="2">
        <v>1.5</v>
      </c>
      <c r="R40" s="2">
        <v>2</v>
      </c>
    </row>
    <row r="41" spans="1:20" x14ac:dyDescent="0.25">
      <c r="O41" s="2"/>
      <c r="P41" s="2"/>
      <c r="Q41" s="2" t="s">
        <v>59</v>
      </c>
      <c r="R41" s="2"/>
    </row>
    <row r="42" spans="1:20" x14ac:dyDescent="0.25">
      <c r="O42" s="2"/>
      <c r="P42" s="2"/>
      <c r="Q42" s="2"/>
      <c r="R42" s="2"/>
    </row>
    <row r="43" spans="1:20" x14ac:dyDescent="0.25">
      <c r="O43" s="2"/>
      <c r="P43" s="2"/>
      <c r="Q43" s="2" t="s">
        <v>63</v>
      </c>
      <c r="R43" s="2"/>
    </row>
    <row r="44" spans="1:20" x14ac:dyDescent="0.25">
      <c r="O44" s="2"/>
      <c r="P44" s="2"/>
      <c r="Q44" s="2"/>
    </row>
    <row r="45" spans="1:20" x14ac:dyDescent="0.25">
      <c r="O45" s="2"/>
      <c r="P45" s="2"/>
      <c r="Q45" s="2"/>
    </row>
    <row r="46" spans="1:20" x14ac:dyDescent="0.25">
      <c r="O46" s="2"/>
      <c r="P46" s="2"/>
      <c r="Q46" s="2"/>
    </row>
    <row r="47" spans="1:20" x14ac:dyDescent="0.25">
      <c r="A47" s="3" t="s">
        <v>66</v>
      </c>
    </row>
  </sheetData>
  <mergeCells count="1">
    <mergeCell ref="L37:M3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Nutrition</vt:lpstr>
      <vt:lpstr>Nutrition - 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2016-12-09T18:19:24Z</dcterms:modified>
</cp:coreProperties>
</file>