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2"/>
  </bookViews>
  <sheets>
    <sheet name="Items" sheetId="1" r:id="rId1"/>
    <sheet name="Nutrition" sheetId="2" r:id="rId2"/>
    <sheet name="Nutrition - Al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W35" i="2"/>
  <c r="L35" i="3"/>
  <c r="L24" i="3"/>
  <c r="L36" i="3"/>
  <c r="L34" i="3"/>
  <c r="L33" i="3"/>
  <c r="L32" i="3"/>
  <c r="L31" i="3"/>
  <c r="L30" i="3"/>
  <c r="L28" i="3"/>
  <c r="L27" i="3"/>
  <c r="L26" i="3"/>
  <c r="L25" i="3"/>
  <c r="L23" i="3"/>
  <c r="L20" i="3"/>
  <c r="L21" i="3"/>
  <c r="L22" i="3"/>
  <c r="L19" i="3"/>
  <c r="L18" i="3"/>
  <c r="L16" i="3"/>
  <c r="L15" i="3"/>
  <c r="L14" i="3"/>
  <c r="L13" i="3"/>
  <c r="L12" i="3"/>
  <c r="L11" i="3"/>
  <c r="L5" i="3"/>
  <c r="L6" i="3"/>
  <c r="L7" i="3"/>
  <c r="L8" i="3"/>
  <c r="L9" i="3"/>
  <c r="L10" i="3"/>
  <c r="L4" i="3"/>
  <c r="L3" i="3"/>
  <c r="W35" i="3"/>
  <c r="D36" i="3" l="1"/>
  <c r="C36" i="3"/>
  <c r="E35" i="3"/>
  <c r="D35" i="3"/>
  <c r="C35" i="3"/>
  <c r="D34" i="3"/>
  <c r="D33" i="3"/>
  <c r="C33" i="3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C26" i="3"/>
  <c r="B26" i="3"/>
  <c r="D25" i="3"/>
  <c r="C25" i="3"/>
  <c r="B25" i="3"/>
  <c r="C24" i="3"/>
  <c r="E23" i="3"/>
  <c r="D23" i="3"/>
  <c r="C23" i="3"/>
  <c r="E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B12" i="3"/>
  <c r="E11" i="3"/>
  <c r="D11" i="3"/>
  <c r="C11" i="3"/>
  <c r="B11" i="3"/>
  <c r="E10" i="3"/>
  <c r="D10" i="3"/>
  <c r="C10" i="3"/>
  <c r="B10" i="3"/>
  <c r="E9" i="3"/>
  <c r="B9" i="3"/>
  <c r="E8" i="3"/>
  <c r="B8" i="3"/>
  <c r="E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C2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B19" i="2"/>
  <c r="B20" i="2"/>
  <c r="B21" i="2"/>
  <c r="B22" i="2"/>
  <c r="B25" i="2"/>
  <c r="B26" i="2"/>
  <c r="B27" i="2"/>
  <c r="B28" i="2"/>
  <c r="B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16" i="2"/>
  <c r="C3" i="2"/>
  <c r="C4" i="2"/>
  <c r="C5" i="2"/>
  <c r="C6" i="2"/>
  <c r="C7" i="2"/>
  <c r="C10" i="2"/>
  <c r="C11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5" i="2"/>
  <c r="C36" i="2"/>
  <c r="C2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2" i="2"/>
</calcChain>
</file>

<file path=xl/sharedStrings.xml><?xml version="1.0" encoding="utf-8"?>
<sst xmlns="http://schemas.openxmlformats.org/spreadsheetml/2006/main" count="294" uniqueCount="90">
  <si>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</si>
  <si>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</si>
  <si>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</si>
  <si>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</si>
  <si>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</si>
  <si>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</si>
  <si>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</si>
  <si>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</si>
  <si>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</si>
  <si>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</si>
  <si>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</si>
  <si>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</si>
  <si>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</si>
  <si>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</si>
  <si>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</si>
  <si>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</si>
  <si>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</si>
  <si>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</si>
  <si>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</si>
  <si>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</si>
  <si>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</si>
  <si>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</si>
  <si>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</si>
  <si>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</si>
  <si>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</si>
  <si>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</si>
  <si>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</si>
  <si>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</si>
  <si>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</si>
  <si>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</si>
  <si>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</si>
  <si>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</si>
  <si>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</si>
  <si>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</si>
  <si>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</si>
  <si>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</si>
  <si>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</si>
  <si>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</si>
  <si>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</si>
  <si>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</si>
  <si>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</si>
  <si>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</si>
  <si>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</si>
  <si>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</si>
  <si>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</si>
  <si>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</si>
  <si>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</si>
  <si>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</si>
  <si>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</si>
  <si>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</si>
  <si>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</si>
  <si>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</si>
  <si>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</si>
  <si>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</si>
  <si>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</si>
  <si>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</si>
  <si>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</si>
  <si>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</si>
  <si>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</si>
  <si>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</si>
  <si>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</si>
  <si>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</si>
  <si>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</si>
  <si>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</si>
  <si>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</si>
  <si>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</si>
  <si>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</si>
  <si>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</si>
  <si>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</si>
  <si>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</si>
  <si>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</si>
  <si>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</si>
  <si>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</si>
  <si>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</si>
  <si>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</si>
  <si>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</si>
  <si>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</si>
  <si>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(Multi-Vitamin)</t>
  </si>
  <si>
    <t>GNC Total Lean</t>
  </si>
  <si>
    <t>16 ox</t>
  </si>
  <si>
    <t>Trail Mix Bar</t>
  </si>
  <si>
    <t>1 bar</t>
  </si>
  <si>
    <t>1 Large Apple</t>
  </si>
  <si>
    <t>Small Bag</t>
  </si>
  <si>
    <t>Yogurt</t>
  </si>
  <si>
    <t>Centrum</t>
  </si>
  <si>
    <t>Magnesium</t>
  </si>
  <si>
    <t>Fish Oil</t>
  </si>
  <si>
    <t>Thiamin [%]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</si>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</sst>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10" borderId="25" xfId="0" applyNumberForma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8" borderId="25" xfId="0" applyFill="1" applyBorder="1" applyAlignment="1">
      <alignment horizontal="center"/>
    </xf>
    <xf numFmtId="0" fontId="2" fillId="0" borderId="0" xfId="1" applyAlignment="1">
      <alignment horizontal="center"/>
    </xf>
    <xf numFmtId="1" fontId="0" fillId="0" borderId="26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trum.com/whats-inside/produc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trum.com/whats-inside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45" t="s">
        <v>1</v>
      </c>
      <c r="C1" s="7" t="s">
        <v>5</v>
      </c>
    </row>
    <row r="2" spans="1:3" x14ac:dyDescent="0.25">
      <c r="A2" s="78" t="s">
        <v>2</v>
      </c>
      <c r="B2" s="46" t="s">
        <v>3</v>
      </c>
      <c r="C2" s="52" t="s">
        <v>6</v>
      </c>
    </row>
    <row r="3" spans="1:3" ht="15.75" thickBot="1" x14ac:dyDescent="0.3">
      <c r="A3" s="81"/>
      <c r="B3" s="47" t="s">
        <v>4</v>
      </c>
      <c r="C3" s="53" t="s">
        <v>67</v>
      </c>
    </row>
    <row r="4" spans="1:3" x14ac:dyDescent="0.25">
      <c r="A4" s="82" t="s">
        <v>7</v>
      </c>
      <c r="B4" s="48" t="s">
        <v>8</v>
      </c>
      <c r="C4" s="54" t="s">
        <v>6</v>
      </c>
    </row>
    <row r="5" spans="1:3" ht="15.75" thickBot="1" x14ac:dyDescent="0.3">
      <c r="A5" s="80"/>
      <c r="B5" s="50" t="s">
        <v>9</v>
      </c>
      <c r="C5" s="56" t="s">
        <v>10</v>
      </c>
    </row>
    <row r="6" spans="1:3" x14ac:dyDescent="0.25">
      <c r="A6" s="78" t="s">
        <v>11</v>
      </c>
      <c r="B6" s="46" t="s">
        <v>12</v>
      </c>
      <c r="C6" s="52" t="s">
        <v>69</v>
      </c>
    </row>
    <row r="7" spans="1:3" x14ac:dyDescent="0.25">
      <c r="A7" s="79"/>
      <c r="B7" s="51" t="s">
        <v>13</v>
      </c>
      <c r="C7" s="57" t="s">
        <v>83</v>
      </c>
    </row>
    <row r="8" spans="1:3" ht="15.75" thickBot="1" x14ac:dyDescent="0.3">
      <c r="A8" s="80"/>
      <c r="B8" s="50" t="s">
        <v>14</v>
      </c>
      <c r="C8" s="56" t="s">
        <v>68</v>
      </c>
    </row>
    <row r="9" spans="1:3" ht="15.75" thickBot="1" x14ac:dyDescent="0.3"/>
    <row r="10" spans="1:3" ht="15.75" thickBot="1" x14ac:dyDescent="0.3">
      <c r="A10" s="7" t="s">
        <v>0</v>
      </c>
      <c r="B10" s="45" t="s">
        <v>1</v>
      </c>
      <c r="C10" s="7" t="s">
        <v>5</v>
      </c>
    </row>
    <row r="11" spans="1:3" x14ac:dyDescent="0.25">
      <c r="A11" s="78" t="s">
        <v>2</v>
      </c>
      <c r="B11" s="46" t="s">
        <v>3</v>
      </c>
      <c r="C11" s="52" t="s">
        <v>6</v>
      </c>
    </row>
    <row r="12" spans="1:3" ht="15.75" thickBot="1" x14ac:dyDescent="0.3">
      <c r="A12" s="81"/>
      <c r="B12" s="47" t="s">
        <v>4</v>
      </c>
      <c r="C12" s="53" t="s">
        <v>67</v>
      </c>
    </row>
    <row r="13" spans="1:3" x14ac:dyDescent="0.25">
      <c r="A13" s="82" t="s">
        <v>7</v>
      </c>
      <c r="B13" s="48" t="s">
        <v>78</v>
      </c>
      <c r="C13" s="54" t="s">
        <v>6</v>
      </c>
    </row>
    <row r="14" spans="1:3" x14ac:dyDescent="0.25">
      <c r="A14" s="83"/>
      <c r="B14" s="49" t="s">
        <v>9</v>
      </c>
      <c r="C14" s="55" t="s">
        <v>79</v>
      </c>
    </row>
    <row r="15" spans="1:3" x14ac:dyDescent="0.25">
      <c r="A15" s="83"/>
      <c r="B15" s="49" t="s">
        <v>74</v>
      </c>
      <c r="C15" s="55" t="s">
        <v>82</v>
      </c>
    </row>
    <row r="16" spans="1:3" ht="15.75" thickBot="1" x14ac:dyDescent="0.3">
      <c r="A16" s="80"/>
      <c r="B16" s="50" t="s">
        <v>80</v>
      </c>
      <c r="C16" s="56" t="s">
        <v>81</v>
      </c>
    </row>
    <row r="17" spans="1:3" x14ac:dyDescent="0.25">
      <c r="A17" s="78" t="s">
        <v>11</v>
      </c>
      <c r="B17" s="46" t="s">
        <v>12</v>
      </c>
      <c r="C17" s="52" t="s">
        <v>69</v>
      </c>
    </row>
    <row r="18" spans="1:3" x14ac:dyDescent="0.25">
      <c r="A18" s="79"/>
      <c r="B18" s="51" t="s">
        <v>13</v>
      </c>
      <c r="C18" s="57" t="s">
        <v>83</v>
      </c>
    </row>
    <row r="19" spans="1:3" ht="15.75" thickBot="1" x14ac:dyDescent="0.3">
      <c r="A19" s="80"/>
      <c r="B19" s="50" t="s">
        <v>14</v>
      </c>
      <c r="C19" s="56" t="s">
        <v>68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115" zoomScaleNormal="115" workbookViewId="0">
      <selection activeCell="B2" sqref="B2:M36"/>
    </sheetView>
  </sheetViews>
  <sheetFormatPr defaultRowHeight="15" x14ac:dyDescent="0.25"/>
  <cols>
    <col min="1" max="1" width="18" style="1" bestFit="1" customWidth="1"/>
    <col min="6" max="8" width="9.140625" style="2"/>
    <col min="12" max="13" width="9.140625" style="2"/>
  </cols>
  <sheetData>
    <row r="1" spans="1:27" ht="15.75" thickBot="1" x14ac:dyDescent="0.3">
      <c r="A1" s="11"/>
      <c r="B1" s="4" t="s">
        <v>54</v>
      </c>
      <c r="C1" s="5" t="s">
        <v>58</v>
      </c>
      <c r="D1" s="5" t="s">
        <v>15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60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x14ac:dyDescent="0.25">
      <c r="A2" s="12" t="s">
        <v>53</v>
      </c>
      <c r="B2" s="28">
        <f>O2*$O$40</f>
        <v>62</v>
      </c>
      <c r="C2" s="29">
        <f t="shared" ref="C2:C7" si="0">Q2*$Q$40</f>
        <v>366</v>
      </c>
      <c r="D2" s="25">
        <f t="shared" ref="D2:D16" si="1">P2*$P$40</f>
        <v>82</v>
      </c>
      <c r="E2" s="25">
        <f>R2*$R$40</f>
        <v>480</v>
      </c>
      <c r="F2" s="42">
        <v>182</v>
      </c>
      <c r="G2" s="42">
        <v>150</v>
      </c>
      <c r="H2" s="42">
        <v>35</v>
      </c>
      <c r="I2" s="18">
        <v>88</v>
      </c>
      <c r="J2" s="18">
        <v>28</v>
      </c>
      <c r="K2" s="35">
        <v>136</v>
      </c>
      <c r="L2" s="38"/>
      <c r="M2" s="10"/>
      <c r="O2" s="2">
        <v>31</v>
      </c>
      <c r="P2" s="2">
        <v>41</v>
      </c>
      <c r="Q2" s="2">
        <v>244</v>
      </c>
      <c r="R2" s="2">
        <v>240</v>
      </c>
      <c r="V2" s="2"/>
      <c r="W2" s="2"/>
      <c r="X2" s="2"/>
      <c r="AA2" t="s">
        <v>1</v>
      </c>
    </row>
    <row r="3" spans="1:27" x14ac:dyDescent="0.25">
      <c r="A3" s="13" t="s">
        <v>20</v>
      </c>
      <c r="B3" s="30">
        <f t="shared" ref="B3:B30" si="2">O3*$O$40</f>
        <v>220</v>
      </c>
      <c r="C3" s="31">
        <f t="shared" si="0"/>
        <v>183</v>
      </c>
      <c r="D3" s="26">
        <f t="shared" si="1"/>
        <v>320</v>
      </c>
      <c r="E3" s="26">
        <f t="shared" ref="E3:E35" si="3">R3*$R$40</f>
        <v>60</v>
      </c>
      <c r="F3" s="23">
        <v>95</v>
      </c>
      <c r="G3" s="23">
        <v>80</v>
      </c>
      <c r="H3" s="23">
        <v>140</v>
      </c>
      <c r="I3" s="19">
        <v>327</v>
      </c>
      <c r="J3" s="19">
        <v>120</v>
      </c>
      <c r="K3" s="36">
        <v>121</v>
      </c>
      <c r="L3" s="39">
        <f>SUM(B3:K3)+SUM(V3:W3)</f>
        <v>1666</v>
      </c>
      <c r="M3" s="8">
        <v>1500</v>
      </c>
      <c r="O3" s="2">
        <v>110</v>
      </c>
      <c r="P3" s="2">
        <v>160</v>
      </c>
      <c r="Q3" s="2">
        <v>122</v>
      </c>
      <c r="R3" s="2">
        <v>30</v>
      </c>
      <c r="V3" s="2"/>
      <c r="W3" s="2"/>
      <c r="X3" s="2">
        <v>35</v>
      </c>
      <c r="AA3" t="s">
        <v>3</v>
      </c>
    </row>
    <row r="4" spans="1:27" x14ac:dyDescent="0.25">
      <c r="A4" s="13" t="s">
        <v>52</v>
      </c>
      <c r="B4" s="30">
        <f t="shared" si="2"/>
        <v>0</v>
      </c>
      <c r="C4" s="31">
        <f t="shared" si="0"/>
        <v>64.5</v>
      </c>
      <c r="D4" s="26">
        <f t="shared" si="1"/>
        <v>100</v>
      </c>
      <c r="E4" s="26">
        <f t="shared" si="3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36">
        <v>4</v>
      </c>
      <c r="L4" s="39">
        <f>SUM(B4:K4)+SUM(V4:W4)</f>
        <v>437.5</v>
      </c>
      <c r="M4" s="8" t="s">
        <v>57</v>
      </c>
      <c r="O4" s="2">
        <v>0</v>
      </c>
      <c r="P4" s="2">
        <v>50</v>
      </c>
      <c r="Q4" s="2">
        <v>43</v>
      </c>
      <c r="R4" s="2">
        <v>25</v>
      </c>
      <c r="V4" s="2"/>
      <c r="W4" s="2"/>
      <c r="X4" s="2">
        <v>25</v>
      </c>
      <c r="AA4" t="s">
        <v>4</v>
      </c>
    </row>
    <row r="5" spans="1:27" x14ac:dyDescent="0.25">
      <c r="A5" s="13" t="s">
        <v>21</v>
      </c>
      <c r="B5" s="30">
        <f t="shared" si="2"/>
        <v>0</v>
      </c>
      <c r="C5" s="31">
        <f t="shared" si="0"/>
        <v>7.5</v>
      </c>
      <c r="D5" s="26">
        <f t="shared" si="1"/>
        <v>12</v>
      </c>
      <c r="E5" s="26">
        <f t="shared" si="3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36">
        <v>0</v>
      </c>
      <c r="L5" s="39">
        <f t="shared" ref="L5:L10" si="4">SUM(B5:K5)+SUM(V5:W5)</f>
        <v>49.5</v>
      </c>
      <c r="M5" s="8">
        <v>65</v>
      </c>
      <c r="O5" s="2">
        <v>0</v>
      </c>
      <c r="P5" s="2">
        <v>6</v>
      </c>
      <c r="Q5" s="2">
        <v>5</v>
      </c>
      <c r="R5" s="2">
        <v>2.5</v>
      </c>
      <c r="V5" s="2"/>
      <c r="W5" s="2"/>
      <c r="X5" s="2">
        <v>3</v>
      </c>
    </row>
    <row r="6" spans="1:27" x14ac:dyDescent="0.25">
      <c r="A6" s="13" t="s">
        <v>22</v>
      </c>
      <c r="B6" s="30">
        <f t="shared" si="2"/>
        <v>0</v>
      </c>
      <c r="C6" s="31">
        <f t="shared" si="0"/>
        <v>4.5</v>
      </c>
      <c r="D6" s="26">
        <f t="shared" si="1"/>
        <v>1</v>
      </c>
      <c r="E6" s="26">
        <f t="shared" si="3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36">
        <v>0</v>
      </c>
      <c r="L6" s="39">
        <f t="shared" si="4"/>
        <v>9.5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V6" s="2"/>
      <c r="W6" s="2"/>
      <c r="X6" s="2">
        <v>1</v>
      </c>
      <c r="AA6" t="s">
        <v>8</v>
      </c>
    </row>
    <row r="7" spans="1:27" x14ac:dyDescent="0.25">
      <c r="A7" s="13" t="s">
        <v>23</v>
      </c>
      <c r="B7" s="30">
        <f t="shared" si="2"/>
        <v>0</v>
      </c>
      <c r="C7" s="31">
        <f t="shared" si="0"/>
        <v>0</v>
      </c>
      <c r="D7" s="26">
        <f t="shared" si="1"/>
        <v>0</v>
      </c>
      <c r="E7" s="26">
        <f t="shared" si="3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36">
        <v>0</v>
      </c>
      <c r="L7" s="39">
        <f t="shared" si="4"/>
        <v>0</v>
      </c>
      <c r="M7" s="8" t="s">
        <v>57</v>
      </c>
      <c r="O7" s="2">
        <v>0</v>
      </c>
      <c r="P7" s="2">
        <v>0</v>
      </c>
      <c r="Q7" s="2">
        <v>0</v>
      </c>
      <c r="R7" s="2">
        <v>0</v>
      </c>
      <c r="V7" s="2"/>
      <c r="W7" s="2"/>
      <c r="X7" s="2">
        <v>1</v>
      </c>
      <c r="AA7" t="s">
        <v>9</v>
      </c>
    </row>
    <row r="8" spans="1:27" x14ac:dyDescent="0.25">
      <c r="A8" s="13" t="s">
        <v>24</v>
      </c>
      <c r="B8" s="30">
        <f t="shared" si="2"/>
        <v>0</v>
      </c>
      <c r="C8" s="31">
        <v>0</v>
      </c>
      <c r="D8" s="26">
        <f t="shared" si="1"/>
        <v>6</v>
      </c>
      <c r="E8" s="26">
        <f t="shared" si="3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36">
        <v>0</v>
      </c>
      <c r="L8" s="39">
        <f t="shared" si="4"/>
        <v>8.5</v>
      </c>
      <c r="M8" s="8" t="s">
        <v>57</v>
      </c>
      <c r="O8" s="2">
        <v>0</v>
      </c>
      <c r="P8" s="2">
        <v>3</v>
      </c>
      <c r="Q8" s="2" t="s">
        <v>57</v>
      </c>
      <c r="R8" s="2">
        <v>0.5</v>
      </c>
      <c r="V8" s="2"/>
      <c r="W8" s="2"/>
      <c r="X8" s="2">
        <v>0.5</v>
      </c>
    </row>
    <row r="9" spans="1:27" x14ac:dyDescent="0.25">
      <c r="A9" s="13" t="s">
        <v>25</v>
      </c>
      <c r="B9" s="30">
        <f t="shared" si="2"/>
        <v>0</v>
      </c>
      <c r="C9" s="31">
        <v>0</v>
      </c>
      <c r="D9" s="26">
        <f t="shared" si="1"/>
        <v>2</v>
      </c>
      <c r="E9" s="26">
        <f t="shared" si="3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36">
        <v>0</v>
      </c>
      <c r="L9" s="39">
        <f t="shared" si="4"/>
        <v>6</v>
      </c>
      <c r="M9" s="8" t="s">
        <v>57</v>
      </c>
      <c r="O9" s="2">
        <v>0</v>
      </c>
      <c r="P9" s="2">
        <v>1</v>
      </c>
      <c r="Q9" s="2" t="s">
        <v>57</v>
      </c>
      <c r="R9" s="2">
        <v>1.5</v>
      </c>
      <c r="V9" s="2"/>
      <c r="W9" s="2"/>
      <c r="X9" s="2"/>
      <c r="AA9" t="s">
        <v>12</v>
      </c>
    </row>
    <row r="10" spans="1:27" x14ac:dyDescent="0.25">
      <c r="A10" s="13" t="s">
        <v>28</v>
      </c>
      <c r="B10" s="30">
        <f t="shared" si="2"/>
        <v>0</v>
      </c>
      <c r="C10" s="31">
        <f>Q10*$Q$40</f>
        <v>30</v>
      </c>
      <c r="D10" s="26">
        <f t="shared" si="1"/>
        <v>0</v>
      </c>
      <c r="E10" s="26">
        <f t="shared" si="3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36">
        <v>0</v>
      </c>
      <c r="L10" s="39">
        <f t="shared" si="4"/>
        <v>40</v>
      </c>
      <c r="M10" s="8">
        <v>300</v>
      </c>
      <c r="O10" s="2">
        <v>0</v>
      </c>
      <c r="P10" s="2">
        <v>0</v>
      </c>
      <c r="Q10" s="2">
        <v>20</v>
      </c>
      <c r="R10" s="2">
        <v>0</v>
      </c>
      <c r="V10" s="2"/>
      <c r="W10" s="2"/>
      <c r="X10" s="2">
        <v>25</v>
      </c>
      <c r="AA10" t="s">
        <v>13</v>
      </c>
    </row>
    <row r="11" spans="1:27" x14ac:dyDescent="0.25">
      <c r="A11" s="13" t="s">
        <v>26</v>
      </c>
      <c r="B11" s="30">
        <f t="shared" si="2"/>
        <v>380</v>
      </c>
      <c r="C11" s="31">
        <f>Q11*$Q$40</f>
        <v>150</v>
      </c>
      <c r="D11" s="26">
        <f t="shared" si="1"/>
        <v>60</v>
      </c>
      <c r="E11" s="26">
        <f t="shared" si="3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36">
        <v>1</v>
      </c>
      <c r="L11" s="58">
        <f>SUM(B11:K11)+SUM(V11:X11)</f>
        <v>1643</v>
      </c>
      <c r="M11" s="8">
        <v>2400</v>
      </c>
      <c r="O11" s="2">
        <v>190</v>
      </c>
      <c r="P11" s="2">
        <v>30</v>
      </c>
      <c r="Q11" s="2">
        <v>100</v>
      </c>
      <c r="R11" s="2">
        <v>160</v>
      </c>
      <c r="V11" s="2"/>
      <c r="W11" s="2"/>
      <c r="X11" s="2"/>
      <c r="AA11" t="s">
        <v>14</v>
      </c>
    </row>
    <row r="12" spans="1:27" x14ac:dyDescent="0.25">
      <c r="A12" s="13" t="s">
        <v>27</v>
      </c>
      <c r="B12" s="30">
        <f t="shared" si="2"/>
        <v>140</v>
      </c>
      <c r="C12" s="31">
        <v>0</v>
      </c>
      <c r="D12" s="26">
        <f t="shared" si="1"/>
        <v>460</v>
      </c>
      <c r="E12" s="26">
        <f t="shared" si="3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36">
        <v>487</v>
      </c>
      <c r="L12" s="58">
        <f>SUM(B12:K12)+SUM(V12:X12)</f>
        <v>1537</v>
      </c>
      <c r="M12" s="8">
        <v>3500</v>
      </c>
      <c r="O12" s="2">
        <v>70</v>
      </c>
      <c r="P12" s="2">
        <v>230</v>
      </c>
      <c r="Q12" s="2" t="s">
        <v>57</v>
      </c>
      <c r="R12" s="2">
        <v>35</v>
      </c>
      <c r="V12" s="2"/>
      <c r="W12" s="2"/>
      <c r="X12" s="2"/>
    </row>
    <row r="13" spans="1:27" x14ac:dyDescent="0.25">
      <c r="A13" s="13" t="s">
        <v>29</v>
      </c>
      <c r="B13" s="30">
        <f t="shared" si="2"/>
        <v>54</v>
      </c>
      <c r="C13" s="31">
        <f>Q13*$Q$40</f>
        <v>18</v>
      </c>
      <c r="D13" s="26">
        <f t="shared" si="1"/>
        <v>20</v>
      </c>
      <c r="E13" s="26">
        <f t="shared" si="3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36">
        <v>31.1</v>
      </c>
      <c r="L13" s="39">
        <f t="shared" ref="L13:L16" si="5">SUM(B13:K13)+SUM(V13:W13)</f>
        <v>235.1</v>
      </c>
      <c r="M13" s="8">
        <v>300</v>
      </c>
      <c r="O13" s="2">
        <v>27</v>
      </c>
      <c r="P13" s="2">
        <v>10</v>
      </c>
      <c r="Q13" s="2">
        <v>12</v>
      </c>
      <c r="R13" s="2">
        <v>1</v>
      </c>
      <c r="V13" s="2"/>
      <c r="W13" s="2"/>
      <c r="X13" s="2">
        <v>1</v>
      </c>
    </row>
    <row r="14" spans="1:27" x14ac:dyDescent="0.25">
      <c r="A14" s="13" t="s">
        <v>30</v>
      </c>
      <c r="B14" s="30">
        <f t="shared" si="2"/>
        <v>6</v>
      </c>
      <c r="C14" s="31">
        <f>Q14*$Q$40</f>
        <v>0</v>
      </c>
      <c r="D14" s="26">
        <f t="shared" si="1"/>
        <v>12</v>
      </c>
      <c r="E14" s="26">
        <f t="shared" si="3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36">
        <v>3.5</v>
      </c>
      <c r="L14" s="39">
        <f t="shared" si="5"/>
        <v>37.5</v>
      </c>
      <c r="M14" s="15">
        <v>25</v>
      </c>
      <c r="O14" s="2">
        <v>3</v>
      </c>
      <c r="P14" s="2">
        <v>6</v>
      </c>
      <c r="Q14" s="2">
        <v>0</v>
      </c>
      <c r="R14" s="2">
        <v>1</v>
      </c>
      <c r="V14" s="2"/>
      <c r="W14" s="2"/>
      <c r="X14" s="2" t="s">
        <v>89</v>
      </c>
    </row>
    <row r="15" spans="1:27" x14ac:dyDescent="0.25">
      <c r="A15" s="13" t="s">
        <v>31</v>
      </c>
      <c r="B15" s="30">
        <f t="shared" si="2"/>
        <v>18</v>
      </c>
      <c r="C15" s="31">
        <f>Q15*$Q$40</f>
        <v>18</v>
      </c>
      <c r="D15" s="26">
        <f t="shared" si="1"/>
        <v>2</v>
      </c>
      <c r="E15" s="26">
        <f t="shared" si="3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36">
        <v>16.600000000000001</v>
      </c>
      <c r="L15" s="39">
        <f t="shared" si="5"/>
        <v>95.6</v>
      </c>
      <c r="M15" s="8" t="s">
        <v>57</v>
      </c>
      <c r="O15" s="2">
        <v>9</v>
      </c>
      <c r="P15" s="2">
        <v>1</v>
      </c>
      <c r="Q15" s="2">
        <v>12</v>
      </c>
      <c r="R15" s="2">
        <v>0</v>
      </c>
      <c r="V15" s="2"/>
      <c r="W15" s="2"/>
      <c r="X15" s="2"/>
    </row>
    <row r="16" spans="1:27" x14ac:dyDescent="0.25">
      <c r="A16" s="13" t="s">
        <v>32</v>
      </c>
      <c r="B16" s="30">
        <f t="shared" si="2"/>
        <v>4</v>
      </c>
      <c r="C16" s="31">
        <f>Q16*$Q$40</f>
        <v>12</v>
      </c>
      <c r="D16" s="26">
        <f t="shared" si="1"/>
        <v>40</v>
      </c>
      <c r="E16" s="26">
        <f t="shared" si="3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36">
        <v>1.5</v>
      </c>
      <c r="L16" s="39">
        <f t="shared" si="5"/>
        <v>91.5</v>
      </c>
      <c r="M16" s="8">
        <v>50</v>
      </c>
      <c r="O16" s="2">
        <v>2</v>
      </c>
      <c r="P16" s="2">
        <v>20</v>
      </c>
      <c r="Q16" s="2">
        <v>8</v>
      </c>
      <c r="R16" s="2">
        <v>1</v>
      </c>
      <c r="V16" s="2"/>
      <c r="W16" s="2"/>
      <c r="X16" s="2"/>
    </row>
    <row r="17" spans="1:24" x14ac:dyDescent="0.25">
      <c r="A17" s="13"/>
      <c r="B17" s="30"/>
      <c r="C17" s="31"/>
      <c r="D17" s="26"/>
      <c r="E17" s="26"/>
      <c r="F17" s="23"/>
      <c r="G17" s="23"/>
      <c r="H17" s="23"/>
      <c r="I17" s="19"/>
      <c r="J17" s="19"/>
      <c r="K17" s="36"/>
      <c r="L17" s="39"/>
      <c r="M17" s="8"/>
      <c r="O17" s="2"/>
      <c r="P17" s="2"/>
      <c r="Q17" s="2"/>
      <c r="V17" s="2"/>
      <c r="W17" s="2"/>
      <c r="X17" s="2"/>
    </row>
    <row r="18" spans="1:24" x14ac:dyDescent="0.25">
      <c r="A18" s="13" t="s">
        <v>33</v>
      </c>
      <c r="B18" s="30">
        <f t="shared" si="2"/>
        <v>20</v>
      </c>
      <c r="C18" s="31">
        <f t="shared" ref="C18:C30" si="6">Q18*$Q$40</f>
        <v>13.5</v>
      </c>
      <c r="D18" s="26">
        <f t="shared" ref="D18:D36" si="7">P18*$P$40</f>
        <v>180</v>
      </c>
      <c r="E18" s="26">
        <f t="shared" si="3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36">
        <v>2</v>
      </c>
      <c r="L18" s="61">
        <f>SUM(B18:K18)+V18+X18</f>
        <v>309.5</v>
      </c>
      <c r="M18" s="8">
        <v>100</v>
      </c>
      <c r="O18" s="2">
        <v>10</v>
      </c>
      <c r="P18" s="2">
        <v>90</v>
      </c>
      <c r="Q18" s="2">
        <v>9</v>
      </c>
      <c r="R18" s="2">
        <v>10</v>
      </c>
      <c r="V18" s="2">
        <v>70</v>
      </c>
      <c r="W18" s="2" t="s">
        <v>57</v>
      </c>
      <c r="X18" s="2"/>
    </row>
    <row r="19" spans="1:24" x14ac:dyDescent="0.25">
      <c r="A19" s="13" t="s">
        <v>34</v>
      </c>
      <c r="B19" s="30">
        <f t="shared" si="2"/>
        <v>70</v>
      </c>
      <c r="C19" s="31">
        <f t="shared" si="6"/>
        <v>1.5</v>
      </c>
      <c r="D19" s="26">
        <f t="shared" si="7"/>
        <v>160</v>
      </c>
      <c r="E19" s="26">
        <f t="shared" si="3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36">
        <v>20</v>
      </c>
      <c r="L19" s="40">
        <f>SUM(B19:K19)+V19+X19</f>
        <v>367.5</v>
      </c>
      <c r="M19" s="8">
        <v>100</v>
      </c>
      <c r="O19" s="2">
        <v>35</v>
      </c>
      <c r="P19" s="2">
        <v>80</v>
      </c>
      <c r="Q19" s="2">
        <v>1</v>
      </c>
      <c r="R19" s="2">
        <v>0</v>
      </c>
      <c r="V19" s="2">
        <v>100</v>
      </c>
      <c r="W19" s="2" t="s">
        <v>57</v>
      </c>
      <c r="X19" s="2"/>
    </row>
    <row r="20" spans="1:24" x14ac:dyDescent="0.25">
      <c r="A20" s="13" t="s">
        <v>35</v>
      </c>
      <c r="B20" s="30">
        <f t="shared" si="2"/>
        <v>0</v>
      </c>
      <c r="C20" s="31">
        <f t="shared" si="6"/>
        <v>43.5</v>
      </c>
      <c r="D20" s="26">
        <f t="shared" si="7"/>
        <v>40</v>
      </c>
      <c r="E20" s="26">
        <f t="shared" si="3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36">
        <v>1</v>
      </c>
      <c r="L20" s="40">
        <f t="shared" ref="L20:L22" si="8">SUM(B20:K20)+V20+X20</f>
        <v>217.5</v>
      </c>
      <c r="M20" s="8">
        <v>100</v>
      </c>
      <c r="O20" s="2">
        <v>0</v>
      </c>
      <c r="P20" s="2">
        <v>20</v>
      </c>
      <c r="Q20" s="2">
        <v>29</v>
      </c>
      <c r="R20" s="2">
        <v>45</v>
      </c>
      <c r="V20" s="2">
        <v>20</v>
      </c>
      <c r="W20" s="2" t="s">
        <v>57</v>
      </c>
      <c r="X20" s="2"/>
    </row>
    <row r="21" spans="1:24" x14ac:dyDescent="0.25">
      <c r="A21" s="13" t="s">
        <v>36</v>
      </c>
      <c r="B21" s="30">
        <f t="shared" si="2"/>
        <v>90</v>
      </c>
      <c r="C21" s="31">
        <f t="shared" si="6"/>
        <v>0</v>
      </c>
      <c r="D21" s="26">
        <f t="shared" si="7"/>
        <v>50</v>
      </c>
      <c r="E21" s="26">
        <f t="shared" si="3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36">
        <v>2</v>
      </c>
      <c r="L21" s="40">
        <f t="shared" si="8"/>
        <v>260</v>
      </c>
      <c r="M21" s="8">
        <v>100</v>
      </c>
      <c r="O21" s="2">
        <v>45</v>
      </c>
      <c r="P21" s="2">
        <v>25</v>
      </c>
      <c r="Q21" s="2">
        <v>0</v>
      </c>
      <c r="R21" s="2">
        <v>2</v>
      </c>
      <c r="V21" s="2">
        <v>100</v>
      </c>
      <c r="W21" s="2" t="s">
        <v>57</v>
      </c>
      <c r="X21" s="2"/>
    </row>
    <row r="22" spans="1:24" x14ac:dyDescent="0.25">
      <c r="A22" s="13" t="s">
        <v>37</v>
      </c>
      <c r="B22" s="30">
        <f t="shared" si="2"/>
        <v>20</v>
      </c>
      <c r="C22" s="31">
        <f t="shared" si="6"/>
        <v>39</v>
      </c>
      <c r="D22" s="26">
        <f t="shared" si="7"/>
        <v>100</v>
      </c>
      <c r="E22" s="26">
        <f t="shared" si="3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36">
        <v>0</v>
      </c>
      <c r="L22" s="40">
        <f t="shared" si="8"/>
        <v>459</v>
      </c>
      <c r="M22" s="8">
        <v>100</v>
      </c>
      <c r="O22" s="2">
        <v>10</v>
      </c>
      <c r="P22" s="2">
        <v>50</v>
      </c>
      <c r="Q22" s="2">
        <v>26</v>
      </c>
      <c r="R22" s="2">
        <v>25</v>
      </c>
      <c r="V22" s="2">
        <v>250</v>
      </c>
      <c r="W22" s="2" t="s">
        <v>57</v>
      </c>
      <c r="X22" s="2"/>
    </row>
    <row r="23" spans="1:24" x14ac:dyDescent="0.25">
      <c r="A23" s="13" t="s">
        <v>38</v>
      </c>
      <c r="B23" s="30">
        <v>0</v>
      </c>
      <c r="C23" s="31">
        <f t="shared" si="6"/>
        <v>0</v>
      </c>
      <c r="D23" s="26">
        <f t="shared" si="7"/>
        <v>100</v>
      </c>
      <c r="E23" s="26">
        <f t="shared" si="3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36">
        <v>1</v>
      </c>
      <c r="L23" s="61">
        <f>SUM(B23:K23)+V23+X23</f>
        <v>241</v>
      </c>
      <c r="M23" s="8">
        <v>100</v>
      </c>
      <c r="O23" s="2" t="s">
        <v>57</v>
      </c>
      <c r="P23" s="2">
        <v>50</v>
      </c>
      <c r="Q23" s="2">
        <v>0</v>
      </c>
      <c r="R23" s="2">
        <v>20</v>
      </c>
      <c r="V23" s="2">
        <v>100</v>
      </c>
      <c r="W23" s="2" t="s">
        <v>57</v>
      </c>
      <c r="X23" s="2"/>
    </row>
    <row r="24" spans="1:24" x14ac:dyDescent="0.25">
      <c r="A24" s="13" t="s">
        <v>39</v>
      </c>
      <c r="B24" s="30">
        <v>0</v>
      </c>
      <c r="C24" s="31">
        <f t="shared" si="6"/>
        <v>1.5</v>
      </c>
      <c r="D24" s="26">
        <f t="shared" si="7"/>
        <v>120</v>
      </c>
      <c r="E24" s="2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36">
        <v>1</v>
      </c>
      <c r="L24" s="61">
        <f>SUM(B24:K24)+V24</f>
        <v>153.5</v>
      </c>
      <c r="M24" s="8">
        <v>100</v>
      </c>
      <c r="O24" s="2" t="s">
        <v>57</v>
      </c>
      <c r="P24" s="2">
        <v>60</v>
      </c>
      <c r="Q24" s="2">
        <v>1</v>
      </c>
      <c r="R24" s="2" t="s">
        <v>57</v>
      </c>
      <c r="V24" s="2">
        <v>31</v>
      </c>
      <c r="W24" s="2" t="s">
        <v>57</v>
      </c>
      <c r="X24" s="2"/>
    </row>
    <row r="25" spans="1:24" x14ac:dyDescent="0.25">
      <c r="A25" s="13" t="s">
        <v>40</v>
      </c>
      <c r="B25" s="30">
        <f t="shared" si="2"/>
        <v>70</v>
      </c>
      <c r="C25" s="31">
        <f t="shared" si="6"/>
        <v>9</v>
      </c>
      <c r="D25" s="26">
        <f t="shared" si="7"/>
        <v>120</v>
      </c>
      <c r="E25" s="2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36">
        <v>3</v>
      </c>
      <c r="L25" s="40">
        <f t="shared" ref="L25:L28" si="9">SUM(B25:K25)+V25+X25</f>
        <v>302</v>
      </c>
      <c r="M25" s="8">
        <v>100</v>
      </c>
      <c r="O25" s="2">
        <v>35</v>
      </c>
      <c r="P25" s="2">
        <v>60</v>
      </c>
      <c r="Q25" s="2">
        <v>6</v>
      </c>
      <c r="R25" s="2" t="s">
        <v>57</v>
      </c>
      <c r="V25" s="2">
        <v>100</v>
      </c>
      <c r="W25" s="2" t="s">
        <v>57</v>
      </c>
      <c r="X25" s="2"/>
    </row>
    <row r="26" spans="1:24" x14ac:dyDescent="0.25">
      <c r="A26" s="13" t="s">
        <v>41</v>
      </c>
      <c r="B26" s="30">
        <f t="shared" si="2"/>
        <v>70</v>
      </c>
      <c r="C26" s="31">
        <f t="shared" si="6"/>
        <v>40.5</v>
      </c>
      <c r="D26" s="26">
        <f t="shared" si="7"/>
        <v>100</v>
      </c>
      <c r="E26" s="26">
        <f t="shared" si="3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36">
        <v>6</v>
      </c>
      <c r="L26" s="40">
        <f t="shared" si="9"/>
        <v>324.5</v>
      </c>
      <c r="M26" s="8">
        <v>100</v>
      </c>
      <c r="O26" s="2">
        <v>35</v>
      </c>
      <c r="P26" s="2">
        <v>50</v>
      </c>
      <c r="Q26" s="2">
        <v>27</v>
      </c>
      <c r="R26" s="2">
        <v>4</v>
      </c>
      <c r="V26" s="2">
        <v>100</v>
      </c>
      <c r="W26" s="2" t="s">
        <v>57</v>
      </c>
      <c r="X26" s="2"/>
    </row>
    <row r="27" spans="1:24" x14ac:dyDescent="0.25">
      <c r="A27" s="13" t="s">
        <v>42</v>
      </c>
      <c r="B27" s="30">
        <f t="shared" si="2"/>
        <v>70</v>
      </c>
      <c r="C27" s="31">
        <f t="shared" si="6"/>
        <v>1.5</v>
      </c>
      <c r="D27" s="26">
        <f t="shared" si="7"/>
        <v>100</v>
      </c>
      <c r="E27" s="2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36">
        <v>5</v>
      </c>
      <c r="L27" s="40">
        <f t="shared" si="9"/>
        <v>282.5</v>
      </c>
      <c r="M27" s="8">
        <v>100</v>
      </c>
      <c r="O27" s="2">
        <v>35</v>
      </c>
      <c r="P27" s="2">
        <v>50</v>
      </c>
      <c r="Q27" s="2">
        <v>1</v>
      </c>
      <c r="R27" s="2" t="s">
        <v>57</v>
      </c>
      <c r="V27" s="2">
        <v>100</v>
      </c>
      <c r="W27" s="2" t="s">
        <v>57</v>
      </c>
      <c r="X27" s="2"/>
    </row>
    <row r="28" spans="1:24" x14ac:dyDescent="0.25">
      <c r="A28" s="13" t="s">
        <v>43</v>
      </c>
      <c r="B28" s="30">
        <f t="shared" si="2"/>
        <v>70</v>
      </c>
      <c r="C28" s="31">
        <f t="shared" si="6"/>
        <v>7.5</v>
      </c>
      <c r="D28" s="26">
        <f t="shared" si="7"/>
        <v>100</v>
      </c>
      <c r="E28" s="2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36">
        <v>25</v>
      </c>
      <c r="L28" s="40">
        <f t="shared" si="9"/>
        <v>302.5</v>
      </c>
      <c r="M28" s="8">
        <v>100</v>
      </c>
      <c r="O28" s="2">
        <v>35</v>
      </c>
      <c r="P28" s="2">
        <v>50</v>
      </c>
      <c r="Q28" s="2">
        <v>5</v>
      </c>
      <c r="R28" s="2" t="s">
        <v>57</v>
      </c>
      <c r="V28" s="2">
        <v>100</v>
      </c>
      <c r="W28" s="2" t="s">
        <v>57</v>
      </c>
      <c r="X28" s="2"/>
    </row>
    <row r="29" spans="1:24" x14ac:dyDescent="0.25">
      <c r="A29" s="13" t="s">
        <v>44</v>
      </c>
      <c r="B29" s="30">
        <v>0</v>
      </c>
      <c r="C29" s="31">
        <f t="shared" si="6"/>
        <v>4.5</v>
      </c>
      <c r="D29" s="26">
        <f t="shared" si="7"/>
        <v>100</v>
      </c>
      <c r="E29" s="2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36">
        <v>7</v>
      </c>
      <c r="L29" s="41">
        <v>5</v>
      </c>
      <c r="M29" s="8">
        <v>100</v>
      </c>
      <c r="O29" s="2" t="s">
        <v>57</v>
      </c>
      <c r="P29" s="2">
        <v>50</v>
      </c>
      <c r="Q29" s="2">
        <v>3</v>
      </c>
      <c r="R29" s="2" t="s">
        <v>57</v>
      </c>
      <c r="V29" s="2" t="s">
        <v>57</v>
      </c>
      <c r="W29" s="2" t="s">
        <v>57</v>
      </c>
      <c r="X29" s="2"/>
    </row>
    <row r="30" spans="1:24" x14ac:dyDescent="0.25">
      <c r="A30" s="13" t="s">
        <v>47</v>
      </c>
      <c r="B30" s="30">
        <f t="shared" si="2"/>
        <v>70</v>
      </c>
      <c r="C30" s="31">
        <f t="shared" si="6"/>
        <v>28.5</v>
      </c>
      <c r="D30" s="26">
        <f t="shared" si="7"/>
        <v>30</v>
      </c>
      <c r="E30" s="2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36">
        <v>0</v>
      </c>
      <c r="L30" s="40">
        <f t="shared" ref="L30" si="10">SUM(B30:K30)+V30+X30</f>
        <v>228.5</v>
      </c>
      <c r="M30" s="8">
        <v>100</v>
      </c>
      <c r="O30" s="2">
        <v>35</v>
      </c>
      <c r="P30" s="2">
        <v>15</v>
      </c>
      <c r="Q30" s="2">
        <v>19</v>
      </c>
      <c r="R30" s="2" t="s">
        <v>57</v>
      </c>
      <c r="V30" s="2">
        <v>100</v>
      </c>
      <c r="W30" s="2" t="s">
        <v>57</v>
      </c>
      <c r="X30" s="2"/>
    </row>
    <row r="31" spans="1:24" x14ac:dyDescent="0.25">
      <c r="A31" s="13" t="s">
        <v>45</v>
      </c>
      <c r="B31" s="30">
        <v>0</v>
      </c>
      <c r="C31" s="31">
        <v>0</v>
      </c>
      <c r="D31" s="26">
        <f t="shared" si="7"/>
        <v>100</v>
      </c>
      <c r="E31" s="2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36">
        <v>0</v>
      </c>
      <c r="L31" s="41">
        <f>20+V31</f>
        <v>30</v>
      </c>
      <c r="M31" s="8">
        <v>100</v>
      </c>
      <c r="O31" s="2" t="s">
        <v>57</v>
      </c>
      <c r="P31" s="2">
        <v>50</v>
      </c>
      <c r="Q31" s="2" t="s">
        <v>57</v>
      </c>
      <c r="R31" s="2" t="s">
        <v>57</v>
      </c>
      <c r="V31" s="2">
        <v>10</v>
      </c>
      <c r="W31" s="2" t="s">
        <v>57</v>
      </c>
      <c r="X31" s="2"/>
    </row>
    <row r="32" spans="1:24" x14ac:dyDescent="0.25">
      <c r="A32" s="13" t="s">
        <v>46</v>
      </c>
      <c r="B32" s="30">
        <v>0</v>
      </c>
      <c r="C32" s="31">
        <f>Q32*$Q$40</f>
        <v>13.5</v>
      </c>
      <c r="D32" s="26">
        <f t="shared" si="7"/>
        <v>100</v>
      </c>
      <c r="E32" s="2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36">
        <v>5</v>
      </c>
      <c r="L32" s="61">
        <f>SUM(B32:K32)+V32</f>
        <v>218.5</v>
      </c>
      <c r="M32" s="8">
        <v>100</v>
      </c>
      <c r="O32" s="2" t="s">
        <v>57</v>
      </c>
      <c r="P32" s="2">
        <v>50</v>
      </c>
      <c r="Q32" s="2">
        <v>9</v>
      </c>
      <c r="R32" s="2" t="s">
        <v>57</v>
      </c>
      <c r="V32" s="2">
        <v>100</v>
      </c>
      <c r="W32" s="2" t="s">
        <v>57</v>
      </c>
      <c r="X32" s="2"/>
    </row>
    <row r="33" spans="1:24" x14ac:dyDescent="0.25">
      <c r="A33" s="13" t="s">
        <v>48</v>
      </c>
      <c r="B33" s="30">
        <v>0</v>
      </c>
      <c r="C33" s="31">
        <f>Q33*$Q$40</f>
        <v>34.5</v>
      </c>
      <c r="D33" s="26">
        <f t="shared" si="7"/>
        <v>60</v>
      </c>
      <c r="E33" s="2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36">
        <v>3</v>
      </c>
      <c r="L33" s="61">
        <f>SUM(B33:K33)+V33</f>
        <v>99.5</v>
      </c>
      <c r="M33" s="8">
        <v>100</v>
      </c>
      <c r="O33" s="2" t="s">
        <v>57</v>
      </c>
      <c r="P33" s="2">
        <v>30</v>
      </c>
      <c r="Q33" s="2">
        <v>23</v>
      </c>
      <c r="R33" s="2" t="s">
        <v>57</v>
      </c>
      <c r="V33" s="2">
        <v>2</v>
      </c>
      <c r="W33" s="2" t="s">
        <v>57</v>
      </c>
      <c r="X33" s="2"/>
    </row>
    <row r="34" spans="1:24" x14ac:dyDescent="0.25">
      <c r="A34" s="13" t="s">
        <v>49</v>
      </c>
      <c r="B34" s="30">
        <v>0</v>
      </c>
      <c r="C34" s="31">
        <v>0</v>
      </c>
      <c r="D34" s="26">
        <f t="shared" si="7"/>
        <v>8</v>
      </c>
      <c r="E34" s="2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36">
        <v>0</v>
      </c>
      <c r="L34" s="61">
        <f>SUM(B34:K34)+V34</f>
        <v>108</v>
      </c>
      <c r="M34" s="8">
        <v>100</v>
      </c>
      <c r="O34" s="2" t="s">
        <v>57</v>
      </c>
      <c r="P34" s="2">
        <v>4</v>
      </c>
      <c r="Q34" s="2" t="s">
        <v>57</v>
      </c>
      <c r="R34" s="2" t="s">
        <v>57</v>
      </c>
      <c r="V34" s="2">
        <v>100</v>
      </c>
      <c r="W34" s="2" t="s">
        <v>57</v>
      </c>
      <c r="X34" s="2"/>
    </row>
    <row r="35" spans="1:24" x14ac:dyDescent="0.25">
      <c r="A35" s="13" t="s">
        <v>50</v>
      </c>
      <c r="B35" s="30">
        <v>0</v>
      </c>
      <c r="C35" s="31">
        <f>Q35*$Q$40</f>
        <v>10.5</v>
      </c>
      <c r="D35" s="26">
        <f t="shared" si="7"/>
        <v>20</v>
      </c>
      <c r="E35" s="26">
        <f t="shared" si="3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36">
        <v>0</v>
      </c>
      <c r="L35" s="61">
        <f>SUM(B35:K35)+V35+W35</f>
        <v>114</v>
      </c>
      <c r="M35" s="8">
        <v>100</v>
      </c>
      <c r="O35" s="2" t="s">
        <v>57</v>
      </c>
      <c r="P35" s="2">
        <v>10</v>
      </c>
      <c r="Q35" s="2">
        <v>7</v>
      </c>
      <c r="R35" s="2">
        <v>4</v>
      </c>
      <c r="V35" s="2">
        <v>13</v>
      </c>
      <c r="W35" s="2">
        <f>250/400*100</f>
        <v>62.5</v>
      </c>
      <c r="X35" s="2"/>
    </row>
    <row r="36" spans="1:24" ht="15.75" thickBot="1" x14ac:dyDescent="0.3">
      <c r="A36" s="14" t="s">
        <v>51</v>
      </c>
      <c r="B36" s="32">
        <v>0</v>
      </c>
      <c r="C36" s="33">
        <f>Q36*$Q$40</f>
        <v>13.5</v>
      </c>
      <c r="D36" s="27">
        <f t="shared" si="7"/>
        <v>4</v>
      </c>
      <c r="E36" s="2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37">
        <v>2</v>
      </c>
      <c r="L36" s="60">
        <f>SUM(B36:K36)+V36</f>
        <v>98.5</v>
      </c>
      <c r="M36" s="9">
        <v>100</v>
      </c>
      <c r="O36" s="2" t="s">
        <v>57</v>
      </c>
      <c r="P36" s="2">
        <v>2</v>
      </c>
      <c r="Q36" s="2">
        <v>9</v>
      </c>
      <c r="R36" s="2" t="s">
        <v>57</v>
      </c>
      <c r="V36" s="2">
        <v>79</v>
      </c>
      <c r="W36" s="2" t="s">
        <v>57</v>
      </c>
      <c r="X36" s="2"/>
    </row>
    <row r="37" spans="1:24" ht="15.75" thickBot="1" x14ac:dyDescent="0.3">
      <c r="L37" s="84" t="s">
        <v>77</v>
      </c>
      <c r="M37" s="85"/>
      <c r="O37" s="2"/>
      <c r="P37" s="2"/>
      <c r="Q37" s="2"/>
    </row>
    <row r="38" spans="1:24" x14ac:dyDescent="0.25">
      <c r="O38" s="2"/>
      <c r="P38" s="2"/>
      <c r="Q38" s="2"/>
    </row>
    <row r="39" spans="1:24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4" x14ac:dyDescent="0.25">
      <c r="O40" s="2">
        <v>2</v>
      </c>
      <c r="P40" s="2">
        <v>2</v>
      </c>
      <c r="Q40" s="2">
        <v>1.5</v>
      </c>
      <c r="R40" s="2">
        <v>2</v>
      </c>
    </row>
    <row r="41" spans="1:24" x14ac:dyDescent="0.25">
      <c r="O41" s="2"/>
      <c r="P41" s="2"/>
      <c r="Q41" s="2" t="s">
        <v>59</v>
      </c>
      <c r="R41" s="2"/>
    </row>
    <row r="42" spans="1:24" x14ac:dyDescent="0.25">
      <c r="O42" s="2"/>
      <c r="P42" s="2"/>
      <c r="Q42" s="2"/>
      <c r="R42" s="2"/>
    </row>
    <row r="43" spans="1:24" x14ac:dyDescent="0.25">
      <c r="O43" s="2"/>
      <c r="P43" s="2"/>
      <c r="Q43" s="2" t="s">
        <v>63</v>
      </c>
      <c r="R43" s="2"/>
    </row>
    <row r="44" spans="1:24" x14ac:dyDescent="0.25">
      <c r="O44" s="2"/>
      <c r="P44" s="2"/>
      <c r="Q44" s="2"/>
    </row>
    <row r="45" spans="1:24" x14ac:dyDescent="0.25">
      <c r="O45" s="2"/>
      <c r="P45" s="2"/>
      <c r="Q45" s="2"/>
    </row>
    <row r="46" spans="1:24" x14ac:dyDescent="0.25">
      <c r="O46" s="2"/>
      <c r="P46" s="2"/>
      <c r="Q46" s="2"/>
    </row>
    <row r="47" spans="1:24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R28" sqref="R28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  <col min="22" max="22" width="9.140625" style="2"/>
    <col min="23" max="23" width="11.28515625" style="2" bestFit="1" customWidth="1"/>
    <col min="24" max="24" width="9.140625" style="2"/>
  </cols>
  <sheetData>
    <row r="1" spans="1:27" ht="15" customHeight="1" thickBot="1" x14ac:dyDescent="0.3">
      <c r="A1" s="11"/>
      <c r="B1" s="4" t="s">
        <v>54</v>
      </c>
      <c r="C1" s="5" t="s">
        <v>58</v>
      </c>
      <c r="D1" s="5" t="s">
        <v>72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71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hidden="1" x14ac:dyDescent="0.25">
      <c r="A2" s="12" t="s">
        <v>53</v>
      </c>
      <c r="B2" s="63">
        <f>O2*$O$40</f>
        <v>62</v>
      </c>
      <c r="C2" s="64">
        <f t="shared" ref="C2:C7" si="0">Q2*$Q$40</f>
        <v>366</v>
      </c>
      <c r="D2" s="65">
        <v>30</v>
      </c>
      <c r="E2" s="65">
        <f>R2*$R$40</f>
        <v>480</v>
      </c>
      <c r="F2" s="66">
        <v>182</v>
      </c>
      <c r="G2" s="66">
        <v>150</v>
      </c>
      <c r="H2" s="66">
        <v>35</v>
      </c>
      <c r="I2" s="67">
        <v>88</v>
      </c>
      <c r="J2" s="67">
        <v>28</v>
      </c>
      <c r="K2" s="68">
        <v>136</v>
      </c>
      <c r="L2" s="43"/>
      <c r="M2" s="44"/>
      <c r="O2" s="2">
        <v>31</v>
      </c>
      <c r="P2" s="2" t="s">
        <v>57</v>
      </c>
      <c r="Q2" s="2">
        <v>244</v>
      </c>
      <c r="R2" s="2">
        <v>240</v>
      </c>
      <c r="AA2" t="s">
        <v>1</v>
      </c>
    </row>
    <row r="3" spans="1:27" x14ac:dyDescent="0.25">
      <c r="A3" s="13" t="s">
        <v>20</v>
      </c>
      <c r="B3" s="69">
        <f t="shared" ref="B3:B30" si="1">O3*$O$40</f>
        <v>220</v>
      </c>
      <c r="C3" s="70">
        <f t="shared" si="0"/>
        <v>183</v>
      </c>
      <c r="D3" s="71">
        <f>P3*$P$40</f>
        <v>180</v>
      </c>
      <c r="E3" s="71">
        <f t="shared" ref="E3:E35" si="2">R3*$R$40</f>
        <v>60</v>
      </c>
      <c r="F3" s="72">
        <v>95</v>
      </c>
      <c r="G3" s="72">
        <v>80</v>
      </c>
      <c r="H3" s="72">
        <v>140</v>
      </c>
      <c r="I3" s="73">
        <v>327</v>
      </c>
      <c r="J3" s="73">
        <v>120</v>
      </c>
      <c r="K3" s="74">
        <v>136</v>
      </c>
      <c r="L3" s="39">
        <f>SUM(B3:K3)+SUM(V3:W3)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X3" s="2">
        <v>35</v>
      </c>
      <c r="AA3" t="s">
        <v>3</v>
      </c>
    </row>
    <row r="4" spans="1:27" x14ac:dyDescent="0.25">
      <c r="A4" s="13" t="s">
        <v>52</v>
      </c>
      <c r="B4" s="58">
        <f t="shared" si="1"/>
        <v>0</v>
      </c>
      <c r="C4" s="21">
        <f t="shared" si="0"/>
        <v>64.5</v>
      </c>
      <c r="D4" s="16">
        <f>P4*$P$40</f>
        <v>20</v>
      </c>
      <c r="E4" s="16">
        <f t="shared" si="2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75">
        <v>121</v>
      </c>
      <c r="L4" s="39">
        <f>SUM(B4:K4)+SUM(V4:W4)</f>
        <v>474.5</v>
      </c>
      <c r="M4" s="8" t="s">
        <v>57</v>
      </c>
      <c r="O4" s="2">
        <v>0</v>
      </c>
      <c r="P4" s="2">
        <v>20</v>
      </c>
      <c r="Q4" s="2">
        <v>43</v>
      </c>
      <c r="R4" s="2">
        <v>25</v>
      </c>
      <c r="X4" s="2">
        <v>25</v>
      </c>
      <c r="AA4" t="s">
        <v>4</v>
      </c>
    </row>
    <row r="5" spans="1:27" x14ac:dyDescent="0.25">
      <c r="A5" s="13" t="s">
        <v>21</v>
      </c>
      <c r="B5" s="58">
        <f t="shared" si="1"/>
        <v>0</v>
      </c>
      <c r="C5" s="21">
        <f t="shared" si="0"/>
        <v>7.5</v>
      </c>
      <c r="D5" s="16">
        <f>P5*$P$40</f>
        <v>2</v>
      </c>
      <c r="E5" s="16">
        <f t="shared" si="2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75">
        <v>4</v>
      </c>
      <c r="L5" s="39">
        <f t="shared" ref="L5:L10" si="3">SUM(B5:K5)+SUM(V5:W5)</f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  <c r="X5" s="2">
        <v>3</v>
      </c>
    </row>
    <row r="6" spans="1:27" x14ac:dyDescent="0.25">
      <c r="A6" s="13" t="s">
        <v>22</v>
      </c>
      <c r="B6" s="58">
        <f t="shared" si="1"/>
        <v>0</v>
      </c>
      <c r="C6" s="21">
        <f t="shared" si="0"/>
        <v>4.5</v>
      </c>
      <c r="D6" s="16">
        <f>P6*$P$40</f>
        <v>0.5</v>
      </c>
      <c r="E6" s="16">
        <f t="shared" si="2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75">
        <v>0</v>
      </c>
      <c r="L6" s="39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X6" s="2">
        <v>1</v>
      </c>
      <c r="AA6" t="s">
        <v>8</v>
      </c>
    </row>
    <row r="7" spans="1:27" x14ac:dyDescent="0.25">
      <c r="A7" s="13" t="s">
        <v>23</v>
      </c>
      <c r="B7" s="58">
        <f t="shared" si="1"/>
        <v>0</v>
      </c>
      <c r="C7" s="21">
        <f t="shared" si="0"/>
        <v>0</v>
      </c>
      <c r="D7" s="16">
        <v>0</v>
      </c>
      <c r="E7" s="16">
        <f t="shared" si="2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75">
        <v>0</v>
      </c>
      <c r="L7" s="39">
        <f t="shared" si="3"/>
        <v>0</v>
      </c>
      <c r="M7" s="8" t="s">
        <v>57</v>
      </c>
      <c r="O7" s="2">
        <v>0</v>
      </c>
      <c r="P7" s="2" t="s">
        <v>57</v>
      </c>
      <c r="Q7" s="2">
        <v>0</v>
      </c>
      <c r="R7" s="2">
        <v>0</v>
      </c>
      <c r="X7" s="2">
        <v>1</v>
      </c>
      <c r="AA7" t="s">
        <v>9</v>
      </c>
    </row>
    <row r="8" spans="1:27" x14ac:dyDescent="0.25">
      <c r="A8" s="13" t="s">
        <v>24</v>
      </c>
      <c r="B8" s="58">
        <f t="shared" si="1"/>
        <v>0</v>
      </c>
      <c r="C8" s="21">
        <v>0</v>
      </c>
      <c r="D8" s="16">
        <v>0</v>
      </c>
      <c r="E8" s="16">
        <f t="shared" si="2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75">
        <v>0</v>
      </c>
      <c r="L8" s="39">
        <f t="shared" si="3"/>
        <v>2.5</v>
      </c>
      <c r="M8" s="8" t="s">
        <v>57</v>
      </c>
      <c r="O8" s="2">
        <v>0</v>
      </c>
      <c r="P8" s="2" t="s">
        <v>57</v>
      </c>
      <c r="Q8" s="2" t="s">
        <v>57</v>
      </c>
      <c r="R8" s="2">
        <v>0.5</v>
      </c>
      <c r="X8" s="2">
        <v>0.5</v>
      </c>
    </row>
    <row r="9" spans="1:27" x14ac:dyDescent="0.25">
      <c r="A9" s="13" t="s">
        <v>25</v>
      </c>
      <c r="B9" s="58">
        <f t="shared" si="1"/>
        <v>0</v>
      </c>
      <c r="C9" s="21">
        <v>0</v>
      </c>
      <c r="D9" s="16">
        <v>0</v>
      </c>
      <c r="E9" s="16">
        <f t="shared" si="2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75">
        <v>0</v>
      </c>
      <c r="L9" s="39">
        <f t="shared" si="3"/>
        <v>4</v>
      </c>
      <c r="M9" s="8" t="s">
        <v>57</v>
      </c>
      <c r="O9" s="2">
        <v>0</v>
      </c>
      <c r="P9" s="2" t="s">
        <v>57</v>
      </c>
      <c r="Q9" s="2" t="s">
        <v>57</v>
      </c>
      <c r="R9" s="2">
        <v>1.5</v>
      </c>
      <c r="AA9" t="s">
        <v>12</v>
      </c>
    </row>
    <row r="10" spans="1:27" x14ac:dyDescent="0.25">
      <c r="A10" s="13" t="s">
        <v>28</v>
      </c>
      <c r="B10" s="58">
        <f t="shared" si="1"/>
        <v>0</v>
      </c>
      <c r="C10" s="21">
        <f>Q10*$Q$40</f>
        <v>30</v>
      </c>
      <c r="D10" s="16">
        <f t="shared" ref="D10:D16" si="4">P10*$P$40</f>
        <v>5</v>
      </c>
      <c r="E10" s="16">
        <f t="shared" si="2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75">
        <v>0</v>
      </c>
      <c r="L10" s="39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X10" s="2">
        <v>25</v>
      </c>
      <c r="AA10" t="s">
        <v>13</v>
      </c>
    </row>
    <row r="11" spans="1:27" x14ac:dyDescent="0.25">
      <c r="A11" s="13" t="s">
        <v>26</v>
      </c>
      <c r="B11" s="58">
        <f t="shared" si="1"/>
        <v>380</v>
      </c>
      <c r="C11" s="21">
        <f>Q11*$Q$40</f>
        <v>150</v>
      </c>
      <c r="D11" s="16">
        <f t="shared" si="4"/>
        <v>100</v>
      </c>
      <c r="E11" s="16">
        <f t="shared" si="2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75">
        <v>0</v>
      </c>
      <c r="L11" s="58">
        <f>SUM(B11:K11)+SUM(V11:X11)</f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27</v>
      </c>
      <c r="B12" s="58">
        <f t="shared" si="1"/>
        <v>140</v>
      </c>
      <c r="C12" s="21">
        <v>0</v>
      </c>
      <c r="D12" s="16">
        <f t="shared" si="4"/>
        <v>150</v>
      </c>
      <c r="E12" s="16">
        <f t="shared" si="2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75">
        <v>1</v>
      </c>
      <c r="L12" s="58">
        <f>SUM(B12:K12)+SUM(V12:X12)</f>
        <v>741</v>
      </c>
      <c r="M12" s="8">
        <v>3500</v>
      </c>
      <c r="O12" s="2">
        <v>70</v>
      </c>
      <c r="P12" s="2">
        <v>150</v>
      </c>
      <c r="Q12" s="2" t="s">
        <v>57</v>
      </c>
      <c r="R12" s="2">
        <v>35</v>
      </c>
    </row>
    <row r="13" spans="1:27" x14ac:dyDescent="0.25">
      <c r="A13" s="13" t="s">
        <v>29</v>
      </c>
      <c r="B13" s="58">
        <f t="shared" si="1"/>
        <v>54</v>
      </c>
      <c r="C13" s="21">
        <f>Q13*$Q$40</f>
        <v>18</v>
      </c>
      <c r="D13" s="16">
        <f t="shared" si="4"/>
        <v>30</v>
      </c>
      <c r="E13" s="16">
        <f t="shared" si="2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75">
        <v>487</v>
      </c>
      <c r="L13" s="39">
        <f t="shared" ref="L13:L16" si="5">SUM(B13:K13)+SUM(V13:W13)</f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  <c r="X13" s="2">
        <v>1</v>
      </c>
    </row>
    <row r="14" spans="1:27" x14ac:dyDescent="0.25">
      <c r="A14" s="13" t="s">
        <v>30</v>
      </c>
      <c r="B14" s="58">
        <f t="shared" si="1"/>
        <v>6</v>
      </c>
      <c r="C14" s="21">
        <f>Q14*$Q$40</f>
        <v>0</v>
      </c>
      <c r="D14" s="16">
        <f t="shared" si="4"/>
        <v>8</v>
      </c>
      <c r="E14" s="16">
        <f t="shared" si="2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75">
        <v>31.1</v>
      </c>
      <c r="L14" s="39">
        <f t="shared" si="5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  <c r="X14" s="2" t="s">
        <v>89</v>
      </c>
    </row>
    <row r="15" spans="1:27" x14ac:dyDescent="0.25">
      <c r="A15" s="13" t="s">
        <v>31</v>
      </c>
      <c r="B15" s="58">
        <f t="shared" si="1"/>
        <v>18</v>
      </c>
      <c r="C15" s="21">
        <f>Q15*$Q$40</f>
        <v>18</v>
      </c>
      <c r="D15" s="16">
        <f t="shared" si="4"/>
        <v>4</v>
      </c>
      <c r="E15" s="16">
        <f t="shared" si="2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75">
        <v>3.5</v>
      </c>
      <c r="L15" s="39">
        <f t="shared" si="5"/>
        <v>84.5</v>
      </c>
      <c r="M15" s="8" t="s">
        <v>57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32</v>
      </c>
      <c r="B16" s="58">
        <f t="shared" si="1"/>
        <v>4</v>
      </c>
      <c r="C16" s="21">
        <f>Q16*$Q$40</f>
        <v>12</v>
      </c>
      <c r="D16" s="16">
        <f t="shared" si="4"/>
        <v>9</v>
      </c>
      <c r="E16" s="16">
        <f t="shared" si="2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75">
        <v>16.600000000000001</v>
      </c>
      <c r="L16" s="39">
        <f t="shared" si="5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73</v>
      </c>
    </row>
    <row r="17" spans="1:28" x14ac:dyDescent="0.25">
      <c r="A17" s="13"/>
      <c r="B17" s="58"/>
      <c r="C17" s="21"/>
      <c r="D17" s="16"/>
      <c r="E17" s="16"/>
      <c r="F17" s="23"/>
      <c r="G17" s="23"/>
      <c r="H17" s="23"/>
      <c r="I17" s="19"/>
      <c r="J17" s="19"/>
      <c r="K17" s="75">
        <v>1.5</v>
      </c>
      <c r="L17" s="39"/>
      <c r="M17" s="8"/>
      <c r="O17" s="2"/>
      <c r="P17" s="2"/>
      <c r="Q17" s="2"/>
      <c r="AA17" t="s">
        <v>74</v>
      </c>
      <c r="AB17">
        <v>63</v>
      </c>
    </row>
    <row r="18" spans="1:28" x14ac:dyDescent="0.25">
      <c r="A18" s="13" t="s">
        <v>33</v>
      </c>
      <c r="B18" s="58">
        <f t="shared" si="1"/>
        <v>20</v>
      </c>
      <c r="C18" s="21">
        <f t="shared" ref="C18:C30" si="6">Q18*$Q$40</f>
        <v>13.5</v>
      </c>
      <c r="D18" s="16">
        <f>P18*$P$40</f>
        <v>15</v>
      </c>
      <c r="E18" s="16">
        <f t="shared" si="2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75"/>
      <c r="L18" s="61">
        <f>SUM(B18:K18)+V18+X18</f>
        <v>142.5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V18" s="2">
        <v>70</v>
      </c>
      <c r="W18" s="2" t="s">
        <v>57</v>
      </c>
      <c r="AA18" t="s">
        <v>76</v>
      </c>
    </row>
    <row r="19" spans="1:28" x14ac:dyDescent="0.25">
      <c r="A19" s="13" t="s">
        <v>34</v>
      </c>
      <c r="B19" s="58">
        <f t="shared" si="1"/>
        <v>70</v>
      </c>
      <c r="C19" s="21">
        <f t="shared" si="6"/>
        <v>1.5</v>
      </c>
      <c r="D19" s="16">
        <f>P19*$P$40</f>
        <v>60</v>
      </c>
      <c r="E19" s="16">
        <f t="shared" si="2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75">
        <v>2</v>
      </c>
      <c r="L19" s="40">
        <f>SUM(B19:K19)+V19+X19</f>
        <v>249.5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  <c r="V19" s="2">
        <v>100</v>
      </c>
      <c r="W19" s="2" t="s">
        <v>57</v>
      </c>
    </row>
    <row r="20" spans="1:28" x14ac:dyDescent="0.25">
      <c r="A20" s="13" t="s">
        <v>35</v>
      </c>
      <c r="B20" s="58">
        <f t="shared" si="1"/>
        <v>0</v>
      </c>
      <c r="C20" s="21">
        <f t="shared" si="6"/>
        <v>43.5</v>
      </c>
      <c r="D20" s="16">
        <f>P20*$P$40</f>
        <v>50</v>
      </c>
      <c r="E20" s="16">
        <f t="shared" si="2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75">
        <v>20</v>
      </c>
      <c r="L20" s="40">
        <f t="shared" ref="L20:L22" si="7">SUM(B20:K20)+V20+X20</f>
        <v>246.5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  <c r="V20" s="2">
        <v>20</v>
      </c>
      <c r="W20" s="2" t="s">
        <v>57</v>
      </c>
    </row>
    <row r="21" spans="1:28" x14ac:dyDescent="0.25">
      <c r="A21" s="13" t="s">
        <v>36</v>
      </c>
      <c r="B21" s="58">
        <f t="shared" si="1"/>
        <v>90</v>
      </c>
      <c r="C21" s="21">
        <f t="shared" si="6"/>
        <v>0</v>
      </c>
      <c r="D21" s="16">
        <f>P21*$P$40</f>
        <v>20</v>
      </c>
      <c r="E21" s="16">
        <f t="shared" si="2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75">
        <v>1</v>
      </c>
      <c r="L21" s="40">
        <f t="shared" si="7"/>
        <v>229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  <c r="V21" s="2">
        <v>100</v>
      </c>
      <c r="W21" s="2" t="s">
        <v>57</v>
      </c>
    </row>
    <row r="22" spans="1:28" x14ac:dyDescent="0.25">
      <c r="A22" s="13" t="s">
        <v>37</v>
      </c>
      <c r="B22" s="58">
        <f t="shared" si="1"/>
        <v>20</v>
      </c>
      <c r="C22" s="21">
        <f t="shared" si="6"/>
        <v>39</v>
      </c>
      <c r="D22" s="16">
        <v>0</v>
      </c>
      <c r="E22" s="16">
        <f t="shared" si="2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75">
        <v>2</v>
      </c>
      <c r="L22" s="40">
        <f t="shared" si="7"/>
        <v>361</v>
      </c>
      <c r="M22" s="8">
        <v>100</v>
      </c>
      <c r="O22" s="2">
        <v>10</v>
      </c>
      <c r="P22" s="2" t="s">
        <v>57</v>
      </c>
      <c r="Q22" s="2">
        <v>26</v>
      </c>
      <c r="R22" s="2">
        <v>25</v>
      </c>
      <c r="V22" s="2">
        <v>250</v>
      </c>
      <c r="W22" s="2" t="s">
        <v>57</v>
      </c>
    </row>
    <row r="23" spans="1:28" x14ac:dyDescent="0.25">
      <c r="A23" s="13" t="s">
        <v>38</v>
      </c>
      <c r="B23" s="58">
        <v>0</v>
      </c>
      <c r="C23" s="21">
        <f t="shared" si="6"/>
        <v>0</v>
      </c>
      <c r="D23" s="16">
        <f>P23*$P$40</f>
        <v>20</v>
      </c>
      <c r="E23" s="16">
        <f t="shared" si="2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75">
        <v>0</v>
      </c>
      <c r="L23" s="61">
        <f>SUM(B23:K23)+V23+X23</f>
        <v>160</v>
      </c>
      <c r="M23" s="8">
        <v>100</v>
      </c>
      <c r="O23" s="2" t="s">
        <v>57</v>
      </c>
      <c r="P23" s="2">
        <v>20</v>
      </c>
      <c r="Q23" s="2">
        <v>0</v>
      </c>
      <c r="R23" s="2">
        <v>20</v>
      </c>
      <c r="V23" s="2">
        <v>100</v>
      </c>
      <c r="W23" s="2" t="s">
        <v>57</v>
      </c>
    </row>
    <row r="24" spans="1:28" x14ac:dyDescent="0.25">
      <c r="A24" s="13" t="s">
        <v>39</v>
      </c>
      <c r="B24" s="58">
        <v>0</v>
      </c>
      <c r="C24" s="21">
        <f t="shared" si="6"/>
        <v>1.5</v>
      </c>
      <c r="D24" s="16">
        <v>0</v>
      </c>
      <c r="E24" s="1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75">
        <v>1</v>
      </c>
      <c r="L24" s="41">
        <f>SUM(B24:K24)+V24</f>
        <v>33.5</v>
      </c>
      <c r="M24" s="8">
        <v>100</v>
      </c>
      <c r="O24" s="2" t="s">
        <v>57</v>
      </c>
      <c r="P24" s="2" t="s">
        <v>57</v>
      </c>
      <c r="Q24" s="2">
        <v>1</v>
      </c>
      <c r="R24" s="2" t="s">
        <v>57</v>
      </c>
      <c r="V24" s="2">
        <v>31</v>
      </c>
      <c r="W24" s="2" t="s">
        <v>57</v>
      </c>
    </row>
    <row r="25" spans="1:28" x14ac:dyDescent="0.25">
      <c r="A25" s="13" t="s">
        <v>88</v>
      </c>
      <c r="B25" s="58">
        <f t="shared" si="1"/>
        <v>70</v>
      </c>
      <c r="C25" s="21">
        <f t="shared" si="6"/>
        <v>9</v>
      </c>
      <c r="D25" s="16">
        <f>P25*$P$40</f>
        <v>20</v>
      </c>
      <c r="E25" s="1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75">
        <v>1</v>
      </c>
      <c r="L25" s="40">
        <f t="shared" ref="L25:L28" si="8">SUM(B25:K25)+V25+X25</f>
        <v>200</v>
      </c>
      <c r="M25" s="8">
        <v>100</v>
      </c>
      <c r="O25" s="2">
        <v>35</v>
      </c>
      <c r="P25" s="2">
        <v>20</v>
      </c>
      <c r="Q25" s="2">
        <v>6</v>
      </c>
      <c r="R25" s="2" t="s">
        <v>57</v>
      </c>
      <c r="V25" s="2">
        <v>100</v>
      </c>
      <c r="W25" s="2" t="s">
        <v>57</v>
      </c>
    </row>
    <row r="26" spans="1:28" x14ac:dyDescent="0.25">
      <c r="A26" s="13" t="s">
        <v>41</v>
      </c>
      <c r="B26" s="58">
        <f t="shared" si="1"/>
        <v>70</v>
      </c>
      <c r="C26" s="21">
        <f t="shared" si="6"/>
        <v>40.5</v>
      </c>
      <c r="D26" s="16">
        <f>P26*$P$40</f>
        <v>20</v>
      </c>
      <c r="E26" s="16">
        <f t="shared" si="2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75">
        <v>3</v>
      </c>
      <c r="L26" s="40">
        <f t="shared" si="8"/>
        <v>241.5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  <c r="V26" s="2">
        <v>100</v>
      </c>
      <c r="W26" s="2" t="s">
        <v>57</v>
      </c>
    </row>
    <row r="27" spans="1:28" x14ac:dyDescent="0.25">
      <c r="A27" s="13" t="s">
        <v>42</v>
      </c>
      <c r="B27" s="58">
        <f t="shared" si="1"/>
        <v>70</v>
      </c>
      <c r="C27" s="21">
        <f t="shared" si="6"/>
        <v>1.5</v>
      </c>
      <c r="D27" s="16">
        <f>P27*$P$40</f>
        <v>20</v>
      </c>
      <c r="E27" s="1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75">
        <v>6</v>
      </c>
      <c r="L27" s="40">
        <f t="shared" si="8"/>
        <v>203.5</v>
      </c>
      <c r="M27" s="8">
        <v>100</v>
      </c>
      <c r="O27" s="2">
        <v>35</v>
      </c>
      <c r="P27" s="2">
        <v>20</v>
      </c>
      <c r="Q27" s="2">
        <v>1</v>
      </c>
      <c r="R27" s="2" t="s">
        <v>57</v>
      </c>
      <c r="V27" s="2">
        <v>100</v>
      </c>
      <c r="W27" s="2" t="s">
        <v>57</v>
      </c>
    </row>
    <row r="28" spans="1:28" x14ac:dyDescent="0.25">
      <c r="A28" s="13" t="s">
        <v>43</v>
      </c>
      <c r="B28" s="58">
        <f t="shared" si="1"/>
        <v>70</v>
      </c>
      <c r="C28" s="21">
        <f t="shared" si="6"/>
        <v>7.5</v>
      </c>
      <c r="D28" s="16">
        <f>P28*$P$40</f>
        <v>20</v>
      </c>
      <c r="E28" s="1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75">
        <v>5</v>
      </c>
      <c r="L28" s="40">
        <f t="shared" si="8"/>
        <v>202.5</v>
      </c>
      <c r="M28" s="8">
        <v>100</v>
      </c>
      <c r="O28" s="2">
        <v>35</v>
      </c>
      <c r="P28" s="2">
        <v>20</v>
      </c>
      <c r="Q28" s="2">
        <v>5</v>
      </c>
      <c r="R28" s="2" t="s">
        <v>57</v>
      </c>
      <c r="V28" s="2">
        <v>100</v>
      </c>
      <c r="W28" s="2" t="s">
        <v>57</v>
      </c>
    </row>
    <row r="29" spans="1:28" x14ac:dyDescent="0.25">
      <c r="A29" s="13" t="s">
        <v>44</v>
      </c>
      <c r="B29" s="58">
        <v>0</v>
      </c>
      <c r="C29" s="21">
        <f t="shared" si="6"/>
        <v>4.5</v>
      </c>
      <c r="D29" s="16">
        <v>0</v>
      </c>
      <c r="E29" s="1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75">
        <v>25</v>
      </c>
      <c r="L29" s="41">
        <v>5</v>
      </c>
      <c r="M29" s="8">
        <v>100</v>
      </c>
      <c r="O29" s="2" t="s">
        <v>57</v>
      </c>
      <c r="P29" s="2" t="s">
        <v>57</v>
      </c>
      <c r="Q29" s="2">
        <v>3</v>
      </c>
      <c r="R29" s="2" t="s">
        <v>57</v>
      </c>
      <c r="V29" s="2" t="s">
        <v>57</v>
      </c>
      <c r="W29" s="2" t="s">
        <v>57</v>
      </c>
    </row>
    <row r="30" spans="1:28" x14ac:dyDescent="0.25">
      <c r="A30" s="13" t="s">
        <v>47</v>
      </c>
      <c r="B30" s="58">
        <f t="shared" si="1"/>
        <v>70</v>
      </c>
      <c r="C30" s="21">
        <f t="shared" si="6"/>
        <v>28.5</v>
      </c>
      <c r="D30" s="16">
        <f t="shared" ref="D30:D36" si="9">P30*$P$40</f>
        <v>20</v>
      </c>
      <c r="E30" s="1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75">
        <v>7</v>
      </c>
      <c r="L30" s="40">
        <f t="shared" ref="L30" si="10">SUM(B30:K30)+V30+X30</f>
        <v>225.5</v>
      </c>
      <c r="M30" s="8">
        <v>100</v>
      </c>
      <c r="O30" s="2">
        <v>35</v>
      </c>
      <c r="P30" s="2">
        <v>20</v>
      </c>
      <c r="Q30" s="2">
        <v>19</v>
      </c>
      <c r="R30" s="2" t="s">
        <v>57</v>
      </c>
      <c r="V30" s="2">
        <v>100</v>
      </c>
      <c r="W30" s="2" t="s">
        <v>57</v>
      </c>
    </row>
    <row r="31" spans="1:28" x14ac:dyDescent="0.25">
      <c r="A31" s="13" t="s">
        <v>45</v>
      </c>
      <c r="B31" s="58">
        <v>0</v>
      </c>
      <c r="C31" s="21">
        <v>0</v>
      </c>
      <c r="D31" s="16">
        <f t="shared" si="9"/>
        <v>20</v>
      </c>
      <c r="E31" s="1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75">
        <v>0</v>
      </c>
      <c r="L31" s="41">
        <f>20+V31</f>
        <v>30</v>
      </c>
      <c r="M31" s="8">
        <v>100</v>
      </c>
      <c r="O31" s="2" t="s">
        <v>57</v>
      </c>
      <c r="P31" s="2">
        <v>20</v>
      </c>
      <c r="Q31" s="2" t="s">
        <v>57</v>
      </c>
      <c r="R31" s="2" t="s">
        <v>57</v>
      </c>
      <c r="V31" s="2">
        <v>10</v>
      </c>
      <c r="W31" s="2" t="s">
        <v>57</v>
      </c>
    </row>
    <row r="32" spans="1:28" x14ac:dyDescent="0.25">
      <c r="A32" s="13" t="s">
        <v>46</v>
      </c>
      <c r="B32" s="58">
        <v>0</v>
      </c>
      <c r="C32" s="21">
        <f>Q32*$Q$40</f>
        <v>13.5</v>
      </c>
      <c r="D32" s="16">
        <f t="shared" si="9"/>
        <v>20</v>
      </c>
      <c r="E32" s="1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75">
        <v>0</v>
      </c>
      <c r="L32" s="61">
        <f>SUM(B32:K32)+V32</f>
        <v>133.5</v>
      </c>
      <c r="M32" s="8">
        <v>100</v>
      </c>
      <c r="O32" s="2" t="s">
        <v>57</v>
      </c>
      <c r="P32" s="2">
        <v>20</v>
      </c>
      <c r="Q32" s="2">
        <v>9</v>
      </c>
      <c r="R32" s="2" t="s">
        <v>57</v>
      </c>
      <c r="V32" s="2">
        <v>100</v>
      </c>
      <c r="W32" s="2" t="s">
        <v>57</v>
      </c>
    </row>
    <row r="33" spans="1:23" x14ac:dyDescent="0.25">
      <c r="A33" s="13" t="s">
        <v>48</v>
      </c>
      <c r="B33" s="58">
        <v>0</v>
      </c>
      <c r="C33" s="21">
        <f>Q33*$Q$40</f>
        <v>34.5</v>
      </c>
      <c r="D33" s="16">
        <f t="shared" si="9"/>
        <v>20</v>
      </c>
      <c r="E33" s="1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75">
        <v>5</v>
      </c>
      <c r="L33" s="41">
        <f>SUM(B33:K33)+V33</f>
        <v>61.5</v>
      </c>
      <c r="M33" s="8">
        <v>100</v>
      </c>
      <c r="O33" s="2" t="s">
        <v>57</v>
      </c>
      <c r="P33" s="2">
        <v>20</v>
      </c>
      <c r="Q33" s="2">
        <v>23</v>
      </c>
      <c r="R33" s="2" t="s">
        <v>57</v>
      </c>
      <c r="V33" s="2">
        <v>2</v>
      </c>
      <c r="W33" s="2" t="s">
        <v>57</v>
      </c>
    </row>
    <row r="34" spans="1:23" x14ac:dyDescent="0.25">
      <c r="A34" s="13" t="s">
        <v>49</v>
      </c>
      <c r="B34" s="58">
        <v>0</v>
      </c>
      <c r="C34" s="21">
        <v>0</v>
      </c>
      <c r="D34" s="16">
        <f t="shared" si="9"/>
        <v>50</v>
      </c>
      <c r="E34" s="1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75">
        <v>3</v>
      </c>
      <c r="L34" s="61">
        <f>SUM(B34:K34)+V34</f>
        <v>153</v>
      </c>
      <c r="M34" s="8">
        <v>100</v>
      </c>
      <c r="O34" s="2" t="s">
        <v>57</v>
      </c>
      <c r="P34" s="2">
        <v>50</v>
      </c>
      <c r="Q34" s="2" t="s">
        <v>57</v>
      </c>
      <c r="R34" s="2" t="s">
        <v>57</v>
      </c>
      <c r="V34" s="2">
        <v>100</v>
      </c>
      <c r="W34" s="2" t="s">
        <v>57</v>
      </c>
    </row>
    <row r="35" spans="1:23" x14ac:dyDescent="0.25">
      <c r="A35" s="13" t="s">
        <v>50</v>
      </c>
      <c r="B35" s="58">
        <v>0</v>
      </c>
      <c r="C35" s="21">
        <f>Q35*$Q$40</f>
        <v>10.5</v>
      </c>
      <c r="D35" s="16">
        <f t="shared" si="9"/>
        <v>20</v>
      </c>
      <c r="E35" s="16">
        <f t="shared" si="2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75">
        <v>0</v>
      </c>
      <c r="L35" s="61">
        <f>SUM(B35:K35)+V35+W35</f>
        <v>114</v>
      </c>
      <c r="M35" s="8">
        <v>100</v>
      </c>
      <c r="O35" s="2" t="s">
        <v>57</v>
      </c>
      <c r="P35" s="2">
        <v>20</v>
      </c>
      <c r="Q35" s="2">
        <v>7</v>
      </c>
      <c r="R35" s="2">
        <v>4</v>
      </c>
      <c r="V35" s="2">
        <v>13</v>
      </c>
      <c r="W35" s="2">
        <f>250/400*100</f>
        <v>62.5</v>
      </c>
    </row>
    <row r="36" spans="1:23" ht="15.75" thickBot="1" x14ac:dyDescent="0.3">
      <c r="A36" s="14" t="s">
        <v>51</v>
      </c>
      <c r="B36" s="76">
        <v>0</v>
      </c>
      <c r="C36" s="22">
        <f>Q36*$Q$40</f>
        <v>13.5</v>
      </c>
      <c r="D36" s="17">
        <f t="shared" si="9"/>
        <v>20</v>
      </c>
      <c r="E36" s="1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77">
        <v>0</v>
      </c>
      <c r="L36" s="60">
        <f>SUM(B36:K36)+V36</f>
        <v>112.5</v>
      </c>
      <c r="M36" s="9">
        <v>100</v>
      </c>
      <c r="O36" s="2" t="s">
        <v>57</v>
      </c>
      <c r="P36" s="2">
        <v>20</v>
      </c>
      <c r="Q36" s="2">
        <v>9</v>
      </c>
      <c r="R36" s="2" t="s">
        <v>57</v>
      </c>
      <c r="V36" s="2">
        <v>79</v>
      </c>
      <c r="W36" s="2" t="s">
        <v>57</v>
      </c>
    </row>
    <row r="37" spans="1:23" ht="15.75" thickBot="1" x14ac:dyDescent="0.3">
      <c r="K37" s="62"/>
      <c r="L37" s="86" t="s">
        <v>77</v>
      </c>
      <c r="M37" s="85"/>
      <c r="O37" s="2"/>
      <c r="P37" s="2"/>
      <c r="Q37" s="2"/>
    </row>
    <row r="38" spans="1:23" x14ac:dyDescent="0.25">
      <c r="O38" s="2"/>
      <c r="P38" s="2"/>
      <c r="Q38" s="2"/>
    </row>
    <row r="39" spans="1:23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3" x14ac:dyDescent="0.25">
      <c r="O40" s="2">
        <v>2</v>
      </c>
      <c r="P40" s="2">
        <v>1</v>
      </c>
      <c r="Q40" s="2">
        <v>1.5</v>
      </c>
      <c r="R40" s="2">
        <v>2</v>
      </c>
    </row>
    <row r="41" spans="1:23" x14ac:dyDescent="0.25">
      <c r="O41" s="2"/>
      <c r="P41" s="2"/>
      <c r="Q41" s="2" t="s">
        <v>59</v>
      </c>
      <c r="R41" s="2"/>
    </row>
    <row r="42" spans="1:23" x14ac:dyDescent="0.25">
      <c r="O42" s="2"/>
      <c r="P42" s="2"/>
      <c r="Q42" s="2"/>
      <c r="R42" s="2"/>
    </row>
    <row r="43" spans="1:23" x14ac:dyDescent="0.25">
      <c r="O43" s="2"/>
      <c r="P43" s="2"/>
      <c r="Q43" s="2" t="s">
        <v>63</v>
      </c>
      <c r="R43" s="2"/>
    </row>
    <row r="44" spans="1:23" x14ac:dyDescent="0.25">
      <c r="O44" s="2"/>
      <c r="P44" s="2"/>
      <c r="Q44" s="2"/>
    </row>
    <row r="45" spans="1:23" x14ac:dyDescent="0.25">
      <c r="O45" s="2"/>
      <c r="P45" s="2"/>
      <c r="Q45" s="2"/>
    </row>
    <row r="46" spans="1:23" x14ac:dyDescent="0.25">
      <c r="O46" s="2"/>
      <c r="P46" s="2"/>
      <c r="Q46" s="2"/>
    </row>
    <row r="47" spans="1:23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Nutrition</vt:lpstr>
      <vt:lpstr>Nutrition - 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2016-12-12T16:51:02Z</dcterms:modified>
</cp:coreProperties>
</file>