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rcourtney\Documents\ADFG Project Repository\KTN index surveys\escapement_surveys\output\"/>
    </mc:Choice>
  </mc:AlternateContent>
  <xr:revisionPtr revIDLastSave="0" documentId="13_ncr:1_{E4C74D39-773B-4D32-9F25-EAE3860185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TN_survey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1" l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B42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B41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B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</calcChain>
</file>

<file path=xl/sharedStrings.xml><?xml version="1.0" encoding="utf-8"?>
<sst xmlns="http://schemas.openxmlformats.org/spreadsheetml/2006/main" count="19" uniqueCount="19">
  <si>
    <t>Year</t>
  </si>
  <si>
    <t>Herman Creek</t>
  </si>
  <si>
    <t>Grant Creek</t>
  </si>
  <si>
    <t>Eulachon River</t>
  </si>
  <si>
    <t>Klahini River</t>
  </si>
  <si>
    <t>Indian Creek</t>
  </si>
  <si>
    <t>Barrier Creek</t>
  </si>
  <si>
    <t>King Creek</t>
  </si>
  <si>
    <t>Choca Creek</t>
  </si>
  <si>
    <t>Carroll Creek</t>
  </si>
  <si>
    <t>Blossom River</t>
  </si>
  <si>
    <t>Keta River</t>
  </si>
  <si>
    <t>Marten River</t>
  </si>
  <si>
    <t>Humpback Creek</t>
  </si>
  <si>
    <t>Tombstone River</t>
  </si>
  <si>
    <t>Survey Index</t>
  </si>
  <si>
    <t>ave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</si>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</sst>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Times New Roman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1" fontId="0" fillId="0" borderId="0" xfId="0" applyNumberFormat="1"/>
    <xf numFmtId="3" fontId="0" fillId="0" borderId="1" xfId="0" applyNumberFormat="1" applyBorder="1" applyAlignment="1">
      <alignment horizontal="center" wrapText="1"/>
    </xf>
    <xf numFmtId="3" fontId="0" fillId="0" borderId="1" xfId="0" applyNumberFormat="1" applyBorder="1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41"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  <dxf>
      <font>
        <b/>
        <sz val="12"/>
        <color rgb="FF000000"/>
        <name val="Times New Roman"/>
      </font>
      <fill>
        <patternFill patternType="solid">
          <bgColor rgb="FFD9D9D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workbookViewId="0">
      <pane ySplit="1" topLeftCell="A29" activePane="bottomLeft" state="frozen"/>
      <selection pane="bottomLeft" activeCell="A43" sqref="A43"/>
    </sheetView>
  </sheetViews>
  <sheetFormatPr defaultColWidth="11" defaultRowHeight="15.75" x14ac:dyDescent="0.25"/>
  <cols>
    <col min="1" max="13" width="7.75" customWidth="1"/>
    <col min="14" max="15" width="9.75" customWidth="1"/>
    <col min="16" max="16" width="7.75" customWidth="1"/>
  </cols>
  <sheetData>
    <row r="1" spans="1:16" ht="3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2">
        <v>1987</v>
      </c>
      <c r="B2" s="1">
        <v>92</v>
      </c>
      <c r="C2" s="1">
        <v>90.467089544582194</v>
      </c>
      <c r="D2" s="1">
        <v>154</v>
      </c>
      <c r="E2" s="1">
        <v>65.492639557282203</v>
      </c>
      <c r="F2" s="1">
        <v>350.24182787924099</v>
      </c>
      <c r="G2" s="1">
        <v>113.672089010666</v>
      </c>
      <c r="H2" s="1">
        <v>227.26791431804301</v>
      </c>
      <c r="I2" s="1">
        <v>137.815264542817</v>
      </c>
      <c r="J2" s="1">
        <v>180</v>
      </c>
      <c r="K2" s="1">
        <v>700</v>
      </c>
      <c r="L2" s="1">
        <v>800</v>
      </c>
      <c r="M2" s="1">
        <v>740</v>
      </c>
      <c r="N2" s="1">
        <v>650</v>
      </c>
      <c r="O2" s="1">
        <v>532</v>
      </c>
      <c r="P2" s="1">
        <f t="shared" ref="P2:P39" si="0">SUM(B2:O2)</f>
        <v>4832.9568248526311</v>
      </c>
    </row>
    <row r="3" spans="1:16" x14ac:dyDescent="0.25">
      <c r="A3" s="2">
        <v>1988</v>
      </c>
      <c r="B3" s="1">
        <v>72</v>
      </c>
      <c r="C3" s="1">
        <v>150</v>
      </c>
      <c r="D3" s="1">
        <v>205</v>
      </c>
      <c r="E3" s="1">
        <v>20</v>
      </c>
      <c r="F3" s="1">
        <v>300</v>
      </c>
      <c r="G3" s="1">
        <v>50</v>
      </c>
      <c r="H3" s="1">
        <v>175</v>
      </c>
      <c r="I3" s="1">
        <v>150</v>
      </c>
      <c r="J3" s="1">
        <v>193</v>
      </c>
      <c r="K3" s="1">
        <v>790</v>
      </c>
      <c r="L3" s="1">
        <v>850</v>
      </c>
      <c r="M3" s="1">
        <v>600</v>
      </c>
      <c r="N3" s="1">
        <v>52</v>
      </c>
      <c r="O3" s="1">
        <v>1400</v>
      </c>
      <c r="P3" s="1">
        <f t="shared" si="0"/>
        <v>5007</v>
      </c>
    </row>
    <row r="4" spans="1:16" x14ac:dyDescent="0.25">
      <c r="A4" s="2">
        <v>1989</v>
      </c>
      <c r="B4" s="1">
        <v>75</v>
      </c>
      <c r="C4" s="1">
        <v>101</v>
      </c>
      <c r="D4" s="1">
        <v>290</v>
      </c>
      <c r="E4" s="1">
        <v>15</v>
      </c>
      <c r="F4" s="1">
        <v>925</v>
      </c>
      <c r="G4" s="1">
        <v>450</v>
      </c>
      <c r="H4" s="1">
        <v>510</v>
      </c>
      <c r="I4" s="1">
        <v>200</v>
      </c>
      <c r="J4" s="1">
        <v>314.202218491726</v>
      </c>
      <c r="K4" s="1">
        <v>1000</v>
      </c>
      <c r="L4" s="1">
        <v>650</v>
      </c>
      <c r="M4" s="1">
        <v>1175</v>
      </c>
      <c r="N4" s="1">
        <v>350</v>
      </c>
      <c r="O4" s="1">
        <v>950</v>
      </c>
      <c r="P4" s="1">
        <f t="shared" si="0"/>
        <v>7005.2022184917259</v>
      </c>
    </row>
    <row r="5" spans="1:16" x14ac:dyDescent="0.25">
      <c r="A5" s="2">
        <v>1990</v>
      </c>
      <c r="B5" s="1">
        <v>150</v>
      </c>
      <c r="C5" s="1">
        <v>30</v>
      </c>
      <c r="D5" s="1">
        <v>235</v>
      </c>
      <c r="E5" s="1">
        <v>150</v>
      </c>
      <c r="F5" s="1">
        <v>256.064492683357</v>
      </c>
      <c r="G5" s="1">
        <v>83.1065380769125</v>
      </c>
      <c r="H5" s="1">
        <v>35</v>
      </c>
      <c r="I5" s="1">
        <v>100.757799297879</v>
      </c>
      <c r="J5" s="1">
        <v>158.483055695106</v>
      </c>
      <c r="K5" s="1">
        <v>800</v>
      </c>
      <c r="L5" s="1">
        <v>550</v>
      </c>
      <c r="M5" s="1">
        <v>575</v>
      </c>
      <c r="N5" s="1">
        <v>135</v>
      </c>
      <c r="O5" s="1">
        <v>275</v>
      </c>
      <c r="P5" s="1">
        <f t="shared" si="0"/>
        <v>3533.4118857532549</v>
      </c>
    </row>
    <row r="6" spans="1:16" x14ac:dyDescent="0.25">
      <c r="A6" s="2">
        <v>1991</v>
      </c>
      <c r="B6" s="1">
        <v>245</v>
      </c>
      <c r="C6" s="1">
        <v>50</v>
      </c>
      <c r="D6" s="1">
        <v>285</v>
      </c>
      <c r="E6" s="1">
        <v>50</v>
      </c>
      <c r="F6" s="1">
        <v>550</v>
      </c>
      <c r="G6" s="1">
        <v>100</v>
      </c>
      <c r="H6" s="1">
        <v>300</v>
      </c>
      <c r="I6" s="1">
        <v>220</v>
      </c>
      <c r="J6" s="1">
        <v>375</v>
      </c>
      <c r="K6" s="1">
        <v>725</v>
      </c>
      <c r="L6" s="1">
        <v>800</v>
      </c>
      <c r="M6" s="1">
        <v>575</v>
      </c>
      <c r="N6" s="1">
        <v>671</v>
      </c>
      <c r="O6" s="1">
        <v>775</v>
      </c>
      <c r="P6" s="1">
        <f t="shared" si="0"/>
        <v>5721</v>
      </c>
    </row>
    <row r="7" spans="1:16" x14ac:dyDescent="0.25">
      <c r="A7" s="2">
        <v>1992</v>
      </c>
      <c r="B7" s="1">
        <v>115</v>
      </c>
      <c r="C7" s="1">
        <v>270</v>
      </c>
      <c r="D7" s="1">
        <v>860</v>
      </c>
      <c r="E7" s="1">
        <v>90</v>
      </c>
      <c r="F7" s="1">
        <v>675</v>
      </c>
      <c r="G7" s="1">
        <v>100</v>
      </c>
      <c r="H7" s="1">
        <v>250</v>
      </c>
      <c r="I7" s="1">
        <v>150</v>
      </c>
      <c r="J7" s="1">
        <v>360</v>
      </c>
      <c r="K7" s="1">
        <v>650</v>
      </c>
      <c r="L7" s="1">
        <v>627</v>
      </c>
      <c r="M7" s="1">
        <v>1285</v>
      </c>
      <c r="N7" s="1">
        <v>550</v>
      </c>
      <c r="O7" s="1">
        <v>1035</v>
      </c>
      <c r="P7" s="1">
        <f t="shared" si="0"/>
        <v>7017</v>
      </c>
    </row>
    <row r="8" spans="1:16" x14ac:dyDescent="0.25">
      <c r="A8" s="2">
        <v>1993</v>
      </c>
      <c r="B8" s="1">
        <v>90</v>
      </c>
      <c r="C8" s="1">
        <v>175</v>
      </c>
      <c r="D8" s="1">
        <v>460</v>
      </c>
      <c r="E8" s="1">
        <v>50</v>
      </c>
      <c r="F8" s="1">
        <v>475</v>
      </c>
      <c r="G8" s="1">
        <v>325</v>
      </c>
      <c r="H8" s="1">
        <v>110</v>
      </c>
      <c r="I8" s="1">
        <v>300</v>
      </c>
      <c r="J8" s="1">
        <v>310</v>
      </c>
      <c r="K8" s="1">
        <v>850</v>
      </c>
      <c r="L8" s="1">
        <v>725</v>
      </c>
      <c r="M8" s="1">
        <v>1525</v>
      </c>
      <c r="N8" s="1">
        <v>600</v>
      </c>
      <c r="O8" s="1">
        <v>1275</v>
      </c>
      <c r="P8" s="1">
        <f t="shared" si="0"/>
        <v>7270</v>
      </c>
    </row>
    <row r="9" spans="1:16" x14ac:dyDescent="0.25">
      <c r="A9" s="2">
        <v>1994</v>
      </c>
      <c r="B9" s="1">
        <v>265</v>
      </c>
      <c r="C9" s="1">
        <v>220</v>
      </c>
      <c r="D9" s="1">
        <v>755</v>
      </c>
      <c r="E9" s="1">
        <v>200</v>
      </c>
      <c r="F9" s="1">
        <v>560</v>
      </c>
      <c r="G9" s="1">
        <v>175</v>
      </c>
      <c r="H9" s="1">
        <v>325</v>
      </c>
      <c r="I9" s="1">
        <v>225</v>
      </c>
      <c r="J9" s="1">
        <v>475</v>
      </c>
      <c r="K9" s="1">
        <v>775</v>
      </c>
      <c r="L9" s="1">
        <v>1100</v>
      </c>
      <c r="M9" s="1">
        <v>2205</v>
      </c>
      <c r="N9" s="1">
        <v>560</v>
      </c>
      <c r="O9" s="1">
        <v>850</v>
      </c>
      <c r="P9" s="1">
        <f t="shared" si="0"/>
        <v>8690</v>
      </c>
    </row>
    <row r="10" spans="1:16" x14ac:dyDescent="0.25">
      <c r="A10" s="2">
        <v>1995</v>
      </c>
      <c r="B10" s="1">
        <v>250</v>
      </c>
      <c r="C10" s="1">
        <v>94</v>
      </c>
      <c r="D10" s="1">
        <v>435</v>
      </c>
      <c r="E10" s="1">
        <v>165</v>
      </c>
      <c r="F10" s="1">
        <v>600</v>
      </c>
      <c r="G10" s="1">
        <v>220</v>
      </c>
      <c r="H10" s="1">
        <v>415</v>
      </c>
      <c r="I10" s="1">
        <v>180</v>
      </c>
      <c r="J10" s="1">
        <v>400</v>
      </c>
      <c r="K10" s="1">
        <v>800</v>
      </c>
      <c r="L10" s="1">
        <v>1155</v>
      </c>
      <c r="M10" s="1">
        <v>1385</v>
      </c>
      <c r="N10" s="1">
        <v>82</v>
      </c>
      <c r="O10" s="1">
        <v>2446</v>
      </c>
      <c r="P10" s="1">
        <f t="shared" si="0"/>
        <v>8627</v>
      </c>
    </row>
    <row r="11" spans="1:16" x14ac:dyDescent="0.25">
      <c r="A11" s="2">
        <v>1996</v>
      </c>
      <c r="B11" s="1">
        <v>94</v>
      </c>
      <c r="C11" s="1">
        <v>92</v>
      </c>
      <c r="D11" s="1">
        <v>383</v>
      </c>
      <c r="E11" s="1">
        <v>40</v>
      </c>
      <c r="F11" s="1">
        <v>570</v>
      </c>
      <c r="G11" s="1">
        <v>230</v>
      </c>
      <c r="H11" s="1">
        <v>457</v>
      </c>
      <c r="I11" s="1">
        <v>220</v>
      </c>
      <c r="J11" s="1">
        <v>240</v>
      </c>
      <c r="K11" s="1">
        <v>829</v>
      </c>
      <c r="L11" s="1">
        <v>1506</v>
      </c>
      <c r="M11" s="1">
        <v>1924</v>
      </c>
      <c r="N11" s="1">
        <v>440</v>
      </c>
      <c r="O11" s="1">
        <v>1806</v>
      </c>
      <c r="P11" s="1">
        <f t="shared" si="0"/>
        <v>8831</v>
      </c>
    </row>
    <row r="12" spans="1:16" x14ac:dyDescent="0.25">
      <c r="A12" s="2">
        <v>1997</v>
      </c>
      <c r="B12" s="1">
        <v>75</v>
      </c>
      <c r="C12" s="1">
        <v>94.278702359471097</v>
      </c>
      <c r="D12" s="1">
        <v>420</v>
      </c>
      <c r="E12" s="1">
        <v>60</v>
      </c>
      <c r="F12" s="1">
        <v>364.99842330167598</v>
      </c>
      <c r="G12" s="1">
        <v>118.46138855981</v>
      </c>
      <c r="H12" s="1">
        <v>236.84330022897001</v>
      </c>
      <c r="I12" s="1">
        <v>175</v>
      </c>
      <c r="J12" s="1">
        <v>140</v>
      </c>
      <c r="K12" s="1">
        <v>1143</v>
      </c>
      <c r="L12" s="1">
        <v>571</v>
      </c>
      <c r="M12" s="1">
        <v>759</v>
      </c>
      <c r="N12" s="1">
        <v>32</v>
      </c>
      <c r="O12" s="1">
        <v>847</v>
      </c>
      <c r="P12" s="1">
        <f t="shared" si="0"/>
        <v>5036.5818144499272</v>
      </c>
    </row>
    <row r="13" spans="1:16" x14ac:dyDescent="0.25">
      <c r="A13" s="2">
        <v>1998</v>
      </c>
      <c r="B13" s="1">
        <v>94</v>
      </c>
      <c r="C13" s="1">
        <v>130</v>
      </c>
      <c r="D13" s="1">
        <v>460</v>
      </c>
      <c r="E13" s="1">
        <v>120</v>
      </c>
      <c r="F13" s="1">
        <v>304</v>
      </c>
      <c r="G13" s="1">
        <v>50</v>
      </c>
      <c r="H13" s="1">
        <v>411</v>
      </c>
      <c r="I13" s="1">
        <v>190</v>
      </c>
      <c r="J13" s="1">
        <v>320.02512614274599</v>
      </c>
      <c r="K13" s="1">
        <v>1004</v>
      </c>
      <c r="L13" s="1">
        <v>1169</v>
      </c>
      <c r="M13" s="1">
        <v>1961</v>
      </c>
      <c r="N13" s="1">
        <v>256</v>
      </c>
      <c r="O13" s="1">
        <v>666</v>
      </c>
      <c r="P13" s="1">
        <f t="shared" si="0"/>
        <v>7135.0251261427456</v>
      </c>
    </row>
    <row r="14" spans="1:16" x14ac:dyDescent="0.25">
      <c r="A14" s="2">
        <v>1999</v>
      </c>
      <c r="B14" s="1">
        <v>75</v>
      </c>
      <c r="C14" s="1">
        <v>127</v>
      </c>
      <c r="D14" s="1">
        <v>657</v>
      </c>
      <c r="E14" s="1">
        <v>150</v>
      </c>
      <c r="F14" s="1">
        <v>356</v>
      </c>
      <c r="G14" s="1">
        <v>25</v>
      </c>
      <c r="H14" s="1">
        <v>627</v>
      </c>
      <c r="I14" s="1">
        <v>225</v>
      </c>
      <c r="J14" s="1">
        <v>425</v>
      </c>
      <c r="K14" s="1">
        <v>598</v>
      </c>
      <c r="L14" s="1">
        <v>1895</v>
      </c>
      <c r="M14" s="1">
        <v>1518</v>
      </c>
      <c r="N14" s="1">
        <v>520</v>
      </c>
      <c r="O14" s="1">
        <v>840</v>
      </c>
      <c r="P14" s="1">
        <f t="shared" si="0"/>
        <v>8038</v>
      </c>
    </row>
    <row r="15" spans="1:16" x14ac:dyDescent="0.25">
      <c r="A15" s="2">
        <v>2000</v>
      </c>
      <c r="B15" s="1">
        <v>135</v>
      </c>
      <c r="C15" s="1">
        <v>94</v>
      </c>
      <c r="D15" s="1">
        <v>600</v>
      </c>
      <c r="E15" s="1">
        <v>110</v>
      </c>
      <c r="F15" s="1">
        <v>380</v>
      </c>
      <c r="G15" s="1">
        <v>72</v>
      </c>
      <c r="H15" s="1">
        <v>620</v>
      </c>
      <c r="I15" s="1">
        <v>180</v>
      </c>
      <c r="J15" s="1">
        <v>275</v>
      </c>
      <c r="K15" s="1">
        <v>1354</v>
      </c>
      <c r="L15" s="1">
        <v>1619</v>
      </c>
      <c r="M15" s="1">
        <v>1421</v>
      </c>
      <c r="N15" s="1">
        <v>102</v>
      </c>
      <c r="O15" s="1">
        <v>1672</v>
      </c>
      <c r="P15" s="1">
        <f t="shared" si="0"/>
        <v>8634</v>
      </c>
    </row>
    <row r="16" spans="1:16" x14ac:dyDescent="0.25">
      <c r="A16" s="2">
        <v>2001</v>
      </c>
      <c r="B16" s="1">
        <v>80</v>
      </c>
      <c r="C16" s="1">
        <v>110</v>
      </c>
      <c r="D16" s="1">
        <v>929</v>
      </c>
      <c r="E16" s="1">
        <v>151</v>
      </c>
      <c r="F16" s="1">
        <v>1140</v>
      </c>
      <c r="G16" s="1">
        <v>15</v>
      </c>
      <c r="H16" s="1">
        <v>891</v>
      </c>
      <c r="I16" s="1">
        <v>450</v>
      </c>
      <c r="J16" s="1">
        <v>173</v>
      </c>
      <c r="K16" s="1">
        <v>1561</v>
      </c>
      <c r="L16" s="1">
        <v>1691.1603405539199</v>
      </c>
      <c r="M16" s="1">
        <v>1956</v>
      </c>
      <c r="N16" s="1">
        <v>506</v>
      </c>
      <c r="O16" s="1">
        <v>1854.28003666784</v>
      </c>
      <c r="P16" s="1">
        <f t="shared" si="0"/>
        <v>11507.440377221761</v>
      </c>
    </row>
    <row r="17" spans="1:16" x14ac:dyDescent="0.25">
      <c r="A17" s="2">
        <v>2002</v>
      </c>
      <c r="B17" s="1">
        <v>88</v>
      </c>
      <c r="C17" s="1">
        <v>138</v>
      </c>
      <c r="D17" s="1">
        <v>1105</v>
      </c>
      <c r="E17" s="1">
        <v>20</v>
      </c>
      <c r="F17" s="1">
        <v>940</v>
      </c>
      <c r="G17" s="1">
        <v>70</v>
      </c>
      <c r="H17" s="1">
        <v>700</v>
      </c>
      <c r="I17" s="1">
        <v>220</v>
      </c>
      <c r="J17" s="1">
        <v>270</v>
      </c>
      <c r="K17" s="1">
        <v>1359</v>
      </c>
      <c r="L17" s="1">
        <v>1368</v>
      </c>
      <c r="M17" s="1">
        <v>2302</v>
      </c>
      <c r="N17" s="1">
        <v>2004</v>
      </c>
      <c r="O17" s="1">
        <v>1639</v>
      </c>
      <c r="P17" s="1">
        <f t="shared" si="0"/>
        <v>12223</v>
      </c>
    </row>
    <row r="18" spans="1:16" x14ac:dyDescent="0.25">
      <c r="A18" s="2">
        <v>2003</v>
      </c>
      <c r="B18" s="1">
        <v>242</v>
      </c>
      <c r="C18" s="1">
        <v>196.270353060453</v>
      </c>
      <c r="D18" s="1">
        <v>875</v>
      </c>
      <c r="E18" s="1">
        <v>39</v>
      </c>
      <c r="F18" s="1">
        <v>690</v>
      </c>
      <c r="G18" s="1">
        <v>57</v>
      </c>
      <c r="H18" s="1">
        <v>1140</v>
      </c>
      <c r="I18" s="1">
        <v>380</v>
      </c>
      <c r="J18" s="1">
        <v>460.15777887022801</v>
      </c>
      <c r="K18" s="1">
        <v>1940</v>
      </c>
      <c r="L18" s="1">
        <v>1934</v>
      </c>
      <c r="M18" s="1">
        <v>1980</v>
      </c>
      <c r="N18" s="1">
        <v>214</v>
      </c>
      <c r="O18" s="1">
        <v>1745</v>
      </c>
      <c r="P18" s="1">
        <f t="shared" si="0"/>
        <v>11892.428131930681</v>
      </c>
    </row>
    <row r="19" spans="1:16" x14ac:dyDescent="0.25">
      <c r="A19" s="2">
        <v>2004</v>
      </c>
      <c r="B19" s="1">
        <v>150</v>
      </c>
      <c r="C19" s="1">
        <v>230</v>
      </c>
      <c r="D19" s="1">
        <v>801</v>
      </c>
      <c r="E19" s="1">
        <v>170</v>
      </c>
      <c r="F19" s="1">
        <v>935</v>
      </c>
      <c r="G19" s="1">
        <v>250</v>
      </c>
      <c r="H19" s="1">
        <v>640</v>
      </c>
      <c r="I19" s="1">
        <v>180</v>
      </c>
      <c r="J19" s="1">
        <v>455</v>
      </c>
      <c r="K19" s="1">
        <v>1005</v>
      </c>
      <c r="L19" s="1">
        <v>1200</v>
      </c>
      <c r="M19" s="1">
        <v>3215</v>
      </c>
      <c r="N19" s="1">
        <v>1230</v>
      </c>
      <c r="O19" s="1">
        <v>823</v>
      </c>
      <c r="P19" s="1">
        <f t="shared" si="0"/>
        <v>11284</v>
      </c>
    </row>
    <row r="20" spans="1:16" x14ac:dyDescent="0.25">
      <c r="A20" s="2">
        <v>2005</v>
      </c>
      <c r="B20" s="1">
        <v>510</v>
      </c>
      <c r="C20" s="1">
        <v>300</v>
      </c>
      <c r="D20" s="1">
        <v>1240</v>
      </c>
      <c r="E20" s="1">
        <v>360</v>
      </c>
      <c r="F20" s="1">
        <v>890</v>
      </c>
      <c r="G20" s="1">
        <v>190</v>
      </c>
      <c r="H20" s="1">
        <v>810</v>
      </c>
      <c r="I20" s="1">
        <v>270</v>
      </c>
      <c r="J20" s="1">
        <v>500</v>
      </c>
      <c r="K20" s="1">
        <v>3680</v>
      </c>
      <c r="L20" s="1">
        <v>3290</v>
      </c>
      <c r="M20" s="1">
        <v>1130</v>
      </c>
      <c r="N20" s="1">
        <v>500</v>
      </c>
      <c r="O20" s="1">
        <v>1170</v>
      </c>
      <c r="P20" s="1">
        <f t="shared" si="0"/>
        <v>14840</v>
      </c>
    </row>
    <row r="21" spans="1:16" x14ac:dyDescent="0.25">
      <c r="A21" s="2">
        <v>2006</v>
      </c>
      <c r="B21" s="1">
        <v>165</v>
      </c>
      <c r="C21" s="1">
        <v>118.194705486754</v>
      </c>
      <c r="D21" s="1">
        <v>190</v>
      </c>
      <c r="E21" s="1">
        <v>176</v>
      </c>
      <c r="F21" s="1">
        <v>280</v>
      </c>
      <c r="G21" s="1">
        <v>30</v>
      </c>
      <c r="H21" s="1">
        <v>405</v>
      </c>
      <c r="I21" s="1">
        <v>130</v>
      </c>
      <c r="J21" s="1">
        <v>264.481818455417</v>
      </c>
      <c r="K21" s="1">
        <v>2300</v>
      </c>
      <c r="L21" s="1">
        <v>645</v>
      </c>
      <c r="M21" s="1">
        <v>335</v>
      </c>
      <c r="N21" s="1">
        <v>260</v>
      </c>
      <c r="O21" s="1">
        <v>1600</v>
      </c>
      <c r="P21" s="1">
        <f t="shared" si="0"/>
        <v>6898.6765239421711</v>
      </c>
    </row>
    <row r="22" spans="1:16" x14ac:dyDescent="0.25">
      <c r="A22" s="2">
        <v>2007</v>
      </c>
      <c r="B22" s="1">
        <v>134</v>
      </c>
      <c r="C22" s="1">
        <v>75</v>
      </c>
      <c r="D22" s="1">
        <v>334.17572558822201</v>
      </c>
      <c r="E22" s="1">
        <v>35</v>
      </c>
      <c r="F22" s="1">
        <v>245</v>
      </c>
      <c r="G22" s="1">
        <v>15</v>
      </c>
      <c r="H22" s="1">
        <v>290</v>
      </c>
      <c r="I22" s="1">
        <v>210</v>
      </c>
      <c r="J22" s="1">
        <v>185.32621247192199</v>
      </c>
      <c r="K22" s="1">
        <v>990</v>
      </c>
      <c r="L22" s="1">
        <v>970</v>
      </c>
      <c r="M22" s="1">
        <v>351</v>
      </c>
      <c r="N22" s="1">
        <v>286.28476923573402</v>
      </c>
      <c r="O22" s="1">
        <v>713.21511074095099</v>
      </c>
      <c r="P22" s="1">
        <f t="shared" si="0"/>
        <v>4834.0018180368288</v>
      </c>
    </row>
    <row r="23" spans="1:16" x14ac:dyDescent="0.25">
      <c r="A23" s="2">
        <v>2008</v>
      </c>
      <c r="B23" s="1">
        <v>115</v>
      </c>
      <c r="C23" s="1">
        <v>55</v>
      </c>
      <c r="D23" s="1">
        <v>570</v>
      </c>
      <c r="E23" s="1">
        <v>25</v>
      </c>
      <c r="F23" s="1">
        <v>1250</v>
      </c>
      <c r="G23" s="1">
        <v>23</v>
      </c>
      <c r="H23" s="1">
        <v>420</v>
      </c>
      <c r="I23" s="1">
        <v>100</v>
      </c>
      <c r="J23" s="1">
        <v>638.69532333564098</v>
      </c>
      <c r="K23" s="1">
        <v>7100</v>
      </c>
      <c r="L23" s="1">
        <v>2477.8711405496001</v>
      </c>
      <c r="M23" s="1">
        <v>925</v>
      </c>
      <c r="N23" s="1">
        <v>2600</v>
      </c>
      <c r="O23" s="1">
        <v>360</v>
      </c>
      <c r="P23" s="1">
        <f t="shared" si="0"/>
        <v>16659.56646388524</v>
      </c>
    </row>
    <row r="24" spans="1:16" x14ac:dyDescent="0.25">
      <c r="A24" s="2">
        <v>2009</v>
      </c>
      <c r="B24" s="1">
        <v>130.38202383427901</v>
      </c>
      <c r="C24" s="1">
        <v>330</v>
      </c>
      <c r="D24" s="1">
        <v>330</v>
      </c>
      <c r="E24" s="1">
        <v>340</v>
      </c>
      <c r="F24" s="1">
        <v>750</v>
      </c>
      <c r="G24" s="1">
        <v>110</v>
      </c>
      <c r="H24" s="1">
        <v>1050</v>
      </c>
      <c r="I24" s="1">
        <v>100</v>
      </c>
      <c r="J24" s="1">
        <v>1100</v>
      </c>
      <c r="K24" s="1">
        <v>150</v>
      </c>
      <c r="L24" s="1">
        <v>315</v>
      </c>
      <c r="M24" s="1">
        <v>1675</v>
      </c>
      <c r="N24" s="1">
        <v>700</v>
      </c>
      <c r="O24" s="1">
        <v>225</v>
      </c>
      <c r="P24" s="1">
        <f t="shared" si="0"/>
        <v>7305.3820238342796</v>
      </c>
    </row>
    <row r="25" spans="1:16" x14ac:dyDescent="0.25">
      <c r="A25" s="2">
        <v>2010</v>
      </c>
      <c r="B25" s="1">
        <v>85</v>
      </c>
      <c r="C25" s="1">
        <v>102</v>
      </c>
      <c r="D25" s="1">
        <v>370</v>
      </c>
      <c r="E25" s="1">
        <v>62.115893531307897</v>
      </c>
      <c r="F25" s="1">
        <v>880</v>
      </c>
      <c r="G25" s="1">
        <v>90</v>
      </c>
      <c r="H25" s="1">
        <v>570</v>
      </c>
      <c r="I25" s="1">
        <v>190</v>
      </c>
      <c r="J25" s="1">
        <v>196.086964866035</v>
      </c>
      <c r="K25" s="1">
        <v>350</v>
      </c>
      <c r="L25" s="1">
        <v>550</v>
      </c>
      <c r="M25" s="1">
        <v>350</v>
      </c>
      <c r="N25" s="1">
        <v>200</v>
      </c>
      <c r="O25" s="1">
        <v>608.82809572528902</v>
      </c>
      <c r="P25" s="1">
        <f t="shared" si="0"/>
        <v>4604.0309541226316</v>
      </c>
    </row>
    <row r="26" spans="1:16" x14ac:dyDescent="0.25">
      <c r="A26" s="2">
        <v>2011</v>
      </c>
      <c r="B26" s="1">
        <v>91.2480666264767</v>
      </c>
      <c r="C26" s="1">
        <v>87.258759340523696</v>
      </c>
      <c r="D26" s="1">
        <v>350</v>
      </c>
      <c r="E26" s="1">
        <v>68.923085261718001</v>
      </c>
      <c r="F26" s="1">
        <v>175</v>
      </c>
      <c r="G26" s="1">
        <v>76.650423148853704</v>
      </c>
      <c r="H26" s="1">
        <v>110</v>
      </c>
      <c r="I26" s="1">
        <v>85</v>
      </c>
      <c r="J26" s="1">
        <v>217.575854259609</v>
      </c>
      <c r="K26" s="1">
        <v>1235</v>
      </c>
      <c r="L26" s="1">
        <v>736.37522398172803</v>
      </c>
      <c r="M26" s="1">
        <v>350</v>
      </c>
      <c r="N26" s="1">
        <v>850</v>
      </c>
      <c r="O26" s="1">
        <v>675.54869399493498</v>
      </c>
      <c r="P26" s="1">
        <f t="shared" si="0"/>
        <v>5108.5801066138447</v>
      </c>
    </row>
    <row r="27" spans="1:16" x14ac:dyDescent="0.25">
      <c r="A27" s="2">
        <v>2012</v>
      </c>
      <c r="B27" s="1">
        <v>25</v>
      </c>
      <c r="C27" s="1">
        <v>60</v>
      </c>
      <c r="D27" s="1">
        <v>400</v>
      </c>
      <c r="E27" s="1">
        <v>161.19639779644899</v>
      </c>
      <c r="F27" s="1">
        <v>170</v>
      </c>
      <c r="G27" s="1">
        <v>40</v>
      </c>
      <c r="H27" s="1">
        <v>691.68300884612904</v>
      </c>
      <c r="I27" s="1">
        <v>110</v>
      </c>
      <c r="J27" s="1">
        <v>330</v>
      </c>
      <c r="K27" s="1">
        <v>2400</v>
      </c>
      <c r="L27" s="1">
        <v>3300</v>
      </c>
      <c r="M27" s="1">
        <v>2650</v>
      </c>
      <c r="N27" s="1">
        <v>360</v>
      </c>
      <c r="O27" s="1">
        <v>1250</v>
      </c>
      <c r="P27" s="1">
        <f t="shared" si="0"/>
        <v>11947.879406642578</v>
      </c>
    </row>
    <row r="28" spans="1:16" x14ac:dyDescent="0.25">
      <c r="A28" s="2">
        <v>2013</v>
      </c>
      <c r="B28" s="1">
        <v>191.93535371042199</v>
      </c>
      <c r="C28" s="1">
        <v>185.445853038298</v>
      </c>
      <c r="D28" s="1">
        <v>721.51287971634201</v>
      </c>
      <c r="E28" s="1">
        <v>152.474639622447</v>
      </c>
      <c r="F28" s="1">
        <v>790.96697005104897</v>
      </c>
      <c r="G28" s="1">
        <v>162.231110689377</v>
      </c>
      <c r="H28" s="1">
        <v>654.25852530500299</v>
      </c>
      <c r="I28" s="1">
        <v>267.59722869065399</v>
      </c>
      <c r="J28" s="1">
        <v>215</v>
      </c>
      <c r="K28" s="1">
        <v>2140</v>
      </c>
      <c r="L28" s="1">
        <v>1560</v>
      </c>
      <c r="M28" s="1">
        <v>2370</v>
      </c>
      <c r="N28" s="1">
        <v>550</v>
      </c>
      <c r="O28" s="1">
        <v>1340</v>
      </c>
      <c r="P28" s="1">
        <f t="shared" si="0"/>
        <v>11301.422560823592</v>
      </c>
    </row>
    <row r="29" spans="1:16" x14ac:dyDescent="0.25">
      <c r="A29" s="2">
        <v>2014</v>
      </c>
      <c r="B29" s="1">
        <v>425</v>
      </c>
      <c r="C29" s="1">
        <v>80</v>
      </c>
      <c r="D29" s="1">
        <v>660</v>
      </c>
      <c r="E29" s="1">
        <v>185.91597179489199</v>
      </c>
      <c r="F29" s="1">
        <v>1500</v>
      </c>
      <c r="G29" s="1">
        <v>197.81227011826201</v>
      </c>
      <c r="H29" s="1">
        <v>850</v>
      </c>
      <c r="I29" s="1">
        <v>400</v>
      </c>
      <c r="J29" s="1">
        <v>220</v>
      </c>
      <c r="K29" s="1">
        <v>2000</v>
      </c>
      <c r="L29" s="1">
        <v>1300</v>
      </c>
      <c r="M29" s="1">
        <v>30</v>
      </c>
      <c r="N29" s="1">
        <v>931.36635783768702</v>
      </c>
      <c r="O29" s="1">
        <v>5000</v>
      </c>
      <c r="P29" s="1">
        <f t="shared" si="0"/>
        <v>13780.094599750841</v>
      </c>
    </row>
    <row r="30" spans="1:16" x14ac:dyDescent="0.25">
      <c r="A30" s="2">
        <v>2015</v>
      </c>
      <c r="B30" s="1">
        <v>20</v>
      </c>
      <c r="C30" s="1">
        <v>200</v>
      </c>
      <c r="D30" s="1">
        <v>550</v>
      </c>
      <c r="E30" s="1">
        <v>135.31137299329501</v>
      </c>
      <c r="F30" s="1">
        <v>1200</v>
      </c>
      <c r="G30" s="1">
        <v>143.96960952957701</v>
      </c>
      <c r="H30" s="1">
        <v>550</v>
      </c>
      <c r="I30" s="1">
        <v>200</v>
      </c>
      <c r="J30" s="1">
        <v>450</v>
      </c>
      <c r="K30" s="1">
        <v>2310</v>
      </c>
      <c r="L30" s="1">
        <v>1470</v>
      </c>
      <c r="M30" s="1">
        <v>1555</v>
      </c>
      <c r="N30" s="1">
        <v>210</v>
      </c>
      <c r="O30" s="1">
        <v>1035</v>
      </c>
      <c r="P30" s="1">
        <f t="shared" si="0"/>
        <v>10029.280982522872</v>
      </c>
    </row>
    <row r="31" spans="1:16" x14ac:dyDescent="0.25">
      <c r="A31" s="2">
        <v>2016</v>
      </c>
      <c r="B31" s="1">
        <v>160</v>
      </c>
      <c r="C31" s="1">
        <v>25</v>
      </c>
      <c r="D31" s="1">
        <v>810</v>
      </c>
      <c r="E31" s="1">
        <v>450</v>
      </c>
      <c r="F31" s="1">
        <v>370</v>
      </c>
      <c r="G31" s="1">
        <v>90</v>
      </c>
      <c r="H31" s="1">
        <v>540</v>
      </c>
      <c r="I31" s="1">
        <v>319.824617310978</v>
      </c>
      <c r="J31" s="1">
        <v>750</v>
      </c>
      <c r="K31" s="1">
        <v>3070</v>
      </c>
      <c r="L31" s="1">
        <v>2470</v>
      </c>
      <c r="M31" s="1">
        <v>2120</v>
      </c>
      <c r="N31" s="1">
        <v>280</v>
      </c>
      <c r="O31" s="1">
        <v>1970</v>
      </c>
      <c r="P31" s="1">
        <f t="shared" si="0"/>
        <v>13424.824617310978</v>
      </c>
    </row>
    <row r="32" spans="1:16" x14ac:dyDescent="0.25">
      <c r="A32" s="2">
        <v>2017</v>
      </c>
      <c r="B32" s="1">
        <v>40</v>
      </c>
      <c r="C32" s="1">
        <v>176.337346863721</v>
      </c>
      <c r="D32" s="1">
        <v>540</v>
      </c>
      <c r="E32" s="1">
        <v>280</v>
      </c>
      <c r="F32" s="1">
        <v>850</v>
      </c>
      <c r="G32" s="1">
        <v>20</v>
      </c>
      <c r="H32" s="1">
        <v>100</v>
      </c>
      <c r="I32" s="1">
        <v>240</v>
      </c>
      <c r="J32" s="1">
        <v>285</v>
      </c>
      <c r="K32" s="1">
        <v>3100</v>
      </c>
      <c r="L32" s="1">
        <v>2450</v>
      </c>
      <c r="M32" s="1">
        <v>1675</v>
      </c>
      <c r="N32" s="1">
        <v>830</v>
      </c>
      <c r="O32" s="1">
        <v>980</v>
      </c>
      <c r="P32" s="1">
        <f t="shared" si="0"/>
        <v>11566.337346863722</v>
      </c>
    </row>
    <row r="33" spans="1:16" x14ac:dyDescent="0.25">
      <c r="A33" s="2">
        <v>2018</v>
      </c>
      <c r="B33" s="1">
        <v>75</v>
      </c>
      <c r="C33" s="1">
        <v>55</v>
      </c>
      <c r="D33" s="1">
        <v>280</v>
      </c>
      <c r="E33" s="1">
        <v>70</v>
      </c>
      <c r="F33" s="1">
        <v>610</v>
      </c>
      <c r="G33" s="1">
        <v>186.62689311307199</v>
      </c>
      <c r="H33" s="1">
        <v>595</v>
      </c>
      <c r="I33" s="1">
        <v>110</v>
      </c>
      <c r="J33" s="1">
        <v>160</v>
      </c>
      <c r="K33" s="1">
        <v>3100</v>
      </c>
      <c r="L33" s="1">
        <v>3300</v>
      </c>
      <c r="M33" s="1">
        <v>1750</v>
      </c>
      <c r="N33" s="1">
        <v>884.97982843071804</v>
      </c>
      <c r="O33" s="1">
        <v>2700</v>
      </c>
      <c r="P33" s="1">
        <f t="shared" si="0"/>
        <v>13876.606721543791</v>
      </c>
    </row>
    <row r="34" spans="1:16" x14ac:dyDescent="0.25">
      <c r="A34" s="2">
        <v>2019</v>
      </c>
      <c r="B34" s="1">
        <v>240</v>
      </c>
      <c r="C34" s="1">
        <v>60</v>
      </c>
      <c r="D34" s="1">
        <v>220</v>
      </c>
      <c r="E34" s="1">
        <v>114.339098415622</v>
      </c>
      <c r="F34" s="1">
        <v>420</v>
      </c>
      <c r="G34" s="1">
        <v>20</v>
      </c>
      <c r="H34" s="1">
        <v>800</v>
      </c>
      <c r="I34" s="1">
        <v>700</v>
      </c>
      <c r="J34" s="1">
        <v>60</v>
      </c>
      <c r="K34" s="1">
        <v>2200</v>
      </c>
      <c r="L34" s="1">
        <v>570</v>
      </c>
      <c r="M34" s="1">
        <v>1410</v>
      </c>
      <c r="N34" s="1">
        <v>600</v>
      </c>
      <c r="O34" s="1">
        <v>500</v>
      </c>
      <c r="P34" s="1">
        <f t="shared" si="0"/>
        <v>7914.3390984156222</v>
      </c>
    </row>
    <row r="35" spans="1:16" x14ac:dyDescent="0.25">
      <c r="A35" s="2">
        <v>2020</v>
      </c>
      <c r="B35" s="1">
        <v>280</v>
      </c>
      <c r="C35" s="1">
        <v>80</v>
      </c>
      <c r="D35" s="1">
        <v>2200</v>
      </c>
      <c r="E35" s="1">
        <v>100</v>
      </c>
      <c r="F35" s="1">
        <v>950</v>
      </c>
      <c r="G35" s="1">
        <v>30</v>
      </c>
      <c r="H35" s="1">
        <v>850</v>
      </c>
      <c r="I35" s="1">
        <v>60</v>
      </c>
      <c r="J35" s="1">
        <v>20</v>
      </c>
      <c r="K35" s="1">
        <v>1800</v>
      </c>
      <c r="L35" s="1">
        <v>1400</v>
      </c>
      <c r="M35" s="1">
        <v>200</v>
      </c>
      <c r="N35" s="1">
        <v>200</v>
      </c>
      <c r="O35" s="1">
        <v>440</v>
      </c>
      <c r="P35" s="1">
        <f t="shared" si="0"/>
        <v>8610</v>
      </c>
    </row>
    <row r="36" spans="1:16" x14ac:dyDescent="0.25">
      <c r="A36" s="2">
        <v>2021</v>
      </c>
      <c r="B36" s="1">
        <v>660</v>
      </c>
      <c r="C36" s="1">
        <v>301.87175016198199</v>
      </c>
      <c r="D36" s="1">
        <v>980</v>
      </c>
      <c r="E36" s="1">
        <v>301.90732289769898</v>
      </c>
      <c r="F36" s="1">
        <v>400</v>
      </c>
      <c r="G36" s="1">
        <v>320</v>
      </c>
      <c r="H36" s="1">
        <v>610</v>
      </c>
      <c r="I36" s="1">
        <v>210</v>
      </c>
      <c r="J36" s="1">
        <v>900</v>
      </c>
      <c r="K36" s="1">
        <v>9000</v>
      </c>
      <c r="L36" s="1">
        <v>3600</v>
      </c>
      <c r="M36" s="1">
        <v>1230</v>
      </c>
      <c r="N36" s="1">
        <v>1000</v>
      </c>
      <c r="O36" s="1">
        <v>1500</v>
      </c>
      <c r="P36" s="1">
        <f t="shared" si="0"/>
        <v>21013.779073059683</v>
      </c>
    </row>
    <row r="37" spans="1:16" x14ac:dyDescent="0.25">
      <c r="A37" s="2">
        <v>2022</v>
      </c>
      <c r="B37" s="1">
        <v>210.800670504506</v>
      </c>
      <c r="C37" s="1">
        <v>20</v>
      </c>
      <c r="D37" s="1">
        <v>1500</v>
      </c>
      <c r="E37" s="1">
        <v>172.17034834959301</v>
      </c>
      <c r="F37" s="1">
        <v>350</v>
      </c>
      <c r="G37" s="1">
        <v>150</v>
      </c>
      <c r="H37" s="1">
        <v>220</v>
      </c>
      <c r="I37" s="1">
        <v>150</v>
      </c>
      <c r="J37" s="1">
        <v>441.705325885756</v>
      </c>
      <c r="K37" s="1">
        <v>4400</v>
      </c>
      <c r="L37" s="1">
        <v>2200</v>
      </c>
      <c r="M37" s="1">
        <v>450</v>
      </c>
      <c r="N37" s="1">
        <v>120</v>
      </c>
      <c r="O37" s="1">
        <v>1598.96694163392</v>
      </c>
      <c r="P37" s="1">
        <f t="shared" si="0"/>
        <v>11983.643286373775</v>
      </c>
    </row>
    <row r="38" spans="1:16" x14ac:dyDescent="0.25">
      <c r="A38" s="2">
        <v>2023</v>
      </c>
      <c r="B38" s="1">
        <v>210</v>
      </c>
      <c r="C38" s="1">
        <v>140</v>
      </c>
      <c r="D38" s="1">
        <v>2150</v>
      </c>
      <c r="E38" s="1">
        <v>20</v>
      </c>
      <c r="F38" s="1">
        <v>620</v>
      </c>
      <c r="G38" s="1">
        <v>295.16253757438102</v>
      </c>
      <c r="H38" s="1">
        <v>2600</v>
      </c>
      <c r="I38" s="1">
        <v>720</v>
      </c>
      <c r="J38" s="1">
        <v>70</v>
      </c>
      <c r="K38" s="1">
        <v>6000</v>
      </c>
      <c r="L38" s="1">
        <v>7300</v>
      </c>
      <c r="M38" s="1">
        <v>750</v>
      </c>
      <c r="N38" s="1">
        <v>150</v>
      </c>
      <c r="O38" s="1">
        <v>1650</v>
      </c>
      <c r="P38" s="1">
        <f t="shared" si="0"/>
        <v>22675.162537574382</v>
      </c>
    </row>
    <row r="39" spans="1:16" x14ac:dyDescent="0.25">
      <c r="A39" s="5">
        <v>2024</v>
      </c>
      <c r="B39" s="4">
        <v>140</v>
      </c>
      <c r="C39" s="4">
        <v>120</v>
      </c>
      <c r="D39" s="4">
        <v>1300</v>
      </c>
      <c r="E39" s="4">
        <v>300</v>
      </c>
      <c r="F39" s="4">
        <v>1400</v>
      </c>
      <c r="G39" s="4">
        <v>20</v>
      </c>
      <c r="H39" s="4">
        <v>670</v>
      </c>
      <c r="I39" s="4">
        <v>120</v>
      </c>
      <c r="J39" s="4">
        <v>20</v>
      </c>
      <c r="K39" s="4">
        <v>10000</v>
      </c>
      <c r="L39" s="4">
        <v>17000</v>
      </c>
      <c r="M39" s="4">
        <v>1900</v>
      </c>
      <c r="N39" s="4">
        <v>800</v>
      </c>
      <c r="O39" s="4">
        <v>2500</v>
      </c>
      <c r="P39" s="4">
        <f t="shared" si="0"/>
        <v>36290</v>
      </c>
    </row>
    <row r="40" spans="1:16" x14ac:dyDescent="0.25">
      <c r="A40" s="6" t="s">
        <v>16</v>
      </c>
      <c r="B40" s="1">
        <f>AVERAGE(B2:B39)</f>
        <v>165.66752933357063</v>
      </c>
      <c r="C40" s="1">
        <f t="shared" ref="C40:P40" si="1">AVERAGE(C2:C39)</f>
        <v>130.60854104883646</v>
      </c>
      <c r="D40" s="1">
        <f t="shared" si="1"/>
        <v>673.80759487643593</v>
      </c>
      <c r="E40" s="1">
        <f t="shared" si="1"/>
        <v>136.20649395316593</v>
      </c>
      <c r="F40" s="1">
        <f t="shared" si="1"/>
        <v>644.00715036619272</v>
      </c>
      <c r="G40" s="1">
        <f t="shared" si="1"/>
        <v>124.07086473212925</v>
      </c>
      <c r="H40" s="1">
        <f t="shared" si="1"/>
        <v>564.6329670710038</v>
      </c>
      <c r="I40" s="1">
        <f t="shared" si="1"/>
        <v>225.6840765747981</v>
      </c>
      <c r="J40" s="1">
        <f t="shared" si="1"/>
        <v>330.20367574932067</v>
      </c>
      <c r="K40" s="1">
        <f t="shared" si="1"/>
        <v>2242.3157894736842</v>
      </c>
      <c r="L40" s="1">
        <f t="shared" si="1"/>
        <v>2029.3264922390854</v>
      </c>
      <c r="M40" s="1">
        <f t="shared" si="1"/>
        <v>1323.8684210526317</v>
      </c>
      <c r="N40" s="1">
        <f t="shared" si="1"/>
        <v>559.64818303958259</v>
      </c>
      <c r="O40" s="1">
        <f t="shared" si="1"/>
        <v>1295.9694441779718</v>
      </c>
      <c r="P40" s="1">
        <f t="shared" si="1"/>
        <v>10446.017223688408</v>
      </c>
    </row>
    <row r="41" spans="1:16" x14ac:dyDescent="0.25">
      <c r="A41" s="6" t="s">
        <v>17</v>
      </c>
      <c r="B41" s="1">
        <f>MAX(B2:B39)</f>
        <v>660</v>
      </c>
      <c r="C41" s="1">
        <f t="shared" ref="C41:P41" si="2">MAX(C2:C39)</f>
        <v>330</v>
      </c>
      <c r="D41" s="1">
        <f t="shared" si="2"/>
        <v>2200</v>
      </c>
      <c r="E41" s="1">
        <f t="shared" si="2"/>
        <v>450</v>
      </c>
      <c r="F41" s="1">
        <f t="shared" si="2"/>
        <v>1500</v>
      </c>
      <c r="G41" s="1">
        <f t="shared" si="2"/>
        <v>450</v>
      </c>
      <c r="H41" s="1">
        <f t="shared" si="2"/>
        <v>2600</v>
      </c>
      <c r="I41" s="1">
        <f t="shared" si="2"/>
        <v>720</v>
      </c>
      <c r="J41" s="1">
        <f t="shared" si="2"/>
        <v>1100</v>
      </c>
      <c r="K41" s="1">
        <f t="shared" si="2"/>
        <v>10000</v>
      </c>
      <c r="L41" s="1">
        <f t="shared" si="2"/>
        <v>17000</v>
      </c>
      <c r="M41" s="1">
        <f t="shared" si="2"/>
        <v>3215</v>
      </c>
      <c r="N41" s="1">
        <f t="shared" si="2"/>
        <v>2600</v>
      </c>
      <c r="O41" s="1">
        <f t="shared" si="2"/>
        <v>5000</v>
      </c>
      <c r="P41" s="1">
        <f t="shared" si="2"/>
        <v>36290</v>
      </c>
    </row>
    <row r="42" spans="1:16" x14ac:dyDescent="0.25">
      <c r="A42" s="6" t="s">
        <v>18</v>
      </c>
      <c r="B42" s="1">
        <f>MIN(B2:B39)</f>
        <v>20</v>
      </c>
      <c r="C42" s="1">
        <f t="shared" ref="C42:P42" si="3">MIN(C2:C39)</f>
        <v>20</v>
      </c>
      <c r="D42" s="1">
        <f t="shared" si="3"/>
        <v>154</v>
      </c>
      <c r="E42" s="1">
        <f t="shared" si="3"/>
        <v>15</v>
      </c>
      <c r="F42" s="1">
        <f t="shared" si="3"/>
        <v>170</v>
      </c>
      <c r="G42" s="1">
        <f t="shared" si="3"/>
        <v>15</v>
      </c>
      <c r="H42" s="1">
        <f t="shared" si="3"/>
        <v>35</v>
      </c>
      <c r="I42" s="1">
        <f t="shared" si="3"/>
        <v>60</v>
      </c>
      <c r="J42" s="1">
        <f t="shared" si="3"/>
        <v>20</v>
      </c>
      <c r="K42" s="1">
        <f t="shared" si="3"/>
        <v>150</v>
      </c>
      <c r="L42" s="1">
        <f t="shared" si="3"/>
        <v>315</v>
      </c>
      <c r="M42" s="1">
        <f t="shared" si="3"/>
        <v>30</v>
      </c>
      <c r="N42" s="1">
        <f t="shared" si="3"/>
        <v>32</v>
      </c>
      <c r="O42" s="1">
        <f t="shared" si="3"/>
        <v>225</v>
      </c>
      <c r="P42" s="1">
        <f t="shared" si="3"/>
        <v>3533.4118857532549</v>
      </c>
    </row>
  </sheetData>
  <conditionalFormatting sqref="B24">
    <cfRule type="expression" dxfId="40" priority="38">
      <formula>B24&lt;&gt;""</formula>
    </cfRule>
  </conditionalFormatting>
  <conditionalFormatting sqref="B37">
    <cfRule type="expression" dxfId="39" priority="5">
      <formula>B37&lt;&gt;""</formula>
    </cfRule>
  </conditionalFormatting>
  <conditionalFormatting sqref="B26:C26">
    <cfRule type="expression" dxfId="38" priority="33">
      <formula>B26&lt;&gt;""</formula>
    </cfRule>
  </conditionalFormatting>
  <conditionalFormatting sqref="B28:D28">
    <cfRule type="expression" dxfId="37" priority="23">
      <formula>B28&lt;&gt;""</formula>
    </cfRule>
  </conditionalFormatting>
  <conditionalFormatting sqref="C2">
    <cfRule type="expression" dxfId="36" priority="66">
      <formula>C2&lt;&gt;""</formula>
    </cfRule>
  </conditionalFormatting>
  <conditionalFormatting sqref="C12">
    <cfRule type="expression" dxfId="35" priority="55">
      <formula>C12&lt;&gt;""</formula>
    </cfRule>
  </conditionalFormatting>
  <conditionalFormatting sqref="C18">
    <cfRule type="expression" dxfId="34" priority="48">
      <formula>C18&lt;&gt;""</formula>
    </cfRule>
  </conditionalFormatting>
  <conditionalFormatting sqref="C21">
    <cfRule type="expression" dxfId="33" priority="46">
      <formula>C21&lt;&gt;""</formula>
    </cfRule>
  </conditionalFormatting>
  <conditionalFormatting sqref="C32">
    <cfRule type="expression" dxfId="32" priority="11">
      <formula>C32&lt;&gt;""</formula>
    </cfRule>
  </conditionalFormatting>
  <conditionalFormatting sqref="C36">
    <cfRule type="expression" dxfId="31" priority="7">
      <formula>C36&lt;&gt;""</formula>
    </cfRule>
  </conditionalFormatting>
  <conditionalFormatting sqref="D22">
    <cfRule type="expression" dxfId="30" priority="44">
      <formula>D22&lt;&gt;""</formula>
    </cfRule>
  </conditionalFormatting>
  <conditionalFormatting sqref="E25:E30">
    <cfRule type="expression" dxfId="29" priority="14">
      <formula>E25&lt;&gt;""</formula>
    </cfRule>
  </conditionalFormatting>
  <conditionalFormatting sqref="E34">
    <cfRule type="expression" dxfId="28" priority="8">
      <formula>E34&lt;&gt;""</formula>
    </cfRule>
  </conditionalFormatting>
  <conditionalFormatting sqref="E36:E37">
    <cfRule type="expression" dxfId="27" priority="4">
      <formula>E36&lt;&gt;""</formula>
    </cfRule>
  </conditionalFormatting>
  <conditionalFormatting sqref="E2:I2">
    <cfRule type="expression" dxfId="26" priority="61">
      <formula>E2&lt;&gt;""</formula>
    </cfRule>
  </conditionalFormatting>
  <conditionalFormatting sqref="F28">
    <cfRule type="expression" dxfId="25" priority="21">
      <formula>F28&lt;&gt;""</formula>
    </cfRule>
  </conditionalFormatting>
  <conditionalFormatting sqref="F5:G5">
    <cfRule type="expression" dxfId="24" priority="58">
      <formula>F5&lt;&gt;""</formula>
    </cfRule>
  </conditionalFormatting>
  <conditionalFormatting sqref="F12:H12">
    <cfRule type="expression" dxfId="23" priority="52">
      <formula>F12&lt;&gt;""</formula>
    </cfRule>
  </conditionalFormatting>
  <conditionalFormatting sqref="G26">
    <cfRule type="expression" dxfId="22" priority="31">
      <formula>G26&lt;&gt;""</formula>
    </cfRule>
  </conditionalFormatting>
  <conditionalFormatting sqref="G28:G30">
    <cfRule type="expression" dxfId="21" priority="13">
      <formula>G28&lt;&gt;""</formula>
    </cfRule>
  </conditionalFormatting>
  <conditionalFormatting sqref="G33">
    <cfRule type="expression" dxfId="20" priority="10">
      <formula>G33&lt;&gt;""</formula>
    </cfRule>
  </conditionalFormatting>
  <conditionalFormatting sqref="G38">
    <cfRule type="expression" dxfId="19" priority="1">
      <formula>G38&lt;&gt;""</formula>
    </cfRule>
  </conditionalFormatting>
  <conditionalFormatting sqref="H27:H28">
    <cfRule type="expression" dxfId="18" priority="19">
      <formula>H27&lt;&gt;""</formula>
    </cfRule>
  </conditionalFormatting>
  <conditionalFormatting sqref="I5">
    <cfRule type="expression" dxfId="17" priority="57">
      <formula>I5&lt;&gt;""</formula>
    </cfRule>
  </conditionalFormatting>
  <conditionalFormatting sqref="I28">
    <cfRule type="expression" dxfId="16" priority="18">
      <formula>I28&lt;&gt;""</formula>
    </cfRule>
  </conditionalFormatting>
  <conditionalFormatting sqref="I31">
    <cfRule type="expression" dxfId="15" priority="12">
      <formula>I31&lt;&gt;""</formula>
    </cfRule>
  </conditionalFormatting>
  <conditionalFormatting sqref="J4:J5">
    <cfRule type="expression" dxfId="14" priority="56">
      <formula>J4&lt;&gt;""</formula>
    </cfRule>
  </conditionalFormatting>
  <conditionalFormatting sqref="J13">
    <cfRule type="expression" dxfId="13" priority="51">
      <formula>J13&lt;&gt;""</formula>
    </cfRule>
  </conditionalFormatting>
  <conditionalFormatting sqref="J18">
    <cfRule type="expression" dxfId="12" priority="47">
      <formula>J18&lt;&gt;""</formula>
    </cfRule>
  </conditionalFormatting>
  <conditionalFormatting sqref="J21:J23">
    <cfRule type="expression" dxfId="11" priority="40">
      <formula>J21&lt;&gt;""</formula>
    </cfRule>
  </conditionalFormatting>
  <conditionalFormatting sqref="J25:J26">
    <cfRule type="expression" dxfId="10" priority="30">
      <formula>J25&lt;&gt;""</formula>
    </cfRule>
  </conditionalFormatting>
  <conditionalFormatting sqref="J37">
    <cfRule type="expression" dxfId="9" priority="3">
      <formula>J37&lt;&gt;""</formula>
    </cfRule>
  </conditionalFormatting>
  <conditionalFormatting sqref="L16">
    <cfRule type="expression" dxfId="8" priority="50">
      <formula>L16&lt;&gt;""</formula>
    </cfRule>
  </conditionalFormatting>
  <conditionalFormatting sqref="L23">
    <cfRule type="expression" dxfId="7" priority="39">
      <formula>L23&lt;&gt;""</formula>
    </cfRule>
  </conditionalFormatting>
  <conditionalFormatting sqref="L26">
    <cfRule type="expression" dxfId="6" priority="29">
      <formula>L26&lt;&gt;""</formula>
    </cfRule>
  </conditionalFormatting>
  <conditionalFormatting sqref="N29">
    <cfRule type="expression" dxfId="5" priority="15">
      <formula>N29&lt;&gt;""</formula>
    </cfRule>
  </conditionalFormatting>
  <conditionalFormatting sqref="N33">
    <cfRule type="expression" dxfId="4" priority="9">
      <formula>N33&lt;&gt;""</formula>
    </cfRule>
  </conditionalFormatting>
  <conditionalFormatting sqref="N22:O22">
    <cfRule type="expression" dxfId="3" priority="41">
      <formula>N22&lt;&gt;""</formula>
    </cfRule>
  </conditionalFormatting>
  <conditionalFormatting sqref="O16">
    <cfRule type="expression" dxfId="2" priority="49">
      <formula>O16&lt;&gt;""</formula>
    </cfRule>
  </conditionalFormatting>
  <conditionalFormatting sqref="O25:O26">
    <cfRule type="expression" dxfId="1" priority="28">
      <formula>O25&lt;&gt;""</formula>
    </cfRule>
  </conditionalFormatting>
  <conditionalFormatting sqref="O37">
    <cfRule type="expression" dxfId="0" priority="2">
      <formula>O37&lt;&gt;""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KTN_survey_table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krcourtney</dc:creator>
  <cp:lastModifiedBy>Courtney, Kristin R (DFG)</cp:lastModifiedBy>
  <dcterms:created xsi:type="dcterms:W3CDTF">2024-11-12T15:44:00Z</dcterms:created>
  <dcterms:modified xsi:type="dcterms:W3CDTF">2025-01-15T18:24:13Z</dcterms:modified>
</cp:coreProperties>
</file>