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heckCompatibility="1" autoCompressPictures="0"/>
  <bookViews>
    <workbookView xWindow="0" yWindow="0" windowWidth="33520" windowHeight="205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F60" i="1"/>
  <c r="G60" i="1"/>
  <c r="G59" i="1"/>
  <c r="F59" i="1"/>
  <c r="F58" i="1"/>
  <c r="G58" i="1"/>
  <c r="C62" i="1"/>
  <c r="G54" i="1"/>
  <c r="G56" i="1"/>
  <c r="G57" i="1"/>
  <c r="G55" i="1"/>
  <c r="G62" i="1"/>
  <c r="F57" i="1"/>
  <c r="F5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66" i="1"/>
  <c r="F45" i="1"/>
  <c r="F46" i="1"/>
  <c r="F47" i="1"/>
  <c r="F48" i="1"/>
  <c r="F44" i="1"/>
  <c r="F38" i="1"/>
  <c r="F37" i="1"/>
  <c r="F30" i="1"/>
  <c r="F31" i="1"/>
  <c r="F29" i="1"/>
  <c r="F6" i="1"/>
  <c r="F7" i="1"/>
  <c r="F8" i="1"/>
  <c r="F9" i="1"/>
  <c r="F10" i="1"/>
  <c r="F11" i="1"/>
  <c r="F12" i="1"/>
  <c r="F13" i="1"/>
  <c r="F14" i="1"/>
  <c r="F15" i="1"/>
  <c r="F5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54" i="1"/>
  <c r="G40" i="1"/>
  <c r="C40" i="1"/>
  <c r="G71" i="1"/>
  <c r="G66" i="1"/>
  <c r="G79" i="1"/>
  <c r="G80" i="1"/>
  <c r="G81" i="1"/>
  <c r="G82" i="1"/>
  <c r="G83" i="1"/>
  <c r="G68" i="1"/>
  <c r="G69" i="1"/>
  <c r="G70" i="1"/>
  <c r="G72" i="1"/>
  <c r="G73" i="1"/>
  <c r="G74" i="1"/>
  <c r="G75" i="1"/>
  <c r="G76" i="1"/>
  <c r="G77" i="1"/>
  <c r="G78" i="1"/>
  <c r="G67" i="1"/>
  <c r="G44" i="1"/>
  <c r="G45" i="1"/>
  <c r="G46" i="1"/>
  <c r="G47" i="1"/>
  <c r="G48" i="1"/>
  <c r="G50" i="1"/>
  <c r="C50" i="1"/>
  <c r="C33" i="1"/>
</calcChain>
</file>

<file path=xl/sharedStrings.xml><?xml version="1.0" encoding="utf-8"?>
<sst xmlns="http://schemas.openxmlformats.org/spreadsheetml/2006/main" count="223" uniqueCount="156">
  <si>
    <t>Part</t>
  </si>
  <si>
    <t>Micoprocessor</t>
  </si>
  <si>
    <t>Name</t>
  </si>
  <si>
    <t>BeagleBone Black</t>
  </si>
  <si>
    <t>Motor Controller</t>
  </si>
  <si>
    <t>Breadboard</t>
  </si>
  <si>
    <t>Tiny breadboard</t>
  </si>
  <si>
    <t>Vender</t>
  </si>
  <si>
    <t>Adafruit</t>
  </si>
  <si>
    <t>Amazon</t>
  </si>
  <si>
    <t>H-Bridge Motor Driver 1A</t>
  </si>
  <si>
    <t>Micro-HDMI Cable</t>
  </si>
  <si>
    <t>Micro-HDMI to HDMI Socket Adapter Cable</t>
  </si>
  <si>
    <t>5V 2A (2000mA) switching power supply</t>
  </si>
  <si>
    <t>DC Barrel Jack</t>
  </si>
  <si>
    <t>2.1mm DC Barrel Jack to Alligator Clips</t>
  </si>
  <si>
    <t>Capacitor Ceramic 0.1uF</t>
  </si>
  <si>
    <t>Heatsink</t>
  </si>
  <si>
    <t>Heatsink TO-220</t>
  </si>
  <si>
    <t>Eletrical tape</t>
  </si>
  <si>
    <t>Switch</t>
  </si>
  <si>
    <t>Screw - Phillips Head (1/4", 4-40, 10 pack)</t>
  </si>
  <si>
    <t>Capacitor</t>
  </si>
  <si>
    <t>Diode</t>
  </si>
  <si>
    <t>Capacitor Electrolytic 10uF</t>
  </si>
  <si>
    <t>Capacitor Electrolytic 100uF</t>
  </si>
  <si>
    <t>Diode rectifier 1N4001</t>
  </si>
  <si>
    <t>Subsitutions</t>
  </si>
  <si>
    <t>Wifi</t>
  </si>
  <si>
    <t>Compact USB Wi-Fi Adapter with 4" Antenna</t>
  </si>
  <si>
    <t>Logic Supply</t>
  </si>
  <si>
    <t>IR Sensor</t>
  </si>
  <si>
    <t>SD card</t>
  </si>
  <si>
    <t>Sandisk 4GB MicroSDHC Memory Card with SD Adapter</t>
  </si>
  <si>
    <t>Chassis Kit</t>
  </si>
  <si>
    <t>Magician Chassis</t>
  </si>
  <si>
    <t>Infrared Proximity Sensor Short Range</t>
  </si>
  <si>
    <t>IR Connector</t>
  </si>
  <si>
    <t>JST Jumper 3 Wire Assembly</t>
  </si>
  <si>
    <t>Batteris</t>
  </si>
  <si>
    <t>1500 mAh Alkaline Battery - AA</t>
  </si>
  <si>
    <t>IR Brackets</t>
  </si>
  <si>
    <t>Angle Bracket - 4-40</t>
  </si>
  <si>
    <t>Battery Holder - 4xAA Square</t>
  </si>
  <si>
    <t>Encoder</t>
  </si>
  <si>
    <t>RedBot Wheel Encoder</t>
  </si>
  <si>
    <t>Power Jack</t>
  </si>
  <si>
    <t>Ethernet Cable</t>
  </si>
  <si>
    <t>CAT5 3 ft</t>
  </si>
  <si>
    <t>Screw - Phillips Head (1/2", 4-40, 10 pack)</t>
  </si>
  <si>
    <t>Mounting Nuts</t>
  </si>
  <si>
    <t>Nut - Metal (4-40, 10 pack)</t>
  </si>
  <si>
    <t>Mounting Screws (long)</t>
  </si>
  <si>
    <t>Mounting Screws (short)</t>
  </si>
  <si>
    <t>Battery Holder</t>
  </si>
  <si>
    <t>Jumper Wires Premium 6" M/F Pack of 10</t>
  </si>
  <si>
    <t>5V Regulator</t>
  </si>
  <si>
    <t>LDO Voltage Regulators 5.0V 3.0A Positive - LD1085V50</t>
  </si>
  <si>
    <t>Mouser Electronics</t>
  </si>
  <si>
    <t>Cap 100uF</t>
  </si>
  <si>
    <t>Electrolytic Capacitors - Leaded 100uF 25V</t>
  </si>
  <si>
    <t>Cap 10uF</t>
  </si>
  <si>
    <t>Electrolytic Capacitors - Leaded 10uF 16V</t>
  </si>
  <si>
    <t>Cap 0.1uF</t>
  </si>
  <si>
    <t>Ceramic Capacitors - Leaded 0.1uF 50V</t>
  </si>
  <si>
    <t>Rectifier diode 1N4007</t>
  </si>
  <si>
    <t>Resistor 20K</t>
  </si>
  <si>
    <t>Resistors - Through hole 1/4W 20k ohm</t>
  </si>
  <si>
    <t>Resistor 10K</t>
  </si>
  <si>
    <t>Resistors - Through hole 1/4W 10k ohm</t>
  </si>
  <si>
    <t>Rocker Switch - SPST (right-angle)</t>
  </si>
  <si>
    <t>Jumper Wires M/M</t>
  </si>
  <si>
    <t>Jumper Wires M/F</t>
  </si>
  <si>
    <t>Jumper wires M/M</t>
  </si>
  <si>
    <t>Jumper Wires Premium 6" M/M Pack of 10</t>
  </si>
  <si>
    <t>Needlenose pillars</t>
  </si>
  <si>
    <t>Soldering Iron</t>
  </si>
  <si>
    <t>Solder</t>
  </si>
  <si>
    <t>Wire cutters</t>
  </si>
  <si>
    <t>DC Power Supply</t>
  </si>
  <si>
    <t>Lead-Free Solder 5' Roll - LF-99</t>
  </si>
  <si>
    <t>Stanley 84-096 5-Inch Needle Nose Plier</t>
  </si>
  <si>
    <t>Tools Total</t>
  </si>
  <si>
    <t>QuickBot Total (w/ IR Sensors)</t>
  </si>
  <si>
    <t>Lipo Battery</t>
  </si>
  <si>
    <t>HobbyKing</t>
  </si>
  <si>
    <t>Battery Connector</t>
  </si>
  <si>
    <t>JST connector</t>
  </si>
  <si>
    <t>Lipo Charger</t>
  </si>
  <si>
    <t>Lipo Charger Power Supply</t>
  </si>
  <si>
    <t>12v 6a Adapter Power Supply</t>
  </si>
  <si>
    <t>Discount</t>
  </si>
  <si>
    <t>Mini Breadboard</t>
  </si>
  <si>
    <t>Medium Breadboard</t>
  </si>
  <si>
    <t>Breadboard - Mini Modular (White)</t>
  </si>
  <si>
    <t>Breadboard - Self-Adhesive (White)</t>
  </si>
  <si>
    <t>Jumper Wires Standard 7" M/M Pack of 30</t>
  </si>
  <si>
    <t>DC Barrel Jack Adapter - Female</t>
  </si>
  <si>
    <t>SD/MicroSD Memory Card (4 GB SDHC)</t>
  </si>
  <si>
    <t>QuickBot Parts List For Control of Mobile Robots MOOC 2014</t>
  </si>
  <si>
    <t>Wall Adapter Power Supply - 5V DC 1A</t>
  </si>
  <si>
    <t>Breadboard jumper wire 75pcs pack</t>
  </si>
  <si>
    <t>Recharable Batteris</t>
  </si>
  <si>
    <t>AmazonBasics 8 Pack AA Ni-MH Rechargeable Batteries</t>
  </si>
  <si>
    <t>EBL 808A 8 Bay AA AAA Battery Charger for Ni-MH Ni-Cd</t>
  </si>
  <si>
    <t>Recharable Battery Charger</t>
  </si>
  <si>
    <t>Zagros Robotics</t>
  </si>
  <si>
    <t>Phantom YoYo 40P dupont cable 200mm male to female</t>
  </si>
  <si>
    <t>Batteries</t>
  </si>
  <si>
    <t xml:space="preserve"> Amazon </t>
  </si>
  <si>
    <t>Price Per Unit</t>
  </si>
  <si>
    <t>Price</t>
  </si>
  <si>
    <t>Per Unit</t>
  </si>
  <si>
    <t xml:space="preserve">Discounted </t>
  </si>
  <si>
    <t>Total</t>
  </si>
  <si>
    <t>Part Cost</t>
  </si>
  <si>
    <t>iMAX B4 Compact 35W 4A Auto Balance Charger 2~4S Lipoly</t>
  </si>
  <si>
    <t>Feibao tools Wire Cutter Plier Yellow 4.5 Inch 125 Mm</t>
  </si>
  <si>
    <t xml:space="preserve">Dr. Meter¨ 60 Watts High-performance Soldering Iron </t>
  </si>
  <si>
    <t>Batteries Total</t>
  </si>
  <si>
    <t>Misc.</t>
  </si>
  <si>
    <t>Misc Total</t>
  </si>
  <si>
    <t>Tools</t>
  </si>
  <si>
    <t>DC Barrel Jack Plug</t>
  </si>
  <si>
    <t>DC Barrel Jack Plug - Male</t>
  </si>
  <si>
    <t>SparkFun</t>
  </si>
  <si>
    <t>DC Wall Power Supply</t>
  </si>
  <si>
    <t>Wall Adapter Power Supply - 12VDC 1A</t>
  </si>
  <si>
    <t>Multimeter</t>
  </si>
  <si>
    <t>Digital Multimeter</t>
  </si>
  <si>
    <t>http://octopart.com/ld1085v50-stmicroelectronics-526931</t>
  </si>
  <si>
    <t>http://octopart.com/uvz1e101med1du-nichicon-20066781</t>
  </si>
  <si>
    <t>http://octopart.com/sr205e104mar-avx-144385</t>
  </si>
  <si>
    <t>http://octopart.com/1n4007-fairchild+semiconductor-13146182</t>
  </si>
  <si>
    <t>http://octopart.com/mf1%2F4dct52r2002f-koa+speer-10683051</t>
  </si>
  <si>
    <t>http://octopart.com/mf1%2F4dct52a1002f-koa+speer-19664001</t>
  </si>
  <si>
    <t>http://octopart.com/bb-bblk-000-circuitco+electronics-26478322</t>
  </si>
  <si>
    <t>http://octopart.com/ls-00015-osepp-30569370</t>
  </si>
  <si>
    <t>http://octopart.com/qre1113gr-fairchild+semiconductor-13127886</t>
  </si>
  <si>
    <t>http://octopart.com/prt_brd_white_j1-mcm+electronics-29384911</t>
  </si>
  <si>
    <t>http://octopart.com/sn754410ne-texas+instruments-1320</t>
  </si>
  <si>
    <t>http://octopart.com/577102b00000g-aavid+thermalloy-120590</t>
  </si>
  <si>
    <t>http://octopart.com/gp2y0a41sk0f-sharp+microelectronics-8060070</t>
  </si>
  <si>
    <t>http://octopart.com/102-adafruit+industries-28107416</t>
  </si>
  <si>
    <t>http://octopart.com/eeu-fc1e101s-panasonic+-+ecg-207794</t>
  </si>
  <si>
    <t>http://octopart.com/ece-a1eks100-panasonic+-+ecg-210015</t>
  </si>
  <si>
    <t>http://octopart.com/c320c104m5u5ta-kemet-97644</t>
  </si>
  <si>
    <t>http://octopart.com/1n4001-tp-micro+commercial-730241</t>
  </si>
  <si>
    <t>http://octopart.com/276-adafruit+industries-29094024</t>
  </si>
  <si>
    <t>http://octopart.com/1328-adafruit+industries-32978357</t>
  </si>
  <si>
    <t>http://octopart.com/65-adafruit+industries-25729769</t>
  </si>
  <si>
    <t>http://octopart.com/1358-adafruit+industries-32978384</t>
  </si>
  <si>
    <t>Turnigy 1000mAh 3S 25C Lipoly Battery</t>
  </si>
  <si>
    <t>Link</t>
  </si>
  <si>
    <t>Octopart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</si>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</sst>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charset val="136"/>
      <scheme val="minor"/>
    </font>
    <font>
      <b/>
      <sz val="22"/>
      <color theme="1"/>
      <name val="Calibri"/>
      <scheme val="minor"/>
    </font>
    <font>
      <b/>
      <sz val="16"/>
      <color theme="0"/>
      <name val="Calibri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24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44" fontId="3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9" fontId="3" fillId="0" borderId="0" xfId="104" applyFont="1" applyAlignment="1">
      <alignment horizontal="center"/>
    </xf>
    <xf numFmtId="9" fontId="0" fillId="0" borderId="0" xfId="104" applyFont="1" applyAlignment="1">
      <alignment horizontal="center"/>
    </xf>
    <xf numFmtId="0" fontId="9" fillId="2" borderId="1" xfId="0" applyFont="1" applyFill="1" applyBorder="1"/>
    <xf numFmtId="44" fontId="9" fillId="2" borderId="1" xfId="1" applyFont="1" applyFill="1" applyBorder="1" applyAlignment="1">
      <alignment horizontal="center"/>
    </xf>
    <xf numFmtId="9" fontId="9" fillId="2" borderId="1" xfId="104" applyFont="1" applyFill="1" applyBorder="1" applyAlignment="1">
      <alignment horizontal="center"/>
    </xf>
    <xf numFmtId="0" fontId="0" fillId="0" borderId="1" xfId="0" applyBorder="1"/>
    <xf numFmtId="44" fontId="0" fillId="0" borderId="1" xfId="1" applyFont="1" applyBorder="1" applyAlignment="1">
      <alignment horizontal="center"/>
    </xf>
    <xf numFmtId="9" fontId="0" fillId="0" borderId="1" xfId="104" applyFont="1" applyBorder="1" applyAlignment="1">
      <alignment horizontal="center"/>
    </xf>
    <xf numFmtId="0" fontId="0" fillId="0" borderId="2" xfId="0" applyBorder="1"/>
    <xf numFmtId="44" fontId="0" fillId="0" borderId="2" xfId="1" applyFont="1" applyBorder="1" applyAlignment="1">
      <alignment horizontal="center"/>
    </xf>
    <xf numFmtId="9" fontId="0" fillId="0" borderId="2" xfId="104" applyFont="1" applyBorder="1" applyAlignment="1">
      <alignment horizontal="center"/>
    </xf>
    <xf numFmtId="0" fontId="5" fillId="0" borderId="2" xfId="82" applyBorder="1"/>
    <xf numFmtId="9" fontId="7" fillId="0" borderId="2" xfId="0" applyNumberFormat="1" applyFont="1" applyBorder="1" applyAlignment="1">
      <alignment horizontal="center"/>
    </xf>
    <xf numFmtId="0" fontId="4" fillId="4" borderId="2" xfId="0" applyFont="1" applyFill="1" applyBorder="1"/>
    <xf numFmtId="44" fontId="4" fillId="4" borderId="2" xfId="1" applyFont="1" applyFill="1" applyBorder="1" applyAlignment="1">
      <alignment horizontal="center"/>
    </xf>
    <xf numFmtId="9" fontId="4" fillId="4" borderId="2" xfId="104" applyFont="1" applyFill="1" applyBorder="1" applyAlignment="1">
      <alignment horizontal="center"/>
    </xf>
    <xf numFmtId="0" fontId="4" fillId="0" borderId="3" xfId="0" applyFont="1" applyBorder="1"/>
    <xf numFmtId="44" fontId="4" fillId="0" borderId="3" xfId="1" applyFont="1" applyBorder="1" applyAlignment="1">
      <alignment horizontal="center"/>
    </xf>
    <xf numFmtId="9" fontId="4" fillId="0" borderId="3" xfId="104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4" fontId="7" fillId="0" borderId="2" xfId="0" applyNumberFormat="1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44" fontId="7" fillId="0" borderId="1" xfId="0" applyNumberFormat="1" applyFont="1" applyBorder="1" applyAlignment="1">
      <alignment horizontal="center"/>
    </xf>
    <xf numFmtId="9" fontId="7" fillId="0" borderId="1" xfId="0" applyNumberFormat="1" applyFont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9" fontId="10" fillId="3" borderId="0" xfId="104" applyFont="1" applyFill="1" applyAlignment="1">
      <alignment horizontal="center" vertical="center"/>
    </xf>
    <xf numFmtId="44" fontId="10" fillId="3" borderId="0" xfId="1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44" fontId="8" fillId="3" borderId="0" xfId="1" applyFont="1" applyFill="1" applyAlignment="1">
      <alignment horizontal="center" vertical="center"/>
    </xf>
    <xf numFmtId="9" fontId="8" fillId="3" borderId="0" xfId="104" applyFont="1" applyFill="1" applyAlignment="1">
      <alignment horizontal="center" vertical="center"/>
    </xf>
    <xf numFmtId="0" fontId="12" fillId="0" borderId="2" xfId="0" applyFont="1" applyBorder="1"/>
    <xf numFmtId="0" fontId="5" fillId="0" borderId="2" xfId="82" applyBorder="1" applyAlignment="1">
      <alignment horizontal="left"/>
    </xf>
    <xf numFmtId="44" fontId="5" fillId="0" borderId="2" xfId="82" applyNumberFormat="1" applyBorder="1" applyAlignment="1">
      <alignment horizontal="center"/>
    </xf>
    <xf numFmtId="44" fontId="5" fillId="0" borderId="1" xfId="82" applyNumberFormat="1" applyBorder="1" applyAlignment="1">
      <alignment horizontal="center"/>
    </xf>
  </cellXfs>
  <cellStyles count="124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/>
    <cellStyle name="Normal" xfId="0" builtinId="0"/>
    <cellStyle name="Percent" xfId="104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ctopart.com/ld1085v50-stmicroelectronics-526931" TargetMode="External"/><Relationship Id="rId2" Type="http://schemas.openxmlformats.org/officeDocument/2006/relationships/hyperlink" Target="http://octopart.com/uvz1e101med1du-nichicon-20066781" TargetMode="External"/><Relationship Id="rId3" Type="http://schemas.openxmlformats.org/officeDocument/2006/relationships/hyperlink" Target="http://octopart.com/sr205e104mar-avx-144385" TargetMode="External"/><Relationship Id="rId4" Type="http://schemas.openxmlformats.org/officeDocument/2006/relationships/hyperlink" Target="http://octopart.com/1n4007-fairchild+semiconductor-13146182" TargetMode="External"/><Relationship Id="rId5" Type="http://schemas.openxmlformats.org/officeDocument/2006/relationships/hyperlink" Target="http://octopart.com/mf1%2F4dct52r2002f-koa+speer-10683051" TargetMode="External"/><Relationship Id="rId6" Type="http://schemas.openxmlformats.org/officeDocument/2006/relationships/hyperlink" Target="http://octopart.com/mf1%2F4dct52a1002f-koa+speer-19664001" TargetMode="External"/><Relationship Id="rId7" Type="http://schemas.openxmlformats.org/officeDocument/2006/relationships/hyperlink" Target="http://octopart.com/bb-bblk-000-circuitco+electronics-26478322" TargetMode="External"/><Relationship Id="rId8" Type="http://schemas.openxmlformats.org/officeDocument/2006/relationships/hyperlink" Target="http://octopart.com/ls-00015-osepp-30569370" TargetMode="External"/><Relationship Id="rId9" Type="http://schemas.openxmlformats.org/officeDocument/2006/relationships/hyperlink" Target="http://octopart.com/qre1113gr-fairchild+semiconductor-13127886" TargetMode="External"/><Relationship Id="rId10" Type="http://schemas.openxmlformats.org/officeDocument/2006/relationships/hyperlink" Target="http://octopart.com/prt_brd_white_j1-mcm+electronics-29384911" TargetMode="External"/><Relationship Id="rId11" Type="http://schemas.openxmlformats.org/officeDocument/2006/relationships/hyperlink" Target="http://octopart.com/sn754410ne-texas+instruments-1320" TargetMode="External"/><Relationship Id="rId12" Type="http://schemas.openxmlformats.org/officeDocument/2006/relationships/hyperlink" Target="http://octopart.com/577102b00000g-aavid+thermalloy-120590" TargetMode="External"/><Relationship Id="rId13" Type="http://schemas.openxmlformats.org/officeDocument/2006/relationships/hyperlink" Target="http://octopart.com/gp2y0a41sk0f-sharp+microelectronics-8060070" TargetMode="External"/><Relationship Id="rId14" Type="http://schemas.openxmlformats.org/officeDocument/2006/relationships/hyperlink" Target="http://octopart.com/102-adafruit+industries-28107416" TargetMode="External"/><Relationship Id="rId15" Type="http://schemas.openxmlformats.org/officeDocument/2006/relationships/hyperlink" Target="http://octopart.com/276-adafruit+industries-29094024" TargetMode="External"/><Relationship Id="rId16" Type="http://schemas.openxmlformats.org/officeDocument/2006/relationships/hyperlink" Target="http://octopart.com/1358-adafruit+industries-32978384" TargetMode="External"/><Relationship Id="rId17" Type="http://schemas.openxmlformats.org/officeDocument/2006/relationships/hyperlink" Target="http://octopart.com/1328-adafruit+industries-32978357" TargetMode="External"/><Relationship Id="rId18" Type="http://schemas.openxmlformats.org/officeDocument/2006/relationships/hyperlink" Target="http://octopart.com/bb-bblk-000-circuitco+electronics-26478322" TargetMode="External"/><Relationship Id="rId19" Type="http://schemas.openxmlformats.org/officeDocument/2006/relationships/hyperlink" Target="http://octopart.com/276-adafruit+industries-29094024" TargetMode="External"/><Relationship Id="rId30" Type="http://schemas.openxmlformats.org/officeDocument/2006/relationships/hyperlink" Target="http://www.mouser.com/ProductDetail/Nichicon/UVZ1E101MED1DU/?qs=sGAEpiMZZMsh%2b1woXyUXj7Dm6NOUghJO01JbzNAFy38%3d" TargetMode="External"/><Relationship Id="rId31" Type="http://schemas.openxmlformats.org/officeDocument/2006/relationships/hyperlink" Target="http://www.mouser.com/ProductDetail/Xicon/140-MLRL16V10-TB/?qs=sGAEpiMZZMtZ1n0r9vR22Qcrc4aOUXXgY8dJ045H%2fiY%3d" TargetMode="External"/><Relationship Id="rId32" Type="http://schemas.openxmlformats.org/officeDocument/2006/relationships/hyperlink" Target="http://www.mouser.com/ProductDetail/AVX/SR205E104MAR/?qs=sGAEpiMZZMuMW9TJLBQkXiM3YwArweHYBSQRwvMZaLs%3d" TargetMode="External"/><Relationship Id="rId33" Type="http://schemas.openxmlformats.org/officeDocument/2006/relationships/hyperlink" Target="http://www.mouser.com/ProductDetail/Fairchild-Semiconductor/1N4007/?qs=sGAEpiMZZMuQUXCJI7Y4lvWy%2b1U8RtCq" TargetMode="External"/><Relationship Id="rId34" Type="http://schemas.openxmlformats.org/officeDocument/2006/relationships/hyperlink" Target="http://www.mouser.com/ProductDetail/KOA-Speer/MF1-4DCT52R2002F/?qs=sGAEpiMZZMtlubZbdhIBIDNvfBmbuo%2b0wd70OKTNjPA%3d" TargetMode="External"/><Relationship Id="rId35" Type="http://schemas.openxmlformats.org/officeDocument/2006/relationships/hyperlink" Target="http://www.mouser.com/ProductDetail/KOA-Speer/MF1-4DCT52A1002F/?qs=sGAEpiMZZMtlubZbdhIBIG3ZrDSrXWYpqmtRxG1k%2fi0%3d" TargetMode="External"/><Relationship Id="rId36" Type="http://schemas.openxmlformats.org/officeDocument/2006/relationships/hyperlink" Target="https://www.sparkfun.com/products/12076" TargetMode="External"/><Relationship Id="rId37" Type="http://schemas.openxmlformats.org/officeDocument/2006/relationships/hyperlink" Target="https://www.sparkfun.com/products/12076" TargetMode="External"/><Relationship Id="rId38" Type="http://schemas.openxmlformats.org/officeDocument/2006/relationships/hyperlink" Target="https://www.sparkfun.com/products/10288" TargetMode="External"/><Relationship Id="rId39" Type="http://schemas.openxmlformats.org/officeDocument/2006/relationships/hyperlink" Target="https://www.sparkfun.com/products/9835" TargetMode="External"/><Relationship Id="rId50" Type="http://schemas.openxmlformats.org/officeDocument/2006/relationships/hyperlink" Target="https://www.sparkfun.com/products/8837" TargetMode="External"/><Relationship Id="rId51" Type="http://schemas.openxmlformats.org/officeDocument/2006/relationships/hyperlink" Target="https://www.sparkfun.com/products/8959" TargetMode="External"/><Relationship Id="rId52" Type="http://schemas.openxmlformats.org/officeDocument/2006/relationships/hyperlink" Target="https://www.sparkfun.com/products/9915" TargetMode="External"/><Relationship Id="rId53" Type="http://schemas.openxmlformats.org/officeDocument/2006/relationships/hyperlink" Target="https://www.sparkfun.com/products/10228" TargetMode="External"/><Relationship Id="rId54" Type="http://schemas.openxmlformats.org/officeDocument/2006/relationships/hyperlink" Target="http://www.amazon.com/gp/product/B00EB7812C/ref=oh_details_o00_s01_i00?ie=UTF8&amp;psc=1" TargetMode="External"/><Relationship Id="rId55" Type="http://schemas.openxmlformats.org/officeDocument/2006/relationships/hyperlink" Target="http://www.amazon.com/gp/product/B00CWNMV4G/ref=oh_details_o00_s01_i00?ie=UTF8&amp;psc=1" TargetMode="External"/><Relationship Id="rId56" Type="http://schemas.openxmlformats.org/officeDocument/2006/relationships/hyperlink" Target="http://www.amazon.com/Stanley-84-096-5-Inch-Needle-Plier/dp/B0001IW50Y/ref=pd_sim_indust_13" TargetMode="External"/><Relationship Id="rId57" Type="http://schemas.openxmlformats.org/officeDocument/2006/relationships/hyperlink" Target="http://www.amazon.com/Meter%C2%AE-Watts-High-performance-Soldering-Stand/dp/B007XCQAIE/ref=pd_sim_hi_5" TargetMode="External"/><Relationship Id="rId58" Type="http://schemas.openxmlformats.org/officeDocument/2006/relationships/hyperlink" Target="http://www.amazon.com/Lead-Free-Solder-5-Roll-LF-99/dp/B0002LLVMI/ref=sr_1_6?ie=UTF8&amp;qid=1386735069&amp;sr=8-6&amp;keywords=solder" TargetMode="External"/><Relationship Id="rId59" Type="http://schemas.openxmlformats.org/officeDocument/2006/relationships/hyperlink" Target="http://www.amazon.com/Feibao-Professional-tools-Cutter-Yellow/dp/B005D64AKC/ref=sr_1_5?s=hi&amp;ie=UTF8&amp;qid=1386737496&amp;sr=1-5&amp;keywords=wire+cutters" TargetMode="External"/><Relationship Id="rId70" Type="http://schemas.openxmlformats.org/officeDocument/2006/relationships/hyperlink" Target="https://www.sparkfun.com/products/8375" TargetMode="External"/><Relationship Id="rId71" Type="http://schemas.openxmlformats.org/officeDocument/2006/relationships/hyperlink" Target="https://www.sparkfun.com/products/523" TargetMode="External"/><Relationship Id="rId72" Type="http://schemas.openxmlformats.org/officeDocument/2006/relationships/hyperlink" Target="https://www.sparkfun.com/products/96" TargetMode="External"/><Relationship Id="rId73" Type="http://schemas.openxmlformats.org/officeDocument/2006/relationships/hyperlink" Target="https://www.sparkfun.com/products/8431" TargetMode="External"/><Relationship Id="rId74" Type="http://schemas.openxmlformats.org/officeDocument/2006/relationships/hyperlink" Target="https://www.sparkfun.com/products/11026" TargetMode="External"/><Relationship Id="rId75" Type="http://schemas.openxmlformats.org/officeDocument/2006/relationships/hyperlink" Target="https://www.sparkfun.com/products/9100" TargetMode="External"/><Relationship Id="rId76" Type="http://schemas.openxmlformats.org/officeDocument/2006/relationships/hyperlink" Target="http://www.zagrosrobotics.com/shop/item.aspx?itemid=859" TargetMode="External"/><Relationship Id="rId77" Type="http://schemas.openxmlformats.org/officeDocument/2006/relationships/hyperlink" Target="http://www.adafruit.com/products/1278" TargetMode="External"/><Relationship Id="rId78" Type="http://schemas.openxmlformats.org/officeDocument/2006/relationships/hyperlink" Target="http://www.adafruit.com/products/1278" TargetMode="External"/><Relationship Id="rId79" Type="http://schemas.openxmlformats.org/officeDocument/2006/relationships/hyperlink" Target="http://www.adafruit.com/products/65" TargetMode="External"/><Relationship Id="rId20" Type="http://schemas.openxmlformats.org/officeDocument/2006/relationships/hyperlink" Target="http://octopart.com/1328-adafruit+industries-32978357" TargetMode="External"/><Relationship Id="rId21" Type="http://schemas.openxmlformats.org/officeDocument/2006/relationships/hyperlink" Target="http://octopart.com/65-adafruit+industries-25729769" TargetMode="External"/><Relationship Id="rId22" Type="http://schemas.openxmlformats.org/officeDocument/2006/relationships/hyperlink" Target="http://octopart.com/1n4001-tp-micro+commercial-730241" TargetMode="External"/><Relationship Id="rId23" Type="http://schemas.openxmlformats.org/officeDocument/2006/relationships/hyperlink" Target="http://octopart.com/c320c104m5u5ta-kemet-97644" TargetMode="External"/><Relationship Id="rId24" Type="http://schemas.openxmlformats.org/officeDocument/2006/relationships/hyperlink" Target="http://octopart.com/ece-a1eks100-panasonic+-+ecg-210015" TargetMode="External"/><Relationship Id="rId25" Type="http://schemas.openxmlformats.org/officeDocument/2006/relationships/hyperlink" Target="http://octopart.com/eeu-fc1e101s-panasonic+-+ecg-207794" TargetMode="External"/><Relationship Id="rId26" Type="http://schemas.openxmlformats.org/officeDocument/2006/relationships/hyperlink" Target="http://octopart.com/102-adafruit+industries-28107416" TargetMode="External"/><Relationship Id="rId27" Type="http://schemas.openxmlformats.org/officeDocument/2006/relationships/hyperlink" Target="http://www.amazon.com/Breadboard-jumper-wire-75pcs-pack/dp/B0040DEI9M/ref=sr_1_2?ie=UTF8&amp;qid=1390147243&amp;sr=8-2&amp;keywords=jumper+wires" TargetMode="External"/><Relationship Id="rId28" Type="http://schemas.openxmlformats.org/officeDocument/2006/relationships/hyperlink" Target="http://www.logicsupply.com/products/uwn200" TargetMode="External"/><Relationship Id="rId29" Type="http://schemas.openxmlformats.org/officeDocument/2006/relationships/hyperlink" Target="http://www.mouser.com/Search/ProductDetail.aspx?R=LD1085V50virtualkey51120000virtualkey511-LD1085V50" TargetMode="External"/><Relationship Id="rId40" Type="http://schemas.openxmlformats.org/officeDocument/2006/relationships/hyperlink" Target="https://www.sparkfun.com/products/10825" TargetMode="External"/><Relationship Id="rId41" Type="http://schemas.openxmlformats.org/officeDocument/2006/relationships/hyperlink" Target="https://www.sparkfun.com/products/12617" TargetMode="External"/><Relationship Id="rId42" Type="http://schemas.openxmlformats.org/officeDocument/2006/relationships/hyperlink" Target="https://www.sparkfun.com/products/12043" TargetMode="External"/><Relationship Id="rId43" Type="http://schemas.openxmlformats.org/officeDocument/2006/relationships/hyperlink" Target="https://www.sparkfun.com/products/12002" TargetMode="External"/><Relationship Id="rId44" Type="http://schemas.openxmlformats.org/officeDocument/2006/relationships/hyperlink" Target="https://www.sparkfun.com/products/9140" TargetMode="External"/><Relationship Id="rId45" Type="http://schemas.openxmlformats.org/officeDocument/2006/relationships/hyperlink" Target="https://www.sparkfun.com/products/10452" TargetMode="External"/><Relationship Id="rId46" Type="http://schemas.openxmlformats.org/officeDocument/2006/relationships/hyperlink" Target="https://www.sparkfun.com/products/10453" TargetMode="External"/><Relationship Id="rId47" Type="http://schemas.openxmlformats.org/officeDocument/2006/relationships/hyperlink" Target="https://www.sparkfun.com/products/10454" TargetMode="External"/><Relationship Id="rId48" Type="http://schemas.openxmlformats.org/officeDocument/2006/relationships/hyperlink" Target="https://www.sparkfun.com/products/315" TargetMode="External"/><Relationship Id="rId49" Type="http://schemas.openxmlformats.org/officeDocument/2006/relationships/hyperlink" Target="https://www.sparkfun.com/products/121" TargetMode="External"/><Relationship Id="rId60" Type="http://schemas.openxmlformats.org/officeDocument/2006/relationships/hyperlink" Target="https://www.sparkfun.com/products/10689" TargetMode="External"/><Relationship Id="rId61" Type="http://schemas.openxmlformats.org/officeDocument/2006/relationships/hyperlink" Target="http://www.amazon.com/Sandisk-MicroSDHC-Memory-Adapter-Packaging/dp/B000SMVQK8/ref=sr_1_1?ie=UTF8&amp;qid=1384797586&amp;sr=8-1&amp;keywords=4gb+micro+sd+card" TargetMode="External"/><Relationship Id="rId62" Type="http://schemas.openxmlformats.org/officeDocument/2006/relationships/hyperlink" Target="https://www.sparkfun.com/products/8269" TargetMode="External"/><Relationship Id="rId63" Type="http://schemas.openxmlformats.org/officeDocument/2006/relationships/hyperlink" Target="http://www.adafruit.com/products/1358" TargetMode="External"/><Relationship Id="rId64" Type="http://schemas.openxmlformats.org/officeDocument/2006/relationships/hyperlink" Target="http://www.amazon.com/V7-Snagless-Molded-Network-V7N3C5E-03F-BLUS/dp/B004U29DM0/ref=sr_1_11?s=pc&amp;ie=UTF8&amp;qid=1386691345&amp;sr=1-11&amp;keywords=ethernet+cable" TargetMode="External"/><Relationship Id="rId65" Type="http://schemas.openxmlformats.org/officeDocument/2006/relationships/hyperlink" Target="https://www.sparkfun.com/products/11476" TargetMode="External"/><Relationship Id="rId66" Type="http://schemas.openxmlformats.org/officeDocument/2006/relationships/hyperlink" Target="http://www.amazon.com/Wall-Adapter-Power-Supply-12VDC/dp/B006GEPUYA/ref=sr_1_3?ie=UTF8&amp;qid=1390579617&amp;sr=8-3&amp;keywords=dc+wall+power+12V" TargetMode="External"/><Relationship Id="rId67" Type="http://schemas.openxmlformats.org/officeDocument/2006/relationships/hyperlink" Target="https://www.sparkfun.com/products/9141" TargetMode="External"/><Relationship Id="rId68" Type="http://schemas.openxmlformats.org/officeDocument/2006/relationships/hyperlink" Target="https://www.sparkfun.com/products/8375" TargetMode="External"/><Relationship Id="rId69" Type="http://schemas.openxmlformats.org/officeDocument/2006/relationships/hyperlink" Target="https://www.sparkfun.com/products/8589" TargetMode="External"/><Relationship Id="rId80" Type="http://schemas.openxmlformats.org/officeDocument/2006/relationships/hyperlink" Target="http://www.adafruit.com/products/276" TargetMode="External"/><Relationship Id="rId81" Type="http://schemas.openxmlformats.org/officeDocument/2006/relationships/hyperlink" Target="http://www.adafruit.com/products/1328" TargetMode="External"/><Relationship Id="rId82" Type="http://schemas.openxmlformats.org/officeDocument/2006/relationships/hyperlink" Target="http://www.amazon.com/Phantom-YoYo-dupont-cable-female/dp/B00A6SOGC4/ref=pd_sim_e_3" TargetMode="External"/><Relationship Id="rId83" Type="http://schemas.openxmlformats.org/officeDocument/2006/relationships/hyperlink" Target="http://www.hobbyking.com/hobbyking/store/__9164__Turnigy_1000mAh_3S_25C_Lipo_Pack.html" TargetMode="External"/><Relationship Id="rId84" Type="http://schemas.openxmlformats.org/officeDocument/2006/relationships/hyperlink" Target="http://www.amazon.com/NEEWER%C2%AE-Battery-Plug-Connector-Pairs/dp/B00DU8HLM4/ref=sr_1_5?ie=UTF8&amp;qid=1383410081&amp;sr=8-5&amp;keywords=jst+connectors" TargetMode="External"/><Relationship Id="rId85" Type="http://schemas.openxmlformats.org/officeDocument/2006/relationships/hyperlink" Target="http://www.hobbyking.com/hobbyking/store/uh_viewitem.asp?idproduct=41636" TargetMode="External"/><Relationship Id="rId86" Type="http://schemas.openxmlformats.org/officeDocument/2006/relationships/hyperlink" Target="http://www.amazon.com/Adapter-Power-Supply-LCD-Monitor/dp/B003TUMDWG/ref=sr_1_11?s=electronics&amp;ie=UTF8&amp;qid=1383430607&amp;sr=1-11&amp;keywords=12v+4a+power+supply" TargetMode="External"/><Relationship Id="rId87" Type="http://schemas.openxmlformats.org/officeDocument/2006/relationships/hyperlink" Target="http://www.adafruit.com/products/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83"/>
  <sheetViews>
    <sheetView tabSelected="1" zoomScale="115" zoomScaleNormal="115" zoomScalePageLayoutView="115" workbookViewId="0">
      <selection activeCell="C5" sqref="C5"/>
    </sheetView>
  </sheetViews>
  <sheetFormatPr baseColWidth="10" defaultRowHeight="15" x14ac:dyDescent="0"/>
  <cols>
    <col min="1" max="1" width="23.1640625" customWidth="1"/>
    <col min="2" max="2" width="46.5" customWidth="1"/>
    <col min="3" max="3" width="11" style="29" customWidth="1"/>
    <col min="4" max="4" width="12" style="3" customWidth="1"/>
    <col min="5" max="5" width="11.6640625" style="5" customWidth="1"/>
    <col min="6" max="6" width="15.5" style="3" customWidth="1"/>
    <col min="7" max="7" width="14" style="3" customWidth="1"/>
    <col min="8" max="8" width="19.1640625" style="3" customWidth="1"/>
    <col min="9" max="9" width="60.83203125" customWidth="1"/>
  </cols>
  <sheetData>
    <row r="1" spans="1:9" s="6" customFormat="1" ht="28">
      <c r="A1" s="6" t="s">
        <v>99</v>
      </c>
      <c r="C1" s="23"/>
      <c r="D1" s="7"/>
      <c r="E1" s="8"/>
      <c r="F1" s="7"/>
      <c r="G1" s="7"/>
      <c r="H1" s="7"/>
    </row>
    <row r="2" spans="1:9" s="1" customFormat="1" ht="23">
      <c r="C2" s="24"/>
      <c r="D2" s="2"/>
      <c r="E2" s="4"/>
      <c r="F2" s="2"/>
      <c r="G2" s="2"/>
      <c r="H2" s="2"/>
    </row>
    <row r="3" spans="1:9" s="37" customFormat="1" ht="20">
      <c r="A3" s="37" t="s">
        <v>0</v>
      </c>
      <c r="B3" s="37" t="s">
        <v>2</v>
      </c>
      <c r="C3" s="38" t="s">
        <v>155</v>
      </c>
      <c r="D3" s="40" t="s">
        <v>111</v>
      </c>
      <c r="E3" s="39" t="s">
        <v>91</v>
      </c>
      <c r="F3" s="40" t="s">
        <v>113</v>
      </c>
      <c r="G3" s="40" t="s">
        <v>114</v>
      </c>
      <c r="H3" s="40" t="s">
        <v>7</v>
      </c>
      <c r="I3" s="37" t="s">
        <v>154</v>
      </c>
    </row>
    <row r="4" spans="1:9" s="37" customFormat="1" ht="20">
      <c r="C4" s="38"/>
      <c r="D4" s="40" t="s">
        <v>112</v>
      </c>
      <c r="E4" s="39"/>
      <c r="F4" s="40" t="s">
        <v>110</v>
      </c>
      <c r="G4" s="40" t="s">
        <v>115</v>
      </c>
      <c r="H4" s="40" t="s">
        <v>153</v>
      </c>
      <c r="I4" s="37" t="s">
        <v>153</v>
      </c>
    </row>
    <row r="5" spans="1:9" s="9" customFormat="1">
      <c r="C5" s="25"/>
      <c r="D5" s="10"/>
      <c r="E5" s="11"/>
      <c r="F5" s="10"/>
      <c r="G5" s="10"/>
      <c r="H5" s="10"/>
    </row>
    <row r="6" spans="1:9" s="12" customFormat="1">
      <c r="A6" s="12" t="s">
        <v>71</v>
      </c>
      <c r="B6" s="12" t="s">
        <v>101</v>
      </c>
      <c r="C6" s="26">
        <v>1</v>
      </c>
      <c r="D6" s="13">
        <v>5.29</v>
      </c>
      <c r="E6" s="14">
        <v>0</v>
      </c>
      <c r="F6" s="13">
        <f t="shared" ref="F6:F28" si="0">D6*(1-E6)</f>
        <v>5.29</v>
      </c>
      <c r="G6" s="13">
        <f t="shared" ref="G6:G28" si="1">C6*D6*(1-E6)</f>
        <v>5.29</v>
      </c>
      <c r="H6" s="47" t="s">
        <v>9</v>
      </c>
      <c r="I6" s="45"/>
    </row>
    <row r="7" spans="1:9" s="12" customFormat="1">
      <c r="A7" s="12" t="s">
        <v>28</v>
      </c>
      <c r="B7" s="12" t="s">
        <v>29</v>
      </c>
      <c r="C7" s="26">
        <v>1</v>
      </c>
      <c r="D7" s="13">
        <v>12.95</v>
      </c>
      <c r="E7" s="14">
        <v>0</v>
      </c>
      <c r="F7" s="13">
        <f t="shared" si="0"/>
        <v>12.95</v>
      </c>
      <c r="G7" s="13">
        <f t="shared" si="1"/>
        <v>12.95</v>
      </c>
      <c r="H7" s="47" t="s">
        <v>30</v>
      </c>
      <c r="I7" s="45"/>
    </row>
    <row r="8" spans="1:9" s="12" customFormat="1">
      <c r="A8" s="12" t="s">
        <v>56</v>
      </c>
      <c r="B8" s="12" t="s">
        <v>57</v>
      </c>
      <c r="C8" s="26">
        <v>1</v>
      </c>
      <c r="D8" s="13">
        <v>1.55</v>
      </c>
      <c r="E8" s="14">
        <v>0</v>
      </c>
      <c r="F8" s="13">
        <f t="shared" si="0"/>
        <v>1.55</v>
      </c>
      <c r="G8" s="13">
        <f t="shared" si="1"/>
        <v>1.55</v>
      </c>
      <c r="H8" s="47" t="s">
        <v>58</v>
      </c>
      <c r="I8" s="46" t="s">
        <v>130</v>
      </c>
    </row>
    <row r="9" spans="1:9" s="12" customFormat="1">
      <c r="A9" s="12" t="s">
        <v>59</v>
      </c>
      <c r="B9" s="12" t="s">
        <v>60</v>
      </c>
      <c r="C9" s="26">
        <v>1</v>
      </c>
      <c r="D9" s="13">
        <v>0.09</v>
      </c>
      <c r="E9" s="14">
        <v>0</v>
      </c>
      <c r="F9" s="13">
        <f t="shared" si="0"/>
        <v>0.09</v>
      </c>
      <c r="G9" s="13">
        <f t="shared" si="1"/>
        <v>0.09</v>
      </c>
      <c r="H9" s="47" t="s">
        <v>58</v>
      </c>
      <c r="I9" s="15" t="s">
        <v>131</v>
      </c>
    </row>
    <row r="10" spans="1:9" s="12" customFormat="1">
      <c r="A10" s="12" t="s">
        <v>61</v>
      </c>
      <c r="B10" s="12" t="s">
        <v>62</v>
      </c>
      <c r="C10" s="26">
        <v>1</v>
      </c>
      <c r="D10" s="13">
        <v>0.08</v>
      </c>
      <c r="E10" s="14">
        <v>0</v>
      </c>
      <c r="F10" s="13">
        <f t="shared" si="0"/>
        <v>0.08</v>
      </c>
      <c r="G10" s="13">
        <f t="shared" si="1"/>
        <v>0.08</v>
      </c>
      <c r="H10" s="47" t="s">
        <v>58</v>
      </c>
      <c r="I10" s="45"/>
    </row>
    <row r="11" spans="1:9" s="12" customFormat="1">
      <c r="A11" s="12" t="s">
        <v>63</v>
      </c>
      <c r="B11" s="12" t="s">
        <v>64</v>
      </c>
      <c r="C11" s="26">
        <v>1</v>
      </c>
      <c r="D11" s="13">
        <v>0.1</v>
      </c>
      <c r="E11" s="14">
        <v>0</v>
      </c>
      <c r="F11" s="13">
        <f t="shared" si="0"/>
        <v>0.1</v>
      </c>
      <c r="G11" s="13">
        <f t="shared" si="1"/>
        <v>0.1</v>
      </c>
      <c r="H11" s="47" t="s">
        <v>58</v>
      </c>
      <c r="I11" s="15" t="s">
        <v>132</v>
      </c>
    </row>
    <row r="12" spans="1:9" s="12" customFormat="1">
      <c r="A12" s="12" t="s">
        <v>23</v>
      </c>
      <c r="B12" s="12" t="s">
        <v>65</v>
      </c>
      <c r="C12" s="26">
        <v>1</v>
      </c>
      <c r="D12" s="13">
        <v>0.14000000000000001</v>
      </c>
      <c r="E12" s="14">
        <v>0</v>
      </c>
      <c r="F12" s="13">
        <f t="shared" si="0"/>
        <v>0.14000000000000001</v>
      </c>
      <c r="G12" s="13">
        <f t="shared" si="1"/>
        <v>0.14000000000000001</v>
      </c>
      <c r="H12" s="47" t="s">
        <v>58</v>
      </c>
      <c r="I12" s="15" t="s">
        <v>133</v>
      </c>
    </row>
    <row r="13" spans="1:9" s="12" customFormat="1">
      <c r="A13" s="12" t="s">
        <v>66</v>
      </c>
      <c r="B13" s="12" t="s">
        <v>67</v>
      </c>
      <c r="C13" s="26">
        <v>7</v>
      </c>
      <c r="D13" s="13">
        <v>0.06</v>
      </c>
      <c r="E13" s="14">
        <v>0</v>
      </c>
      <c r="F13" s="13">
        <f t="shared" si="0"/>
        <v>0.06</v>
      </c>
      <c r="G13" s="13">
        <f t="shared" si="1"/>
        <v>0.42</v>
      </c>
      <c r="H13" s="47" t="s">
        <v>58</v>
      </c>
      <c r="I13" s="15" t="s">
        <v>134</v>
      </c>
    </row>
    <row r="14" spans="1:9" s="12" customFormat="1">
      <c r="A14" s="12" t="s">
        <v>68</v>
      </c>
      <c r="B14" s="12" t="s">
        <v>69</v>
      </c>
      <c r="C14" s="26">
        <v>7</v>
      </c>
      <c r="D14" s="13">
        <v>0.06</v>
      </c>
      <c r="E14" s="14">
        <v>0</v>
      </c>
      <c r="F14" s="13">
        <f t="shared" si="0"/>
        <v>0.06</v>
      </c>
      <c r="G14" s="13">
        <f t="shared" si="1"/>
        <v>0.42</v>
      </c>
      <c r="H14" s="47" t="s">
        <v>58</v>
      </c>
      <c r="I14" s="15" t="s">
        <v>135</v>
      </c>
    </row>
    <row r="15" spans="1:9" s="12" customFormat="1">
      <c r="A15" s="12" t="s">
        <v>1</v>
      </c>
      <c r="B15" s="12" t="s">
        <v>3</v>
      </c>
      <c r="C15" s="26">
        <v>1</v>
      </c>
      <c r="D15" s="13">
        <v>44.95</v>
      </c>
      <c r="E15" s="14">
        <v>0.1</v>
      </c>
      <c r="F15" s="13">
        <f t="shared" si="0"/>
        <v>40.455000000000005</v>
      </c>
      <c r="G15" s="13">
        <f t="shared" si="1"/>
        <v>40.455000000000005</v>
      </c>
      <c r="H15" s="47" t="s">
        <v>125</v>
      </c>
      <c r="I15" s="15" t="s">
        <v>136</v>
      </c>
    </row>
    <row r="16" spans="1:9" s="12" customFormat="1">
      <c r="A16" s="12" t="s">
        <v>46</v>
      </c>
      <c r="B16" s="12" t="s">
        <v>97</v>
      </c>
      <c r="C16" s="26">
        <v>2</v>
      </c>
      <c r="D16" s="13">
        <v>3</v>
      </c>
      <c r="E16" s="14">
        <v>0.1</v>
      </c>
      <c r="F16" s="13">
        <f t="shared" si="0"/>
        <v>2.7</v>
      </c>
      <c r="G16" s="13">
        <f t="shared" si="1"/>
        <v>5.4</v>
      </c>
      <c r="H16" s="47" t="s">
        <v>125</v>
      </c>
      <c r="I16" s="15" t="s">
        <v>137</v>
      </c>
    </row>
    <row r="17" spans="1:9" s="12" customFormat="1">
      <c r="A17" s="12" t="s">
        <v>54</v>
      </c>
      <c r="B17" s="12" t="s">
        <v>43</v>
      </c>
      <c r="C17" s="26">
        <v>1</v>
      </c>
      <c r="D17" s="13">
        <v>2.5</v>
      </c>
      <c r="E17" s="14">
        <v>0.1</v>
      </c>
      <c r="F17" s="13">
        <f t="shared" si="0"/>
        <v>2.25</v>
      </c>
      <c r="G17" s="13">
        <f t="shared" si="1"/>
        <v>2.25</v>
      </c>
      <c r="H17" s="47" t="s">
        <v>125</v>
      </c>
    </row>
    <row r="18" spans="1:9" s="12" customFormat="1">
      <c r="A18" s="12" t="s">
        <v>34</v>
      </c>
      <c r="B18" s="12" t="s">
        <v>35</v>
      </c>
      <c r="C18" s="26">
        <v>1</v>
      </c>
      <c r="D18" s="13">
        <v>14.95</v>
      </c>
      <c r="E18" s="14">
        <v>0.1</v>
      </c>
      <c r="F18" s="13">
        <f t="shared" si="0"/>
        <v>13.455</v>
      </c>
      <c r="G18" s="13">
        <f t="shared" si="1"/>
        <v>13.455</v>
      </c>
      <c r="H18" s="47" t="s">
        <v>125</v>
      </c>
    </row>
    <row r="19" spans="1:9" s="12" customFormat="1">
      <c r="A19" s="12" t="s">
        <v>44</v>
      </c>
      <c r="B19" s="12" t="s">
        <v>45</v>
      </c>
      <c r="C19" s="26">
        <v>1</v>
      </c>
      <c r="D19" s="13">
        <v>10</v>
      </c>
      <c r="E19" s="14">
        <v>0.1</v>
      </c>
      <c r="F19" s="13">
        <f t="shared" si="0"/>
        <v>9</v>
      </c>
      <c r="G19" s="13">
        <f t="shared" si="1"/>
        <v>9</v>
      </c>
      <c r="H19" s="47" t="s">
        <v>125</v>
      </c>
      <c r="I19" s="15" t="s">
        <v>138</v>
      </c>
    </row>
    <row r="20" spans="1:9" s="12" customFormat="1">
      <c r="A20" s="12" t="s">
        <v>92</v>
      </c>
      <c r="B20" s="12" t="s">
        <v>94</v>
      </c>
      <c r="C20" s="26">
        <v>1</v>
      </c>
      <c r="D20" s="13">
        <v>3.95</v>
      </c>
      <c r="E20" s="14">
        <v>0.1</v>
      </c>
      <c r="F20" s="13">
        <f t="shared" si="0"/>
        <v>3.5550000000000002</v>
      </c>
      <c r="G20" s="13">
        <f t="shared" si="1"/>
        <v>3.5550000000000002</v>
      </c>
      <c r="H20" s="47" t="s">
        <v>125</v>
      </c>
      <c r="I20" s="15" t="s">
        <v>139</v>
      </c>
    </row>
    <row r="21" spans="1:9" s="12" customFormat="1">
      <c r="A21" s="12" t="s">
        <v>93</v>
      </c>
      <c r="B21" s="12" t="s">
        <v>95</v>
      </c>
      <c r="C21" s="26">
        <v>1</v>
      </c>
      <c r="D21" s="13">
        <v>4.95</v>
      </c>
      <c r="E21" s="14">
        <v>0.1</v>
      </c>
      <c r="F21" s="13">
        <f t="shared" si="0"/>
        <v>4.4550000000000001</v>
      </c>
      <c r="G21" s="13">
        <f t="shared" si="1"/>
        <v>4.4550000000000001</v>
      </c>
      <c r="H21" s="47" t="s">
        <v>125</v>
      </c>
    </row>
    <row r="22" spans="1:9" s="12" customFormat="1">
      <c r="A22" s="12" t="s">
        <v>72</v>
      </c>
      <c r="B22" s="12" t="s">
        <v>55</v>
      </c>
      <c r="C22" s="26">
        <v>1</v>
      </c>
      <c r="D22" s="13">
        <v>3.95</v>
      </c>
      <c r="E22" s="14">
        <v>0.1</v>
      </c>
      <c r="F22" s="13">
        <f t="shared" si="0"/>
        <v>3.5550000000000002</v>
      </c>
      <c r="G22" s="13">
        <f t="shared" si="1"/>
        <v>3.5550000000000002</v>
      </c>
      <c r="H22" s="47" t="s">
        <v>125</v>
      </c>
    </row>
    <row r="23" spans="1:9" s="12" customFormat="1">
      <c r="A23" s="12" t="s">
        <v>52</v>
      </c>
      <c r="B23" s="12" t="s">
        <v>49</v>
      </c>
      <c r="C23" s="26">
        <v>2</v>
      </c>
      <c r="D23" s="13">
        <v>1.5</v>
      </c>
      <c r="E23" s="14">
        <v>0.1</v>
      </c>
      <c r="F23" s="13">
        <f t="shared" si="0"/>
        <v>1.35</v>
      </c>
      <c r="G23" s="13">
        <f t="shared" si="1"/>
        <v>2.7</v>
      </c>
      <c r="H23" s="47" t="s">
        <v>125</v>
      </c>
    </row>
    <row r="24" spans="1:9" s="12" customFormat="1">
      <c r="A24" s="12" t="s">
        <v>53</v>
      </c>
      <c r="B24" s="12" t="s">
        <v>21</v>
      </c>
      <c r="C24" s="26">
        <v>2</v>
      </c>
      <c r="D24" s="13">
        <v>1.5</v>
      </c>
      <c r="E24" s="14">
        <v>0.1</v>
      </c>
      <c r="F24" s="13">
        <f t="shared" si="0"/>
        <v>1.35</v>
      </c>
      <c r="G24" s="13">
        <f t="shared" si="1"/>
        <v>2.7</v>
      </c>
      <c r="H24" s="47" t="s">
        <v>125</v>
      </c>
    </row>
    <row r="25" spans="1:9" s="12" customFormat="1">
      <c r="A25" s="12" t="s">
        <v>50</v>
      </c>
      <c r="B25" s="12" t="s">
        <v>51</v>
      </c>
      <c r="C25" s="26">
        <v>2</v>
      </c>
      <c r="D25" s="13">
        <v>1.5</v>
      </c>
      <c r="E25" s="14">
        <v>0.1</v>
      </c>
      <c r="F25" s="13">
        <f t="shared" si="0"/>
        <v>1.35</v>
      </c>
      <c r="G25" s="13">
        <f t="shared" si="1"/>
        <v>2.7</v>
      </c>
      <c r="H25" s="47" t="s">
        <v>125</v>
      </c>
    </row>
    <row r="26" spans="1:9" s="12" customFormat="1">
      <c r="A26" s="12" t="s">
        <v>4</v>
      </c>
      <c r="B26" s="12" t="s">
        <v>10</v>
      </c>
      <c r="C26" s="26">
        <v>1</v>
      </c>
      <c r="D26" s="13">
        <v>2.35</v>
      </c>
      <c r="E26" s="14">
        <v>0.1</v>
      </c>
      <c r="F26" s="13">
        <f t="shared" si="0"/>
        <v>2.1150000000000002</v>
      </c>
      <c r="G26" s="13">
        <f t="shared" si="1"/>
        <v>2.1150000000000002</v>
      </c>
      <c r="H26" s="47" t="s">
        <v>125</v>
      </c>
      <c r="I26" s="15" t="s">
        <v>140</v>
      </c>
    </row>
    <row r="27" spans="1:9" s="12" customFormat="1">
      <c r="A27" s="12" t="s">
        <v>17</v>
      </c>
      <c r="B27" s="12" t="s">
        <v>18</v>
      </c>
      <c r="C27" s="26">
        <v>1</v>
      </c>
      <c r="D27" s="13">
        <v>0.9</v>
      </c>
      <c r="E27" s="14">
        <v>0.1</v>
      </c>
      <c r="F27" s="13">
        <f t="shared" si="0"/>
        <v>0.81</v>
      </c>
      <c r="G27" s="13">
        <f t="shared" si="1"/>
        <v>0.81</v>
      </c>
      <c r="H27" s="47" t="s">
        <v>125</v>
      </c>
      <c r="I27" s="15" t="s">
        <v>141</v>
      </c>
    </row>
    <row r="28" spans="1:9" s="12" customFormat="1">
      <c r="A28" s="12" t="s">
        <v>20</v>
      </c>
      <c r="B28" s="12" t="s">
        <v>70</v>
      </c>
      <c r="C28" s="26">
        <v>1</v>
      </c>
      <c r="D28" s="13">
        <v>0.95</v>
      </c>
      <c r="E28" s="14">
        <v>0.1</v>
      </c>
      <c r="F28" s="13">
        <f t="shared" si="0"/>
        <v>0.85499999999999998</v>
      </c>
      <c r="G28" s="13">
        <f t="shared" si="1"/>
        <v>0.85499999999999998</v>
      </c>
      <c r="H28" s="47" t="s">
        <v>125</v>
      </c>
    </row>
    <row r="29" spans="1:9" s="12" customFormat="1">
      <c r="A29" s="12" t="s">
        <v>31</v>
      </c>
      <c r="B29" s="12" t="s">
        <v>36</v>
      </c>
      <c r="C29" s="26">
        <v>5</v>
      </c>
      <c r="D29" s="13">
        <v>14</v>
      </c>
      <c r="E29" s="14">
        <v>0.1</v>
      </c>
      <c r="F29" s="13">
        <f t="shared" ref="F29:F31" si="2">D29*(1-E29)</f>
        <v>12.6</v>
      </c>
      <c r="G29" s="13">
        <f t="shared" ref="G29:G31" si="3">C29*D29*(1-E29)</f>
        <v>63</v>
      </c>
      <c r="H29" s="47" t="s">
        <v>125</v>
      </c>
      <c r="I29" s="15" t="s">
        <v>142</v>
      </c>
    </row>
    <row r="30" spans="1:9" s="12" customFormat="1">
      <c r="A30" s="12" t="s">
        <v>37</v>
      </c>
      <c r="B30" s="12" t="s">
        <v>38</v>
      </c>
      <c r="C30" s="26">
        <v>5</v>
      </c>
      <c r="D30" s="13">
        <v>1.5</v>
      </c>
      <c r="E30" s="14">
        <v>0.1</v>
      </c>
      <c r="F30" s="13">
        <f t="shared" si="2"/>
        <v>1.35</v>
      </c>
      <c r="G30" s="13">
        <f t="shared" si="3"/>
        <v>6.75</v>
      </c>
      <c r="H30" s="47" t="s">
        <v>125</v>
      </c>
    </row>
    <row r="31" spans="1:9" s="12" customFormat="1">
      <c r="A31" s="12" t="s">
        <v>41</v>
      </c>
      <c r="B31" s="12" t="s">
        <v>42</v>
      </c>
      <c r="C31" s="26">
        <v>10</v>
      </c>
      <c r="D31" s="13">
        <v>0.45</v>
      </c>
      <c r="E31" s="14">
        <v>0.1</v>
      </c>
      <c r="F31" s="13">
        <f t="shared" si="2"/>
        <v>0.40500000000000003</v>
      </c>
      <c r="G31" s="13">
        <f t="shared" si="3"/>
        <v>4.05</v>
      </c>
      <c r="H31" s="47" t="s">
        <v>125</v>
      </c>
    </row>
    <row r="32" spans="1:9" s="12" customFormat="1">
      <c r="C32" s="26"/>
      <c r="D32" s="13"/>
      <c r="E32" s="14"/>
      <c r="F32" s="13"/>
      <c r="G32" s="13"/>
      <c r="H32" s="13"/>
    </row>
    <row r="33" spans="1:8" s="17" customFormat="1" ht="20">
      <c r="A33" s="17" t="s">
        <v>83</v>
      </c>
      <c r="C33" s="27">
        <f>SUM(C29:C31)</f>
        <v>20</v>
      </c>
      <c r="D33" s="18"/>
      <c r="E33" s="19"/>
      <c r="F33" s="18"/>
      <c r="G33" s="18">
        <f>SUM(G6:G32)</f>
        <v>188.84500000000003</v>
      </c>
      <c r="H33" s="18"/>
    </row>
    <row r="34" spans="1:8" s="20" customFormat="1" ht="20">
      <c r="C34" s="28"/>
      <c r="D34" s="21"/>
      <c r="E34" s="22"/>
      <c r="F34" s="21"/>
      <c r="G34" s="21"/>
      <c r="H34" s="21"/>
    </row>
    <row r="35" spans="1:8" s="41" customFormat="1" ht="20">
      <c r="A35" s="37" t="s">
        <v>108</v>
      </c>
      <c r="C35" s="42"/>
      <c r="D35" s="43"/>
      <c r="E35" s="44"/>
      <c r="F35" s="43"/>
      <c r="G35" s="43"/>
      <c r="H35" s="43"/>
    </row>
    <row r="36" spans="1:8" s="9" customFormat="1">
      <c r="C36" s="25"/>
      <c r="D36" s="10"/>
      <c r="E36" s="11"/>
      <c r="F36" s="10"/>
      <c r="G36" s="10"/>
      <c r="H36" s="10"/>
    </row>
    <row r="37" spans="1:8" s="12" customFormat="1">
      <c r="A37" s="31" t="s">
        <v>102</v>
      </c>
      <c r="B37" s="31" t="s">
        <v>103</v>
      </c>
      <c r="C37" s="32">
        <v>1</v>
      </c>
      <c r="D37" s="30">
        <v>18.170000000000002</v>
      </c>
      <c r="E37" s="16">
        <v>0</v>
      </c>
      <c r="F37" s="13">
        <f t="shared" ref="F37:F38" si="4">D37*(1-E37)</f>
        <v>18.170000000000002</v>
      </c>
      <c r="G37" s="30">
        <v>18.170000000000002</v>
      </c>
      <c r="H37" s="47" t="s">
        <v>109</v>
      </c>
    </row>
    <row r="38" spans="1:8" s="12" customFormat="1">
      <c r="A38" s="33" t="s">
        <v>105</v>
      </c>
      <c r="B38" s="33" t="s">
        <v>104</v>
      </c>
      <c r="C38" s="34">
        <v>1</v>
      </c>
      <c r="D38" s="35">
        <v>9.99</v>
      </c>
      <c r="E38" s="36">
        <v>0</v>
      </c>
      <c r="F38" s="13">
        <f t="shared" si="4"/>
        <v>9.99</v>
      </c>
      <c r="G38" s="35">
        <v>9.99</v>
      </c>
      <c r="H38" s="48" t="s">
        <v>109</v>
      </c>
    </row>
    <row r="39" spans="1:8" s="12" customFormat="1">
      <c r="C39" s="26"/>
      <c r="D39" s="13"/>
      <c r="E39" s="14"/>
      <c r="F39" s="13"/>
      <c r="G39" s="13"/>
      <c r="H39" s="13"/>
    </row>
    <row r="40" spans="1:8" s="17" customFormat="1" ht="20">
      <c r="A40" s="17" t="s">
        <v>119</v>
      </c>
      <c r="C40" s="27">
        <f>SUM(C37:C38)</f>
        <v>2</v>
      </c>
      <c r="D40" s="18"/>
      <c r="E40" s="19"/>
      <c r="F40" s="18"/>
      <c r="G40" s="18">
        <f>SUMPRODUCT(C37:C39,G37:G39)</f>
        <v>28.160000000000004</v>
      </c>
      <c r="H40" s="18"/>
    </row>
    <row r="41" spans="1:8" s="20" customFormat="1" ht="20">
      <c r="C41" s="28"/>
      <c r="D41" s="21"/>
      <c r="E41" s="22"/>
      <c r="F41" s="21"/>
      <c r="G41" s="21"/>
      <c r="H41" s="21"/>
    </row>
    <row r="42" spans="1:8" s="41" customFormat="1" ht="20">
      <c r="A42" s="37" t="s">
        <v>122</v>
      </c>
      <c r="C42" s="42"/>
      <c r="D42" s="43"/>
      <c r="E42" s="44"/>
      <c r="F42" s="43"/>
      <c r="G42" s="43"/>
      <c r="H42" s="43"/>
    </row>
    <row r="43" spans="1:8" s="9" customFormat="1">
      <c r="C43" s="25"/>
      <c r="D43" s="10"/>
      <c r="E43" s="11"/>
      <c r="F43" s="10"/>
      <c r="G43" s="10"/>
      <c r="H43" s="10"/>
    </row>
    <row r="44" spans="1:8" s="12" customFormat="1">
      <c r="A44" s="12" t="s">
        <v>75</v>
      </c>
      <c r="B44" s="12" t="s">
        <v>81</v>
      </c>
      <c r="C44" s="26">
        <v>1</v>
      </c>
      <c r="D44" s="13">
        <v>4</v>
      </c>
      <c r="E44" s="14">
        <v>0</v>
      </c>
      <c r="F44" s="13">
        <f t="shared" ref="F44:F48" si="5">D44*(1-E44)</f>
        <v>4</v>
      </c>
      <c r="G44" s="13">
        <f>D44*(1-E44)</f>
        <v>4</v>
      </c>
      <c r="H44" s="47" t="s">
        <v>9</v>
      </c>
    </row>
    <row r="45" spans="1:8" s="12" customFormat="1">
      <c r="A45" s="12" t="s">
        <v>76</v>
      </c>
      <c r="B45" s="12" t="s">
        <v>118</v>
      </c>
      <c r="C45" s="26">
        <v>1</v>
      </c>
      <c r="D45" s="13">
        <v>9</v>
      </c>
      <c r="E45" s="14">
        <v>0</v>
      </c>
      <c r="F45" s="13">
        <f t="shared" si="5"/>
        <v>9</v>
      </c>
      <c r="G45" s="13">
        <f t="shared" ref="G45:G48" si="6">D45*(1-E45)</f>
        <v>9</v>
      </c>
      <c r="H45" s="47" t="s">
        <v>9</v>
      </c>
    </row>
    <row r="46" spans="1:8" s="12" customFormat="1">
      <c r="A46" s="12" t="s">
        <v>77</v>
      </c>
      <c r="B46" s="12" t="s">
        <v>80</v>
      </c>
      <c r="C46" s="26">
        <v>1</v>
      </c>
      <c r="D46" s="13">
        <v>4</v>
      </c>
      <c r="E46" s="14">
        <v>0</v>
      </c>
      <c r="F46" s="13">
        <f t="shared" si="5"/>
        <v>4</v>
      </c>
      <c r="G46" s="13">
        <f t="shared" si="6"/>
        <v>4</v>
      </c>
      <c r="H46" s="47" t="s">
        <v>9</v>
      </c>
    </row>
    <row r="47" spans="1:8" s="12" customFormat="1">
      <c r="A47" s="12" t="s">
        <v>78</v>
      </c>
      <c r="B47" s="12" t="s">
        <v>117</v>
      </c>
      <c r="C47" s="26">
        <v>1</v>
      </c>
      <c r="D47" s="13">
        <v>6.5</v>
      </c>
      <c r="E47" s="14">
        <v>0</v>
      </c>
      <c r="F47" s="13">
        <f t="shared" si="5"/>
        <v>6.5</v>
      </c>
      <c r="G47" s="13">
        <f t="shared" si="6"/>
        <v>6.5</v>
      </c>
      <c r="H47" s="47" t="s">
        <v>9</v>
      </c>
    </row>
    <row r="48" spans="1:8" s="12" customFormat="1">
      <c r="A48" s="12" t="s">
        <v>19</v>
      </c>
      <c r="B48" s="12" t="s">
        <v>19</v>
      </c>
      <c r="C48" s="26">
        <v>1</v>
      </c>
      <c r="D48" s="13">
        <v>0.95</v>
      </c>
      <c r="E48" s="14">
        <v>0.1</v>
      </c>
      <c r="F48" s="13">
        <f t="shared" si="5"/>
        <v>0.85499999999999998</v>
      </c>
      <c r="G48" s="13">
        <f t="shared" si="6"/>
        <v>0.85499999999999998</v>
      </c>
      <c r="H48" s="47" t="s">
        <v>125</v>
      </c>
    </row>
    <row r="49" spans="1:9" s="12" customFormat="1">
      <c r="C49" s="26"/>
      <c r="D49" s="13"/>
      <c r="E49" s="14"/>
      <c r="F49" s="13"/>
      <c r="G49" s="13"/>
      <c r="H49" s="13"/>
    </row>
    <row r="50" spans="1:9" s="17" customFormat="1" ht="20">
      <c r="A50" s="17" t="s">
        <v>82</v>
      </c>
      <c r="C50" s="27">
        <f>SUM(C44:C48)</f>
        <v>5</v>
      </c>
      <c r="D50" s="18"/>
      <c r="E50" s="19"/>
      <c r="F50" s="18"/>
      <c r="G50" s="18">
        <f>SUMPRODUCT(C44:C49,G44:G49)</f>
        <v>24.355</v>
      </c>
      <c r="H50" s="18"/>
    </row>
    <row r="51" spans="1:9" s="20" customFormat="1" ht="20">
      <c r="C51" s="28"/>
      <c r="D51" s="21"/>
      <c r="E51" s="22"/>
      <c r="F51" s="21"/>
      <c r="G51" s="21"/>
      <c r="H51" s="21"/>
    </row>
    <row r="52" spans="1:9" s="41" customFormat="1" ht="20">
      <c r="A52" s="37" t="s">
        <v>120</v>
      </c>
      <c r="C52" s="42"/>
      <c r="D52" s="43"/>
      <c r="E52" s="44"/>
      <c r="F52" s="43"/>
      <c r="G52" s="43"/>
      <c r="H52" s="43"/>
    </row>
    <row r="53" spans="1:9" s="9" customFormat="1">
      <c r="C53" s="25"/>
      <c r="D53" s="10"/>
      <c r="E53" s="11"/>
      <c r="F53" s="10"/>
      <c r="G53" s="10"/>
      <c r="H53" s="10"/>
    </row>
    <row r="54" spans="1:9" s="12" customFormat="1">
      <c r="A54" s="12" t="s">
        <v>32</v>
      </c>
      <c r="B54" s="12" t="s">
        <v>33</v>
      </c>
      <c r="C54" s="26">
        <v>1</v>
      </c>
      <c r="D54" s="13">
        <v>6.5</v>
      </c>
      <c r="E54" s="14">
        <v>0</v>
      </c>
      <c r="F54" s="13">
        <f t="shared" ref="F54:F60" si="7">D54*(1-E54)</f>
        <v>6.5</v>
      </c>
      <c r="G54" s="13">
        <f>C54*D54*(1-E54)</f>
        <v>6.5</v>
      </c>
      <c r="H54" s="47" t="s">
        <v>9</v>
      </c>
      <c r="I54" s="15" t="s">
        <v>143</v>
      </c>
    </row>
    <row r="55" spans="1:9" s="12" customFormat="1">
      <c r="A55" s="12" t="s">
        <v>79</v>
      </c>
      <c r="B55" s="12" t="s">
        <v>100</v>
      </c>
      <c r="C55" s="26">
        <v>1</v>
      </c>
      <c r="D55" s="13">
        <v>5.95</v>
      </c>
      <c r="E55" s="14">
        <v>0.1</v>
      </c>
      <c r="F55" s="13">
        <f t="shared" si="7"/>
        <v>5.3550000000000004</v>
      </c>
      <c r="G55" s="13">
        <f>C55*D55*(1-E55)</f>
        <v>5.3550000000000004</v>
      </c>
      <c r="H55" s="47" t="s">
        <v>125</v>
      </c>
      <c r="I55" s="15" t="s">
        <v>148</v>
      </c>
    </row>
    <row r="56" spans="1:9" s="12" customFormat="1">
      <c r="A56" s="12" t="s">
        <v>11</v>
      </c>
      <c r="B56" s="12" t="s">
        <v>12</v>
      </c>
      <c r="C56" s="26">
        <v>1</v>
      </c>
      <c r="D56" s="13">
        <v>6.95</v>
      </c>
      <c r="E56" s="16">
        <v>0</v>
      </c>
      <c r="F56" s="13">
        <f t="shared" si="7"/>
        <v>6.95</v>
      </c>
      <c r="G56" s="13">
        <f>D56*(1-E56)</f>
        <v>6.95</v>
      </c>
      <c r="H56" s="47" t="s">
        <v>8</v>
      </c>
      <c r="I56" s="15" t="s">
        <v>151</v>
      </c>
    </row>
    <row r="57" spans="1:9" s="12" customFormat="1">
      <c r="A57" s="12" t="s">
        <v>47</v>
      </c>
      <c r="B57" s="12" t="s">
        <v>48</v>
      </c>
      <c r="C57" s="26">
        <v>1</v>
      </c>
      <c r="D57" s="13">
        <v>1.55</v>
      </c>
      <c r="E57" s="16">
        <v>0</v>
      </c>
      <c r="F57" s="13">
        <f t="shared" si="7"/>
        <v>1.55</v>
      </c>
      <c r="G57" s="13">
        <f>D57*(1-E57)</f>
        <v>1.55</v>
      </c>
      <c r="H57" s="47" t="s">
        <v>9</v>
      </c>
    </row>
    <row r="58" spans="1:9" s="12" customFormat="1">
      <c r="A58" s="12" t="s">
        <v>123</v>
      </c>
      <c r="B58" s="12" t="s">
        <v>124</v>
      </c>
      <c r="C58" s="26">
        <v>1</v>
      </c>
      <c r="D58" s="13">
        <v>0.76</v>
      </c>
      <c r="E58" s="16">
        <v>0.1</v>
      </c>
      <c r="F58" s="13">
        <f t="shared" si="7"/>
        <v>0.68400000000000005</v>
      </c>
      <c r="G58" s="13">
        <f>D58*(1-E58)</f>
        <v>0.68400000000000005</v>
      </c>
      <c r="H58" s="47" t="s">
        <v>125</v>
      </c>
      <c r="I58" s="15" t="s">
        <v>149</v>
      </c>
    </row>
    <row r="59" spans="1:9" s="12" customFormat="1">
      <c r="A59" s="12" t="s">
        <v>126</v>
      </c>
      <c r="B59" s="12" t="s">
        <v>127</v>
      </c>
      <c r="C59" s="26">
        <v>1</v>
      </c>
      <c r="D59" s="13">
        <v>1.46</v>
      </c>
      <c r="E59" s="16">
        <v>0</v>
      </c>
      <c r="F59" s="13">
        <f t="shared" si="7"/>
        <v>1.46</v>
      </c>
      <c r="G59" s="13">
        <f>D59*(1-E59)</f>
        <v>1.46</v>
      </c>
      <c r="H59" s="47" t="s">
        <v>9</v>
      </c>
    </row>
    <row r="60" spans="1:9" s="12" customFormat="1">
      <c r="A60" s="12" t="s">
        <v>128</v>
      </c>
      <c r="B60" s="12" t="s">
        <v>129</v>
      </c>
      <c r="C60" s="26">
        <v>1</v>
      </c>
      <c r="D60" s="13">
        <v>11.46</v>
      </c>
      <c r="E60" s="16">
        <v>0.1</v>
      </c>
      <c r="F60" s="13">
        <f t="shared" si="7"/>
        <v>10.314000000000002</v>
      </c>
      <c r="G60" s="13">
        <f>D60*(1-E60)</f>
        <v>10.314000000000002</v>
      </c>
      <c r="H60" s="47" t="s">
        <v>125</v>
      </c>
    </row>
    <row r="61" spans="1:9" s="12" customFormat="1">
      <c r="C61" s="26"/>
      <c r="D61" s="13"/>
      <c r="E61" s="14"/>
      <c r="F61" s="13"/>
      <c r="G61" s="13"/>
      <c r="H61" s="13"/>
    </row>
    <row r="62" spans="1:9" s="17" customFormat="1" ht="20">
      <c r="A62" s="17" t="s">
        <v>121</v>
      </c>
      <c r="C62" s="27">
        <f>SUM(C54:C61)</f>
        <v>7</v>
      </c>
      <c r="D62" s="18"/>
      <c r="E62" s="19"/>
      <c r="F62" s="18"/>
      <c r="G62" s="18">
        <f>SUMPRODUCT(C54:C61,G54:G61)</f>
        <v>32.813000000000002</v>
      </c>
      <c r="H62" s="18"/>
    </row>
    <row r="64" spans="1:9" s="41" customFormat="1" ht="20">
      <c r="A64" s="37" t="s">
        <v>27</v>
      </c>
      <c r="C64" s="42"/>
      <c r="D64" s="43"/>
      <c r="E64" s="44"/>
      <c r="F64" s="43"/>
      <c r="G64" s="43"/>
      <c r="H64" s="43"/>
    </row>
    <row r="65" spans="1:9" s="9" customFormat="1">
      <c r="C65" s="25"/>
      <c r="D65" s="10"/>
      <c r="E65" s="11"/>
      <c r="F65" s="10"/>
      <c r="G65" s="10"/>
      <c r="H65" s="10"/>
    </row>
    <row r="66" spans="1:9" s="12" customFormat="1">
      <c r="A66" s="12" t="s">
        <v>34</v>
      </c>
      <c r="B66" s="12" t="s">
        <v>35</v>
      </c>
      <c r="C66" s="26">
        <v>1</v>
      </c>
      <c r="D66" s="13">
        <v>14.95</v>
      </c>
      <c r="E66" s="14">
        <v>0</v>
      </c>
      <c r="F66" s="13">
        <f t="shared" ref="F66:F83" si="8">D66*(1-E66)</f>
        <v>14.95</v>
      </c>
      <c r="G66" s="13">
        <f t="shared" ref="G66" si="9">C66*D66*(1-E66)</f>
        <v>14.95</v>
      </c>
      <c r="H66" s="47" t="s">
        <v>106</v>
      </c>
    </row>
    <row r="67" spans="1:9" s="12" customFormat="1">
      <c r="A67" s="12" t="s">
        <v>1</v>
      </c>
      <c r="B67" s="12" t="s">
        <v>3</v>
      </c>
      <c r="C67" s="26">
        <v>1</v>
      </c>
      <c r="D67" s="13">
        <v>45</v>
      </c>
      <c r="E67" s="14">
        <v>0</v>
      </c>
      <c r="F67" s="13">
        <f t="shared" si="8"/>
        <v>45</v>
      </c>
      <c r="G67" s="13">
        <f t="shared" ref="G67:G83" si="10">C67*D67*(1-E67)</f>
        <v>45</v>
      </c>
      <c r="H67" s="47" t="s">
        <v>8</v>
      </c>
      <c r="I67" s="15" t="s">
        <v>136</v>
      </c>
    </row>
    <row r="68" spans="1:9" s="12" customFormat="1">
      <c r="A68" s="12" t="s">
        <v>79</v>
      </c>
      <c r="B68" s="12" t="s">
        <v>13</v>
      </c>
      <c r="C68" s="26">
        <v>1</v>
      </c>
      <c r="D68" s="13">
        <v>9.9499999999999993</v>
      </c>
      <c r="E68" s="14">
        <v>0</v>
      </c>
      <c r="F68" s="13">
        <f t="shared" si="8"/>
        <v>9.9499999999999993</v>
      </c>
      <c r="G68" s="13">
        <f t="shared" si="10"/>
        <v>9.9499999999999993</v>
      </c>
      <c r="H68" s="47" t="s">
        <v>8</v>
      </c>
      <c r="I68" s="15" t="s">
        <v>148</v>
      </c>
    </row>
    <row r="69" spans="1:9" s="12" customFormat="1">
      <c r="A69" s="12" t="s">
        <v>14</v>
      </c>
      <c r="B69" s="12" t="s">
        <v>15</v>
      </c>
      <c r="C69" s="26">
        <v>2</v>
      </c>
      <c r="D69" s="13">
        <v>1.95</v>
      </c>
      <c r="E69" s="14">
        <v>0</v>
      </c>
      <c r="F69" s="13">
        <f t="shared" si="8"/>
        <v>1.95</v>
      </c>
      <c r="G69" s="13">
        <f t="shared" si="10"/>
        <v>3.9</v>
      </c>
      <c r="H69" s="47" t="s">
        <v>8</v>
      </c>
      <c r="I69" s="15" t="s">
        <v>149</v>
      </c>
    </row>
    <row r="70" spans="1:9" s="12" customFormat="1">
      <c r="A70" s="12" t="s">
        <v>5</v>
      </c>
      <c r="B70" s="12" t="s">
        <v>6</v>
      </c>
      <c r="C70" s="26">
        <v>2</v>
      </c>
      <c r="D70" s="13">
        <v>4</v>
      </c>
      <c r="E70" s="14">
        <v>0</v>
      </c>
      <c r="F70" s="13">
        <f t="shared" si="8"/>
        <v>4</v>
      </c>
      <c r="G70" s="13">
        <f t="shared" si="10"/>
        <v>8</v>
      </c>
      <c r="H70" s="47" t="s">
        <v>8</v>
      </c>
      <c r="I70" s="15" t="s">
        <v>150</v>
      </c>
    </row>
    <row r="71" spans="1:9" s="12" customFormat="1">
      <c r="A71" s="31" t="s">
        <v>72</v>
      </c>
      <c r="B71" s="31" t="s">
        <v>107</v>
      </c>
      <c r="C71" s="32">
        <v>1</v>
      </c>
      <c r="D71" s="30">
        <v>5.69</v>
      </c>
      <c r="E71" s="16">
        <v>0</v>
      </c>
      <c r="F71" s="13">
        <f t="shared" si="8"/>
        <v>5.69</v>
      </c>
      <c r="G71" s="30">
        <f t="shared" si="10"/>
        <v>5.69</v>
      </c>
      <c r="H71" s="47" t="s">
        <v>9</v>
      </c>
    </row>
    <row r="72" spans="1:9" s="12" customFormat="1">
      <c r="A72" s="12" t="s">
        <v>23</v>
      </c>
      <c r="B72" s="12" t="s">
        <v>26</v>
      </c>
      <c r="C72" s="26">
        <v>1</v>
      </c>
      <c r="D72" s="13">
        <v>0.15</v>
      </c>
      <c r="E72" s="14">
        <v>0.1</v>
      </c>
      <c r="F72" s="13">
        <f t="shared" si="8"/>
        <v>0.13500000000000001</v>
      </c>
      <c r="G72" s="13">
        <f t="shared" si="10"/>
        <v>0.13500000000000001</v>
      </c>
      <c r="H72" s="47" t="s">
        <v>125</v>
      </c>
      <c r="I72" s="15" t="s">
        <v>147</v>
      </c>
    </row>
    <row r="73" spans="1:9" s="12" customFormat="1">
      <c r="A73" s="12" t="s">
        <v>22</v>
      </c>
      <c r="B73" s="12" t="s">
        <v>16</v>
      </c>
      <c r="C73" s="26">
        <v>1</v>
      </c>
      <c r="D73" s="13">
        <v>0.25</v>
      </c>
      <c r="E73" s="14">
        <v>0.1</v>
      </c>
      <c r="F73" s="13">
        <f t="shared" si="8"/>
        <v>0.22500000000000001</v>
      </c>
      <c r="G73" s="13">
        <f t="shared" si="10"/>
        <v>0.22500000000000001</v>
      </c>
      <c r="H73" s="47" t="s">
        <v>125</v>
      </c>
      <c r="I73" s="15" t="s">
        <v>146</v>
      </c>
    </row>
    <row r="74" spans="1:9" s="12" customFormat="1">
      <c r="A74" s="12" t="s">
        <v>22</v>
      </c>
      <c r="B74" s="12" t="s">
        <v>24</v>
      </c>
      <c r="C74" s="26">
        <v>1</v>
      </c>
      <c r="D74" s="13">
        <v>0.45</v>
      </c>
      <c r="E74" s="14">
        <v>0.1</v>
      </c>
      <c r="F74" s="13">
        <f t="shared" si="8"/>
        <v>0.40500000000000003</v>
      </c>
      <c r="G74" s="13">
        <f t="shared" si="10"/>
        <v>0.40500000000000003</v>
      </c>
      <c r="H74" s="47" t="s">
        <v>125</v>
      </c>
      <c r="I74" s="15" t="s">
        <v>145</v>
      </c>
    </row>
    <row r="75" spans="1:9" s="12" customFormat="1">
      <c r="A75" s="12" t="s">
        <v>22</v>
      </c>
      <c r="B75" s="12" t="s">
        <v>25</v>
      </c>
      <c r="C75" s="26">
        <v>1</v>
      </c>
      <c r="D75" s="13">
        <v>0.35</v>
      </c>
      <c r="E75" s="14">
        <v>0.1</v>
      </c>
      <c r="F75" s="13">
        <f t="shared" si="8"/>
        <v>0.315</v>
      </c>
      <c r="G75" s="13">
        <f t="shared" si="10"/>
        <v>0.315</v>
      </c>
      <c r="H75" s="47" t="s">
        <v>125</v>
      </c>
      <c r="I75" s="15" t="s">
        <v>144</v>
      </c>
    </row>
    <row r="76" spans="1:9" s="12" customFormat="1">
      <c r="A76" s="12" t="s">
        <v>73</v>
      </c>
      <c r="B76" s="12" t="s">
        <v>74</v>
      </c>
      <c r="C76" s="26">
        <v>2</v>
      </c>
      <c r="D76" s="13">
        <v>3.95</v>
      </c>
      <c r="E76" s="14">
        <v>0.1</v>
      </c>
      <c r="F76" s="13">
        <f t="shared" si="8"/>
        <v>3.5550000000000002</v>
      </c>
      <c r="G76" s="13">
        <f t="shared" si="10"/>
        <v>7.11</v>
      </c>
      <c r="H76" s="47" t="s">
        <v>125</v>
      </c>
    </row>
    <row r="77" spans="1:9" s="12" customFormat="1">
      <c r="A77" s="12" t="s">
        <v>71</v>
      </c>
      <c r="B77" s="12" t="s">
        <v>96</v>
      </c>
      <c r="C77" s="26">
        <v>1</v>
      </c>
      <c r="D77" s="13">
        <v>4.95</v>
      </c>
      <c r="E77" s="14">
        <v>0.1</v>
      </c>
      <c r="F77" s="13">
        <f t="shared" si="8"/>
        <v>4.4550000000000001</v>
      </c>
      <c r="G77" s="13">
        <f t="shared" si="10"/>
        <v>4.4550000000000001</v>
      </c>
      <c r="H77" s="47" t="s">
        <v>125</v>
      </c>
    </row>
    <row r="78" spans="1:9" s="12" customFormat="1">
      <c r="A78" s="12" t="s">
        <v>39</v>
      </c>
      <c r="B78" s="12" t="s">
        <v>40</v>
      </c>
      <c r="C78" s="26">
        <v>8</v>
      </c>
      <c r="D78" s="13">
        <v>0.5</v>
      </c>
      <c r="E78" s="14">
        <v>0.1</v>
      </c>
      <c r="F78" s="13">
        <f t="shared" si="8"/>
        <v>0.45</v>
      </c>
      <c r="G78" s="13">
        <f t="shared" si="10"/>
        <v>3.6</v>
      </c>
      <c r="H78" s="47" t="s">
        <v>125</v>
      </c>
    </row>
    <row r="79" spans="1:9" s="12" customFormat="1">
      <c r="A79" s="12" t="s">
        <v>84</v>
      </c>
      <c r="B79" s="12" t="s">
        <v>152</v>
      </c>
      <c r="C79" s="26">
        <v>1</v>
      </c>
      <c r="D79" s="13">
        <v>6.16</v>
      </c>
      <c r="E79" s="14">
        <v>0</v>
      </c>
      <c r="F79" s="13">
        <f t="shared" si="8"/>
        <v>6.16</v>
      </c>
      <c r="G79" s="13">
        <f t="shared" si="10"/>
        <v>6.16</v>
      </c>
      <c r="H79" s="47" t="s">
        <v>85</v>
      </c>
    </row>
    <row r="80" spans="1:9" s="12" customFormat="1">
      <c r="A80" s="12" t="s">
        <v>86</v>
      </c>
      <c r="B80" s="12" t="s">
        <v>87</v>
      </c>
      <c r="C80" s="26">
        <v>1</v>
      </c>
      <c r="D80" s="13">
        <v>0.46</v>
      </c>
      <c r="E80" s="14">
        <v>0</v>
      </c>
      <c r="F80" s="13">
        <f t="shared" si="8"/>
        <v>0.46</v>
      </c>
      <c r="G80" s="13">
        <f t="shared" si="10"/>
        <v>0.46</v>
      </c>
      <c r="H80" s="47" t="s">
        <v>9</v>
      </c>
    </row>
    <row r="81" spans="1:9" s="12" customFormat="1">
      <c r="A81" s="12" t="s">
        <v>88</v>
      </c>
      <c r="B81" s="12" t="s">
        <v>116</v>
      </c>
      <c r="C81" s="26">
        <v>1</v>
      </c>
      <c r="D81" s="13">
        <v>11.25</v>
      </c>
      <c r="E81" s="14">
        <v>0</v>
      </c>
      <c r="F81" s="13">
        <f t="shared" si="8"/>
        <v>11.25</v>
      </c>
      <c r="G81" s="13">
        <f t="shared" si="10"/>
        <v>11.25</v>
      </c>
      <c r="H81" s="47" t="s">
        <v>85</v>
      </c>
    </row>
    <row r="82" spans="1:9" s="12" customFormat="1">
      <c r="A82" s="12" t="s">
        <v>89</v>
      </c>
      <c r="B82" s="12" t="s">
        <v>90</v>
      </c>
      <c r="C82" s="26">
        <v>1</v>
      </c>
      <c r="D82" s="13">
        <v>8</v>
      </c>
      <c r="E82" s="14">
        <v>0</v>
      </c>
      <c r="F82" s="13">
        <f t="shared" si="8"/>
        <v>8</v>
      </c>
      <c r="G82" s="13">
        <f t="shared" si="10"/>
        <v>8</v>
      </c>
      <c r="H82" s="47" t="s">
        <v>9</v>
      </c>
    </row>
    <row r="83" spans="1:9" s="12" customFormat="1">
      <c r="A83" s="12" t="s">
        <v>32</v>
      </c>
      <c r="B83" s="12" t="s">
        <v>98</v>
      </c>
      <c r="C83" s="26">
        <v>1</v>
      </c>
      <c r="D83" s="13">
        <v>7.95</v>
      </c>
      <c r="E83" s="14">
        <v>0</v>
      </c>
      <c r="F83" s="13">
        <f t="shared" si="8"/>
        <v>7.95</v>
      </c>
      <c r="G83" s="13">
        <f t="shared" si="10"/>
        <v>7.95</v>
      </c>
      <c r="H83" s="47" t="s">
        <v>8</v>
      </c>
      <c r="I83" s="15" t="s">
        <v>143</v>
      </c>
    </row>
  </sheetData>
  <sortState ref="A50:I52">
    <sortCondition ref="H50:H52"/>
  </sortState>
  <phoneticPr fontId="11" type="noConversion"/>
  <conditionalFormatting sqref="A77:E78 G67:G70 I71:XFD71 G72:G83 F56:F60 I76:I77 A54:H55 J54:XFD55 A16:G28 H16:H31 I77:XFD78 A6:H15 I6:XFD28 G66:XFD66">
    <cfRule type="colorScale" priority="12">
      <colorScale>
        <cfvo type="formula" val="MOD(ROW(),2)=1"/>
        <cfvo type="formula" val="MOD(ROW(),2)=0"/>
        <color theme="0" tint="-4.9989318521683403E-2"/>
        <color theme="0"/>
      </colorScale>
    </cfRule>
  </conditionalFormatting>
  <conditionalFormatting sqref="G29">
    <cfRule type="colorScale" priority="11">
      <colorScale>
        <cfvo type="formula" val="MOD(ROW(),2)=1"/>
        <cfvo type="formula" val="MOD(ROW(),2)=0"/>
        <color theme="0" tint="-4.9989318521683403E-2"/>
        <color theme="0"/>
      </colorScale>
    </cfRule>
  </conditionalFormatting>
  <conditionalFormatting sqref="G30">
    <cfRule type="colorScale" priority="10">
      <colorScale>
        <cfvo type="formula" val="MOD(ROW(),2)=1"/>
        <cfvo type="formula" val="MOD(ROW(),2)=0"/>
        <color theme="0" tint="-4.9989318521683403E-2"/>
        <color theme="0"/>
      </colorScale>
    </cfRule>
  </conditionalFormatting>
  <conditionalFormatting sqref="G31">
    <cfRule type="colorScale" priority="9">
      <colorScale>
        <cfvo type="formula" val="MOD(ROW(),2)=1"/>
        <cfvo type="formula" val="MOD(ROW(),2)=0"/>
        <color theme="0" tint="-4.9989318521683403E-2"/>
        <color theme="0"/>
      </colorScale>
    </cfRule>
  </conditionalFormatting>
  <conditionalFormatting sqref="A66:E66">
    <cfRule type="colorScale" priority="7">
      <colorScale>
        <cfvo type="formula" val="MOD(ROW(),2)=1"/>
        <cfvo type="formula" val="MOD(ROW(),2)=0"/>
        <color theme="0" tint="-4.9989318521683403E-2"/>
        <color theme="0"/>
      </colorScale>
    </cfRule>
  </conditionalFormatting>
  <conditionalFormatting sqref="F29:F31">
    <cfRule type="colorScale" priority="6">
      <colorScale>
        <cfvo type="formula" val="MOD(ROW(),2)=1"/>
        <cfvo type="formula" val="MOD(ROW(),2)=0"/>
        <color theme="0" tint="-4.9989318521683403E-2"/>
        <color theme="0"/>
      </colorScale>
    </cfRule>
  </conditionalFormatting>
  <conditionalFormatting sqref="F37:F38">
    <cfRule type="colorScale" priority="5">
      <colorScale>
        <cfvo type="formula" val="MOD(ROW(),2)=1"/>
        <cfvo type="formula" val="MOD(ROW(),2)=0"/>
        <color theme="0" tint="-4.9989318521683403E-2"/>
        <color theme="0"/>
      </colorScale>
    </cfRule>
  </conditionalFormatting>
  <conditionalFormatting sqref="F44:F48">
    <cfRule type="colorScale" priority="4">
      <colorScale>
        <cfvo type="formula" val="MOD(ROW(),2)=1"/>
        <cfvo type="formula" val="MOD(ROW(),2)=0"/>
        <color theme="0" tint="-4.9989318521683403E-2"/>
        <color theme="0"/>
      </colorScale>
    </cfRule>
  </conditionalFormatting>
  <conditionalFormatting sqref="F66:F83">
    <cfRule type="colorScale" priority="3">
      <colorScale>
        <cfvo type="formula" val="MOD(ROW(),2)=1"/>
        <cfvo type="formula" val="MOD(ROW(),2)=0"/>
        <color theme="0" tint="-4.9989318521683403E-2"/>
        <color theme="0"/>
      </colorScale>
    </cfRule>
  </conditionalFormatting>
  <hyperlinks>
    <hyperlink ref="I8" r:id="rId1"/>
    <hyperlink ref="I9" r:id="rId2"/>
    <hyperlink ref="I11" r:id="rId3"/>
    <hyperlink ref="I12" r:id="rId4"/>
    <hyperlink ref="I13" r:id="rId5"/>
    <hyperlink ref="I14" r:id="rId6"/>
    <hyperlink ref="I15" r:id="rId7"/>
    <hyperlink ref="I16" r:id="rId8"/>
    <hyperlink ref="I19" r:id="rId9"/>
    <hyperlink ref="I20" r:id="rId10"/>
    <hyperlink ref="I26" r:id="rId11"/>
    <hyperlink ref="I27" r:id="rId12"/>
    <hyperlink ref="I29" r:id="rId13"/>
    <hyperlink ref="I54" r:id="rId14"/>
    <hyperlink ref="I55" r:id="rId15"/>
    <hyperlink ref="I56" r:id="rId16"/>
    <hyperlink ref="I58" r:id="rId17"/>
    <hyperlink ref="I67" r:id="rId18"/>
    <hyperlink ref="I68" r:id="rId19"/>
    <hyperlink ref="I69" r:id="rId20"/>
    <hyperlink ref="I70" r:id="rId21"/>
    <hyperlink ref="I72" r:id="rId22"/>
    <hyperlink ref="I73" r:id="rId23"/>
    <hyperlink ref="I74" r:id="rId24"/>
    <hyperlink ref="I75" r:id="rId25"/>
    <hyperlink ref="I83" r:id="rId26"/>
    <hyperlink ref="H6" r:id="rId27"/>
    <hyperlink ref="H7" r:id="rId28"/>
    <hyperlink ref="H8" r:id="rId29"/>
    <hyperlink ref="H9" r:id="rId30"/>
    <hyperlink ref="H10" r:id="rId31"/>
    <hyperlink ref="H11" r:id="rId32"/>
    <hyperlink ref="H12" r:id="rId33"/>
    <hyperlink ref="H13" r:id="rId34"/>
    <hyperlink ref="H14" r:id="rId35"/>
    <hyperlink ref="H15" r:id="rId36" display="SparkFun  "/>
    <hyperlink ref="H16:H31" r:id="rId37" display="SparkFun  "/>
    <hyperlink ref="H16" r:id="rId38"/>
    <hyperlink ref="H17" r:id="rId39"/>
    <hyperlink ref="H18" r:id="rId40"/>
    <hyperlink ref="H19" r:id="rId41"/>
    <hyperlink ref="H20" r:id="rId42"/>
    <hyperlink ref="H21" r:id="rId43"/>
    <hyperlink ref="H22" r:id="rId44"/>
    <hyperlink ref="H23" r:id="rId45"/>
    <hyperlink ref="H24" r:id="rId46"/>
    <hyperlink ref="H25" r:id="rId47"/>
    <hyperlink ref="H26" r:id="rId48"/>
    <hyperlink ref="H27" r:id="rId49"/>
    <hyperlink ref="H28" r:id="rId50"/>
    <hyperlink ref="H29" r:id="rId51"/>
    <hyperlink ref="H30" r:id="rId52"/>
    <hyperlink ref="H31" r:id="rId53"/>
    <hyperlink ref="H37" r:id="rId54"/>
    <hyperlink ref="H38" r:id="rId55"/>
    <hyperlink ref="H44" r:id="rId56"/>
    <hyperlink ref="H45" r:id="rId57"/>
    <hyperlink ref="H46" r:id="rId58"/>
    <hyperlink ref="H47" r:id="rId59"/>
    <hyperlink ref="H48" r:id="rId60"/>
    <hyperlink ref="H54" r:id="rId61"/>
    <hyperlink ref="H55" r:id="rId62"/>
    <hyperlink ref="H56" r:id="rId63"/>
    <hyperlink ref="H57" r:id="rId64"/>
    <hyperlink ref="H58" r:id="rId65"/>
    <hyperlink ref="H59" r:id="rId66"/>
    <hyperlink ref="H60" r:id="rId67"/>
    <hyperlink ref="H72" r:id="rId68"/>
    <hyperlink ref="H73:H78" r:id="rId69" display="SparkFun"/>
    <hyperlink ref="H73" r:id="rId70"/>
    <hyperlink ref="H74" r:id="rId71"/>
    <hyperlink ref="H75" r:id="rId72"/>
    <hyperlink ref="H76" r:id="rId73"/>
    <hyperlink ref="H77" r:id="rId74"/>
    <hyperlink ref="H78" r:id="rId75"/>
    <hyperlink ref="H66" r:id="rId76"/>
    <hyperlink ref="H67" r:id="rId77"/>
    <hyperlink ref="H68:H69" r:id="rId78" display="Adafruit"/>
    <hyperlink ref="H70" r:id="rId79"/>
    <hyperlink ref="H68" r:id="rId80"/>
    <hyperlink ref="H69" r:id="rId81"/>
    <hyperlink ref="H71" r:id="rId82"/>
    <hyperlink ref="H79" r:id="rId83"/>
    <hyperlink ref="H80" r:id="rId84"/>
    <hyperlink ref="H81" r:id="rId85"/>
    <hyperlink ref="H82" r:id="rId86"/>
    <hyperlink ref="H83" r:id="rId87"/>
  </hyperlinks>
  <printOptions horizontalCentered="1"/>
  <pageMargins left="0.25" right="0.25" top="1" bottom="1" header="0" footer="0"/>
  <pageSetup scale="45" orientation="portrait" horizontalDpi="4294967292" verticalDpi="4294967292"/>
  <extLst>
    <ext xmlns:mx="http://schemas.microsoft.com/office/mac/excel/2008/main" uri="{64002731-A6B0-56B0-2670-7721B7C09600}">
      <mx:PLV Mode="0" OnePage="0" WScale="3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Rowland O'Flaherty</dc:creator>
  <cp:lastModifiedBy>Rowland O'Flaherty</cp:lastModifiedBy>
  <cp:lastPrinted>2014-03-13T04:32:04Z</cp:lastPrinted>
  <dcterms:created xsi:type="dcterms:W3CDTF">2013-08-28T22:25:23Z</dcterms:created>
  <dcterms:modified xsi:type="dcterms:W3CDTF">2014-04-20T13:41:13Z</dcterms:modified>
</cp:coreProperties>
</file>