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32260" windowHeight="20560" tabRatio="500"/>
  </bookViews>
  <sheets>
    <sheet name="B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1" l="1"/>
  <c r="G79" i="1"/>
  <c r="G80" i="1"/>
  <c r="G81" i="1"/>
  <c r="G82" i="1"/>
  <c r="G83" i="1"/>
  <c r="G84" i="1"/>
  <c r="G78" i="1"/>
  <c r="G68" i="1"/>
  <c r="G69" i="1"/>
  <c r="G70" i="1"/>
  <c r="G71" i="1"/>
  <c r="G67" i="1"/>
  <c r="G60" i="1"/>
  <c r="E63" i="1"/>
  <c r="G74" i="1"/>
  <c r="G59" i="1"/>
  <c r="G58" i="1"/>
  <c r="G55" i="1"/>
  <c r="G56" i="1"/>
  <c r="G57" i="1"/>
  <c r="C63" i="1"/>
  <c r="G5" i="1"/>
  <c r="G18" i="1"/>
  <c r="G35" i="1"/>
  <c r="G45" i="1"/>
  <c r="G48" i="1"/>
  <c r="G49" i="1"/>
  <c r="G50" i="1"/>
  <c r="G30" i="1"/>
  <c r="G32" i="1"/>
  <c r="G33" i="1"/>
  <c r="G34" i="1"/>
  <c r="G51" i="1"/>
  <c r="G52" i="1"/>
  <c r="G24" i="1"/>
  <c r="G25" i="1"/>
  <c r="G26" i="1"/>
  <c r="G27" i="1"/>
  <c r="G31" i="1"/>
  <c r="G36" i="1"/>
  <c r="G37" i="1"/>
  <c r="G38" i="1"/>
  <c r="G39" i="1"/>
  <c r="G40" i="1"/>
  <c r="G41" i="1"/>
  <c r="G42" i="1"/>
  <c r="G43" i="1"/>
  <c r="G44" i="1"/>
  <c r="G63" i="1"/>
  <c r="C86" i="1"/>
  <c r="G86" i="1"/>
  <c r="C74" i="1"/>
</calcChain>
</file>

<file path=xl/sharedStrings.xml><?xml version="1.0" encoding="utf-8"?>
<sst xmlns="http://schemas.openxmlformats.org/spreadsheetml/2006/main" count="280" uniqueCount="136">
  <si>
    <t>BeagleBone Black</t>
  </si>
  <si>
    <t>Breadboard</t>
  </si>
  <si>
    <t>Vender</t>
  </si>
  <si>
    <t>Adafruit</t>
  </si>
  <si>
    <t>Amazon</t>
  </si>
  <si>
    <t>H-Bridge Motor Driver 1A</t>
  </si>
  <si>
    <t>Micro-HDMI Cable</t>
  </si>
  <si>
    <t>Compact USB Wi-Fi Adapter with 4" Antenna</t>
  </si>
  <si>
    <t>Logic Supply</t>
  </si>
  <si>
    <t>SD card</t>
  </si>
  <si>
    <t>Magician Chassis</t>
  </si>
  <si>
    <t>Angle Bracket - 4-40</t>
  </si>
  <si>
    <t>Ethernet Cable</t>
  </si>
  <si>
    <t>DC Power Supply</t>
  </si>
  <si>
    <t>Lead-Free Solder 5' Roll - LF-99</t>
  </si>
  <si>
    <t>Stanley 84-096 5-Inch Needle Nose Plier</t>
  </si>
  <si>
    <t>Tools Total</t>
  </si>
  <si>
    <t>QuickBot Total (w/ IR Sensors)</t>
  </si>
  <si>
    <t>HobbyKing</t>
  </si>
  <si>
    <t>Lipo Charger</t>
  </si>
  <si>
    <t>Price</t>
  </si>
  <si>
    <t>Per Unit</t>
  </si>
  <si>
    <t>Total</t>
  </si>
  <si>
    <t>Part Cost</t>
  </si>
  <si>
    <t>Feibao tools Wire Cutter Plier Yellow 4.5 Inch 125 Mm</t>
  </si>
  <si>
    <t xml:space="preserve">Dr. Meter¨ 60 Watts High-performance Soldering Iron </t>
  </si>
  <si>
    <t>Misc.</t>
  </si>
  <si>
    <t>Misc Total</t>
  </si>
  <si>
    <t>Tools</t>
  </si>
  <si>
    <t>DC Barrel Jack Plug</t>
  </si>
  <si>
    <t>SparkFun</t>
  </si>
  <si>
    <t>DC Wall Power Supply</t>
  </si>
  <si>
    <t>Multimeter</t>
  </si>
  <si>
    <t>http://octopart.com/bb-bblk-000-circuitco+electronics-26478322</t>
  </si>
  <si>
    <t>http://octopart.com/sn754410ne-texas+instruments-1320</t>
  </si>
  <si>
    <t>http://octopart.com/102-adafruit+industries-28107416</t>
  </si>
  <si>
    <t>http://octopart.com/276-adafruit+industries-29094024</t>
  </si>
  <si>
    <t>http://octopart.com/1328-adafruit+industries-32978357</t>
  </si>
  <si>
    <t>http://octopart.com/1358-adafruit+industries-32978384</t>
  </si>
  <si>
    <t>Turnigy 1000mAh 3S 25C Lipoly Battery</t>
  </si>
  <si>
    <t>Link</t>
  </si>
  <si>
    <t>Octopart</t>
  </si>
  <si>
    <t>Quantity</t>
  </si>
  <si>
    <t>Order Item</t>
  </si>
  <si>
    <t>Order</t>
  </si>
  <si>
    <t>Parts Contained</t>
  </si>
  <si>
    <t>Part Quantity</t>
  </si>
  <si>
    <t>Per Order</t>
  </si>
  <si>
    <t>M3 Nut</t>
  </si>
  <si>
    <t>Omni Wheel</t>
  </si>
  <si>
    <t>L25 Spacer</t>
  </si>
  <si>
    <t>L10 Spacer</t>
  </si>
  <si>
    <t>M3*30 Screw</t>
  </si>
  <si>
    <t>M3*6 Screw</t>
  </si>
  <si>
    <t>1/2" 4-40 Screw</t>
  </si>
  <si>
    <t>1/4" 4-40 Screw</t>
  </si>
  <si>
    <t>H-Bridge</t>
  </si>
  <si>
    <t>Logic Level Converter</t>
  </si>
  <si>
    <t>20K Ohm Resistor (red-black-orange-gold)</t>
  </si>
  <si>
    <t>10K Ohm Resistor (brown-black-orange-gold)</t>
  </si>
  <si>
    <t>4/10" Breadboard jumper wires (orange)</t>
  </si>
  <si>
    <t>5/10" Breadboard jumper wires (yellow)</t>
  </si>
  <si>
    <t>Encoder Disc Sticker</t>
  </si>
  <si>
    <t>Zip Ties</t>
  </si>
  <si>
    <t>IR Sensors</t>
  </si>
  <si>
    <t>Wifi Dongle</t>
  </si>
  <si>
    <t>Voltage Regulator</t>
  </si>
  <si>
    <t>DC Barrel Plug</t>
  </si>
  <si>
    <t>Uh-Oh Battery Indicator Board</t>
  </si>
  <si>
    <t>3-pin Rocker Switch</t>
  </si>
  <si>
    <t>1/2" Heat Shrink Tubing</t>
  </si>
  <si>
    <t>Top Chassis Plate</t>
  </si>
  <si>
    <t>Bottom Chassis Plate</t>
  </si>
  <si>
    <t>LiPo Batteries</t>
  </si>
  <si>
    <t>1sq-in Velcro</t>
  </si>
  <si>
    <t xml:space="preserve">Needed Part </t>
  </si>
  <si>
    <t>-</t>
  </si>
  <si>
    <t>Motor Holder</t>
  </si>
  <si>
    <t>Speed Board Disc</t>
  </si>
  <si>
    <t>Motor</t>
  </si>
  <si>
    <t>Wheel</t>
  </si>
  <si>
    <t>Encoder Ribbon Cable</t>
  </si>
  <si>
    <t>Female Molex Crimp Pins</t>
  </si>
  <si>
    <t>5-pin Molex Header</t>
  </si>
  <si>
    <t>1x1-pin 0.1" Crimp Connect Housing</t>
  </si>
  <si>
    <t>1x2-pin 0.1" Crimp Connect Housing</t>
  </si>
  <si>
    <t>1x3-pin 0.1" Crimp Connect Housing</t>
  </si>
  <si>
    <t>1x5-pin 0.1" Crimp Connect Housing</t>
  </si>
  <si>
    <t>Solarbotics</t>
  </si>
  <si>
    <t>Dual Wheel Watcher Rotation Encoder Kit</t>
  </si>
  <si>
    <t>Resistor Kit - 1/4W (500 total)</t>
  </si>
  <si>
    <t>DC Barrel Jack to 2-Pin Terminal Block Adapter</t>
  </si>
  <si>
    <t>Pololu</t>
  </si>
  <si>
    <t>400-Point Breadboard</t>
  </si>
  <si>
    <t>6" M-M Jumper Wires</t>
  </si>
  <si>
    <t>Wires with Pre-crimped Terminals 50-Piece Rainbow Assortment M-M 6"</t>
  </si>
  <si>
    <t>0.1" Male Crimp Pins</t>
  </si>
  <si>
    <t>Male Crimp Pins for 0.1" Housings 100-Pack</t>
  </si>
  <si>
    <t>0.1" (2.54mm) Crimp Connector Housing: 1x1-Pin 25-Pack</t>
  </si>
  <si>
    <t>0.1" (2.54mm) Crimp Connector Housing: 1x2-Pin 25-Pack</t>
  </si>
  <si>
    <t>0.1" (2.54mm) Crimp Connector Housing: 1x3-Pin 25-Pack</t>
  </si>
  <si>
    <t>0.1" (2.54mm) Crimp Connector Housing: 1x5-Pin 10-Pack</t>
  </si>
  <si>
    <t>350-Piece Wire Kit with Adjustable Case</t>
  </si>
  <si>
    <t>Sharp GP2Y0A21YK0F Analog Distance Sensor 10-80cm</t>
  </si>
  <si>
    <t>2-Pin Female JST PH-Style Cable (14cm)</t>
  </si>
  <si>
    <t>Rocker Switch: 3-Pin, SPDT, 10A</t>
  </si>
  <si>
    <t>0.100" (2.54 mm) Breakaway Male Header: 1x40-Pin, Straight</t>
  </si>
  <si>
    <t>6-pin Male Breakaway Header Pins</t>
  </si>
  <si>
    <t>Machine Screw: #4-40, 1/2" Length, Phillips (25-pack)</t>
  </si>
  <si>
    <t>Machine Screw: #4-40, 1/4" Length, Phillips (25-pack)</t>
  </si>
  <si>
    <t>Machine Hex Nut: #4-40 (25-pack)</t>
  </si>
  <si>
    <t>4-40 Nut</t>
  </si>
  <si>
    <t>4-40 Angle Bracket</t>
  </si>
  <si>
    <t>Logic Level Converter Bi-Directional</t>
  </si>
  <si>
    <t>3-Pin Female JST PH-Style Cable (30 cm) with Male Pins for 0.1" Housings</t>
  </si>
  <si>
    <t>"Uh-oh" Battery Level Indicator Kit</t>
  </si>
  <si>
    <t>Ebay</t>
  </si>
  <si>
    <t>10 pairs JST Plug Connector RC Lipo Battery Male/Female</t>
  </si>
  <si>
    <t>Male Red Battery Connectors</t>
  </si>
  <si>
    <t>Anytime Tools 127 pc Heat Shrink Wire Wrap</t>
  </si>
  <si>
    <t>TEKTON 6235 Assorted Cable Ties, 200-Piece</t>
  </si>
  <si>
    <t>Velcro Brand Sticky Back Coins</t>
  </si>
  <si>
    <t>LiPo Charger</t>
  </si>
  <si>
    <t>Crimping Tool: 0.1-1.0 mm² Capacity, 16-28 AWG</t>
  </si>
  <si>
    <t>2-pin Female Larger JST Volt Reg Connector</t>
  </si>
  <si>
    <t>3-pin Female JST IR Sensor Connector</t>
  </si>
  <si>
    <t>DC-DC LM2596 Converter Adjustable Step Down Regulator 1.2-35V</t>
  </si>
  <si>
    <t>QuickBot MOOV v2 Parts</t>
  </si>
  <si>
    <t>Crimper</t>
  </si>
  <si>
    <t>Needle Nose Pliers</t>
  </si>
  <si>
    <t>Soldering Iron</t>
  </si>
  <si>
    <t>Solder</t>
  </si>
  <si>
    <t>Wire Cutters</t>
  </si>
  <si>
    <t>Wire Strippers</t>
  </si>
  <si>
    <t>Irwin Industrial Tools 2078300 8-Inch Self-Adjusting Wire Stripper</t>
  </si>
  <si>
    <t>Wheel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</si>
</sst>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b/>
      <sz val="22"/>
      <color theme="1"/>
      <name val="Calibri"/>
      <scheme val="minor"/>
    </font>
    <font>
      <b/>
      <sz val="16"/>
      <color theme="0"/>
      <name val="Calibri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8" fillId="2" borderId="1" xfId="0" applyFont="1" applyFill="1" applyBorder="1"/>
    <xf numFmtId="44" fontId="8" fillId="2" borderId="1" xfId="1" applyFont="1" applyFill="1" applyBorder="1" applyAlignment="1">
      <alignment horizontal="center"/>
    </xf>
    <xf numFmtId="0" fontId="0" fillId="0" borderId="2" xfId="0" applyBorder="1"/>
    <xf numFmtId="44" fontId="0" fillId="0" borderId="2" xfId="1" applyFont="1" applyBorder="1" applyAlignment="1">
      <alignment horizontal="center"/>
    </xf>
    <xf numFmtId="0" fontId="4" fillId="0" borderId="2" xfId="82" applyBorder="1"/>
    <xf numFmtId="0" fontId="3" fillId="4" borderId="2" xfId="0" applyFont="1" applyFill="1" applyBorder="1"/>
    <xf numFmtId="44" fontId="3" fillId="4" borderId="2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/>
    <xf numFmtId="44" fontId="4" fillId="0" borderId="2" xfId="82" applyNumberForma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4" fontId="9" fillId="3" borderId="2" xfId="1" applyFont="1" applyFill="1" applyBorder="1" applyAlignment="1">
      <alignment horizontal="center" vertical="center"/>
    </xf>
    <xf numFmtId="0" fontId="0" fillId="0" borderId="2" xfId="0" applyFill="1" applyBorder="1"/>
    <xf numFmtId="17" fontId="0" fillId="0" borderId="2" xfId="0" applyNumberForma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44" fontId="7" fillId="3" borderId="2" xfId="1" applyFont="1" applyFill="1" applyBorder="1" applyAlignment="1">
      <alignment horizontal="center" vertical="center"/>
    </xf>
  </cellXfs>
  <cellStyles count="161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amazon.com/dp/B008WWC6FU/ref=wl_it_dp_o_pC_nS_ttl?_encoding=UTF8&amp;colid=1QYS4X8NV3SY&amp;coliid=I2F7WKJ35Q5VYU" TargetMode="External"/><Relationship Id="rId47" Type="http://schemas.openxmlformats.org/officeDocument/2006/relationships/hyperlink" Target="http://www.amazon.com/dp/B000NQ16NG/ref=wl_it_dp_o_pd_nS_ttl?_encoding=UTF8&amp;colid=1QYS4X8NV3SY&amp;coliid=I1NSUQ35GPGW8U" TargetMode="External"/><Relationship Id="rId48" Type="http://schemas.openxmlformats.org/officeDocument/2006/relationships/hyperlink" Target="http://www.amazon.com/dp/B002IXGUAQ/ref=wl_it_dp_o_pC_nS_ttl?_encoding=UTF8&amp;colid=1QYS4X8NV3SY&amp;coliid=I3MMWMQIT4LIYS" TargetMode="External"/><Relationship Id="rId49" Type="http://schemas.openxmlformats.org/officeDocument/2006/relationships/hyperlink" Target="http://www.hobbyking.com/hobbyking/store/__9164__Turnigy_1000mAh_3S_25C_Lipo_Pack.html" TargetMode="External"/><Relationship Id="rId20" Type="http://schemas.openxmlformats.org/officeDocument/2006/relationships/hyperlink" Target="http://www.amazon.com/Wall-Adapter-Power-Supply-12VDC/dp/B006GEPUYA/ref=sr_1_3?ie=UTF8&amp;qid=1390579617&amp;sr=8-3&amp;keywords=dc+wall+power+12V" TargetMode="External"/><Relationship Id="rId21" Type="http://schemas.openxmlformats.org/officeDocument/2006/relationships/hyperlink" Target="https://www.sparkfun.com/products/9141" TargetMode="External"/><Relationship Id="rId22" Type="http://schemas.openxmlformats.org/officeDocument/2006/relationships/hyperlink" Target="https://www.sparkfun.com/products/12076" TargetMode="External"/><Relationship Id="rId23" Type="http://schemas.openxmlformats.org/officeDocument/2006/relationships/hyperlink" Target="https://solarbotics.com/product/gmwwk1/" TargetMode="External"/><Relationship Id="rId24" Type="http://schemas.openxmlformats.org/officeDocument/2006/relationships/hyperlink" Target="https://www.sparkfun.com/products/10969" TargetMode="External"/><Relationship Id="rId25" Type="http://schemas.openxmlformats.org/officeDocument/2006/relationships/hyperlink" Target="http://www.pololu.com/product/351" TargetMode="External"/><Relationship Id="rId26" Type="http://schemas.openxmlformats.org/officeDocument/2006/relationships/hyperlink" Target="http://www.pololu.com/product/1802" TargetMode="External"/><Relationship Id="rId27" Type="http://schemas.openxmlformats.org/officeDocument/2006/relationships/hyperlink" Target="http://www.pololu.com/product/1900" TargetMode="External"/><Relationship Id="rId28" Type="http://schemas.openxmlformats.org/officeDocument/2006/relationships/hyperlink" Target="http://www.pololu.com/product/1901" TargetMode="External"/><Relationship Id="rId29" Type="http://schemas.openxmlformats.org/officeDocument/2006/relationships/hyperlink" Target="http://www.pololu.com/product/1902" TargetMode="External"/><Relationship Id="rId50" Type="http://schemas.openxmlformats.org/officeDocument/2006/relationships/hyperlink" Target="http://www.hobbyking.com/hobbyking/store/uh_viewitem.asp?idproduct=41636" TargetMode="External"/><Relationship Id="rId51" Type="http://schemas.openxmlformats.org/officeDocument/2006/relationships/hyperlink" Target="http://www.pololu.com/product/1928" TargetMode="External"/><Relationship Id="rId52" Type="http://schemas.openxmlformats.org/officeDocument/2006/relationships/hyperlink" Target="http://www.amazon.com/Irwin-Industrial-Tools-2078300-Self-Adjusting/dp/B000OQ21CA/ref=sr_1_1?ie=UTF8&amp;qid=1398039295&amp;sr=8-1&amp;keywords=wire+strippers" TargetMode="External"/><Relationship Id="rId1" Type="http://schemas.openxmlformats.org/officeDocument/2006/relationships/hyperlink" Target="http://octopart.com/bb-bblk-000-circuitco+electronics-26478322" TargetMode="External"/><Relationship Id="rId2" Type="http://schemas.openxmlformats.org/officeDocument/2006/relationships/hyperlink" Target="http://octopart.com/sn754410ne-texas+instruments-1320" TargetMode="External"/><Relationship Id="rId3" Type="http://schemas.openxmlformats.org/officeDocument/2006/relationships/hyperlink" Target="http://octopart.com/102-adafruit+industries-28107416" TargetMode="External"/><Relationship Id="rId4" Type="http://schemas.openxmlformats.org/officeDocument/2006/relationships/hyperlink" Target="http://octopart.com/276-adafruit+industries-29094024" TargetMode="External"/><Relationship Id="rId5" Type="http://schemas.openxmlformats.org/officeDocument/2006/relationships/hyperlink" Target="http://octopart.com/1358-adafruit+industries-32978384" TargetMode="External"/><Relationship Id="rId30" Type="http://schemas.openxmlformats.org/officeDocument/2006/relationships/hyperlink" Target="http://www.pololu.com/product/1904" TargetMode="External"/><Relationship Id="rId31" Type="http://schemas.openxmlformats.org/officeDocument/2006/relationships/hyperlink" Target="http://www.pololu.com/product/1931" TargetMode="External"/><Relationship Id="rId32" Type="http://schemas.openxmlformats.org/officeDocument/2006/relationships/hyperlink" Target="http://www.pololu.com/product/354" TargetMode="External"/><Relationship Id="rId9" Type="http://schemas.openxmlformats.org/officeDocument/2006/relationships/hyperlink" Target="http://www.pololu.com/product/2449" TargetMode="External"/><Relationship Id="rId6" Type="http://schemas.openxmlformats.org/officeDocument/2006/relationships/hyperlink" Target="http://octopart.com/1328-adafruit+industries-32978357" TargetMode="External"/><Relationship Id="rId7" Type="http://schemas.openxmlformats.org/officeDocument/2006/relationships/hyperlink" Target="http://www.logicsupply.com/products/uwn200" TargetMode="External"/><Relationship Id="rId8" Type="http://schemas.openxmlformats.org/officeDocument/2006/relationships/hyperlink" Target="https://www.sparkfun.com/products/12076" TargetMode="External"/><Relationship Id="rId33" Type="http://schemas.openxmlformats.org/officeDocument/2006/relationships/hyperlink" Target="http://www.pololu.com/product/136" TargetMode="External"/><Relationship Id="rId34" Type="http://schemas.openxmlformats.org/officeDocument/2006/relationships/hyperlink" Target="http://www.pololu.com/product/1116" TargetMode="External"/><Relationship Id="rId35" Type="http://schemas.openxmlformats.org/officeDocument/2006/relationships/hyperlink" Target="http://www.pololu.com/product/1406" TargetMode="External"/><Relationship Id="rId36" Type="http://schemas.openxmlformats.org/officeDocument/2006/relationships/hyperlink" Target="http://www.pololu.com/product/965" TargetMode="External"/><Relationship Id="rId10" Type="http://schemas.openxmlformats.org/officeDocument/2006/relationships/hyperlink" Target="https://www.sparkfun.com/products/10228" TargetMode="External"/><Relationship Id="rId11" Type="http://schemas.openxmlformats.org/officeDocument/2006/relationships/hyperlink" Target="http://www.amazon.com/Stanley-84-096-5-Inch-Needle-Plier/dp/B0001IW50Y/ref=pd_sim_indust_13" TargetMode="External"/><Relationship Id="rId12" Type="http://schemas.openxmlformats.org/officeDocument/2006/relationships/hyperlink" Target="http://www.amazon.com/Meter%C2%AE-Watts-High-performance-Soldering-Stand/dp/B007XCQAIE/ref=pd_sim_hi_5" TargetMode="External"/><Relationship Id="rId13" Type="http://schemas.openxmlformats.org/officeDocument/2006/relationships/hyperlink" Target="http://www.amazon.com/Lead-Free-Solder-5-Roll-LF-99/dp/B0002LLVMI/ref=sr_1_6?ie=UTF8&amp;qid=1386735069&amp;sr=8-6&amp;keywords=solder" TargetMode="External"/><Relationship Id="rId14" Type="http://schemas.openxmlformats.org/officeDocument/2006/relationships/hyperlink" Target="http://www.amazon.com/Feibao-Professional-tools-Cutter-Yellow/dp/B005D64AKC/ref=sr_1_5?s=hi&amp;ie=UTF8&amp;qid=1386737496&amp;sr=1-5&amp;keywords=wire+cutters" TargetMode="External"/><Relationship Id="rId15" Type="http://schemas.openxmlformats.org/officeDocument/2006/relationships/hyperlink" Target="http://www.amazon.com/Sandisk-MicroSDHC-Memory-Adapter-Packaging/dp/B000SMVQK8/ref=sr_1_1?ie=UTF8&amp;qid=1384797586&amp;sr=8-1&amp;keywords=4gb+micro+sd+card" TargetMode="External"/><Relationship Id="rId16" Type="http://schemas.openxmlformats.org/officeDocument/2006/relationships/hyperlink" Target="https://www.sparkfun.com/products/8269" TargetMode="External"/><Relationship Id="rId17" Type="http://schemas.openxmlformats.org/officeDocument/2006/relationships/hyperlink" Target="http://www.adafruit.com/products/1358" TargetMode="External"/><Relationship Id="rId18" Type="http://schemas.openxmlformats.org/officeDocument/2006/relationships/hyperlink" Target="http://www.amazon.com/V7-Snagless-Molded-Network-V7N3C5E-03F-BLUS/dp/B004U29DM0/ref=sr_1_11?s=pc&amp;ie=UTF8&amp;qid=1386691345&amp;sr=1-11&amp;keywords=ethernet+cable" TargetMode="External"/><Relationship Id="rId19" Type="http://schemas.openxmlformats.org/officeDocument/2006/relationships/hyperlink" Target="https://www.sparkfun.com/products/11476" TargetMode="External"/><Relationship Id="rId37" Type="http://schemas.openxmlformats.org/officeDocument/2006/relationships/hyperlink" Target="http://www.pololu.com/product/1962" TargetMode="External"/><Relationship Id="rId38" Type="http://schemas.openxmlformats.org/officeDocument/2006/relationships/hyperlink" Target="http://www.pololu.com/product/1960" TargetMode="External"/><Relationship Id="rId39" Type="http://schemas.openxmlformats.org/officeDocument/2006/relationships/hyperlink" Target="http://www.pololu.com/product/1068" TargetMode="External"/><Relationship Id="rId40" Type="http://schemas.openxmlformats.org/officeDocument/2006/relationships/hyperlink" Target="https://www.sparkfun.com/products/315" TargetMode="External"/><Relationship Id="rId41" Type="http://schemas.openxmlformats.org/officeDocument/2006/relationships/hyperlink" Target="https://www.sparkfun.com/products/12009" TargetMode="External"/><Relationship Id="rId42" Type="http://schemas.openxmlformats.org/officeDocument/2006/relationships/hyperlink" Target="http://www.pololu.com/product/1799" TargetMode="External"/><Relationship Id="rId43" Type="http://schemas.openxmlformats.org/officeDocument/2006/relationships/hyperlink" Target="https://www.sparkfun.com/products/11087" TargetMode="External"/><Relationship Id="rId44" Type="http://schemas.openxmlformats.org/officeDocument/2006/relationships/hyperlink" Target="http://www.ebay.com/itm/DC-DC-LM2596-Converter-Buck-Adjustable-Step-Down-Regulator-Power-Module-1-2-35V-/370824025278?pt=LH_DefaultDomain_2&amp;hash=item5656d594be" TargetMode="External"/><Relationship Id="rId45" Type="http://schemas.openxmlformats.org/officeDocument/2006/relationships/hyperlink" Target="http://www.amazon.com/pairs-JST-Connector-Battery-Female/dp/B0089RAXB2/ref=sr_1_1?ie=UTF8&amp;qid=1398035312&amp;sr=8-1&amp;keywords=jst+battery+conne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86"/>
  <sheetViews>
    <sheetView tabSelected="1" zoomScale="115" zoomScaleNormal="115" zoomScalePageLayoutView="115" workbookViewId="0">
      <selection activeCell="B19" sqref="B19"/>
    </sheetView>
  </sheetViews>
  <sheetFormatPr baseColWidth="10" defaultRowHeight="15" x14ac:dyDescent="0"/>
  <cols>
    <col min="1" max="1" width="60.5" style="3" customWidth="1"/>
    <col min="2" max="2" width="43.5" style="3" customWidth="1"/>
    <col min="3" max="3" width="11.6640625" style="9" customWidth="1"/>
    <col min="4" max="5" width="17.33203125" style="9" customWidth="1"/>
    <col min="6" max="6" width="12" style="4" customWidth="1"/>
    <col min="7" max="7" width="14" style="4" customWidth="1"/>
    <col min="8" max="8" width="17.83203125" style="4" customWidth="1"/>
    <col min="9" max="9" width="60.83203125" style="3" customWidth="1"/>
    <col min="10" max="16384" width="10.83203125" style="3"/>
  </cols>
  <sheetData>
    <row r="1" spans="1:9" s="1" customFormat="1" ht="28">
      <c r="A1" s="1" t="s">
        <v>127</v>
      </c>
      <c r="C1" s="8"/>
      <c r="D1" s="8"/>
      <c r="E1" s="8"/>
      <c r="F1" s="2"/>
      <c r="G1" s="2"/>
      <c r="H1" s="2"/>
    </row>
    <row r="2" spans="1:9" s="14" customFormat="1" ht="23">
      <c r="C2" s="15"/>
      <c r="D2" s="15"/>
      <c r="E2" s="15"/>
      <c r="F2" s="16"/>
      <c r="G2" s="16"/>
      <c r="H2" s="16"/>
    </row>
    <row r="3" spans="1:9" s="17" customFormat="1" ht="20">
      <c r="A3" s="17" t="s">
        <v>43</v>
      </c>
      <c r="B3" s="17" t="s">
        <v>45</v>
      </c>
      <c r="C3" s="18" t="s">
        <v>44</v>
      </c>
      <c r="D3" s="18" t="s">
        <v>46</v>
      </c>
      <c r="E3" s="18" t="s">
        <v>75</v>
      </c>
      <c r="F3" s="19" t="s">
        <v>20</v>
      </c>
      <c r="G3" s="19" t="s">
        <v>22</v>
      </c>
      <c r="H3" s="19" t="s">
        <v>2</v>
      </c>
      <c r="I3" s="17" t="s">
        <v>41</v>
      </c>
    </row>
    <row r="4" spans="1:9" s="17" customFormat="1" ht="20">
      <c r="C4" s="18" t="s">
        <v>42</v>
      </c>
      <c r="D4" s="18" t="s">
        <v>47</v>
      </c>
      <c r="E4" s="18" t="s">
        <v>42</v>
      </c>
      <c r="F4" s="19" t="s">
        <v>21</v>
      </c>
      <c r="G4" s="19" t="s">
        <v>23</v>
      </c>
      <c r="H4" s="19" t="s">
        <v>40</v>
      </c>
      <c r="I4" s="17" t="s">
        <v>40</v>
      </c>
    </row>
    <row r="5" spans="1:9">
      <c r="A5" s="3" t="s">
        <v>10</v>
      </c>
      <c r="B5" s="9" t="s">
        <v>76</v>
      </c>
      <c r="C5" s="9">
        <v>1</v>
      </c>
      <c r="D5" s="9" t="s">
        <v>76</v>
      </c>
      <c r="E5" s="9" t="s">
        <v>76</v>
      </c>
      <c r="F5" s="4">
        <v>14.95</v>
      </c>
      <c r="G5" s="4">
        <f>C5*F5</f>
        <v>14.95</v>
      </c>
      <c r="H5" s="13" t="s">
        <v>30</v>
      </c>
    </row>
    <row r="6" spans="1:9">
      <c r="B6" s="3" t="s">
        <v>71</v>
      </c>
      <c r="C6" s="9" t="s">
        <v>76</v>
      </c>
      <c r="D6" s="9">
        <v>1</v>
      </c>
      <c r="E6" s="9">
        <v>1</v>
      </c>
      <c r="F6" s="9" t="s">
        <v>76</v>
      </c>
      <c r="G6" s="9" t="s">
        <v>76</v>
      </c>
      <c r="H6" s="9" t="s">
        <v>76</v>
      </c>
    </row>
    <row r="7" spans="1:9">
      <c r="B7" s="3" t="s">
        <v>72</v>
      </c>
      <c r="C7" s="9" t="s">
        <v>76</v>
      </c>
      <c r="D7" s="9">
        <v>1</v>
      </c>
      <c r="E7" s="9">
        <v>1</v>
      </c>
      <c r="F7" s="9" t="s">
        <v>76</v>
      </c>
      <c r="G7" s="9" t="s">
        <v>76</v>
      </c>
      <c r="H7" s="9" t="s">
        <v>76</v>
      </c>
    </row>
    <row r="8" spans="1:9">
      <c r="B8" s="3" t="s">
        <v>77</v>
      </c>
      <c r="C8" s="9" t="s">
        <v>76</v>
      </c>
      <c r="D8" s="9">
        <v>4</v>
      </c>
      <c r="E8" s="9">
        <v>4</v>
      </c>
      <c r="F8" s="9" t="s">
        <v>76</v>
      </c>
      <c r="G8" s="9" t="s">
        <v>76</v>
      </c>
      <c r="H8" s="9" t="s">
        <v>76</v>
      </c>
    </row>
    <row r="9" spans="1:9">
      <c r="B9" s="3" t="s">
        <v>78</v>
      </c>
      <c r="C9" s="9" t="s">
        <v>76</v>
      </c>
      <c r="D9" s="9">
        <v>2</v>
      </c>
      <c r="E9" s="9">
        <v>2</v>
      </c>
      <c r="F9" s="9" t="s">
        <v>76</v>
      </c>
      <c r="G9" s="9" t="s">
        <v>76</v>
      </c>
      <c r="H9" s="9" t="s">
        <v>76</v>
      </c>
    </row>
    <row r="10" spans="1:9">
      <c r="B10" s="3" t="s">
        <v>79</v>
      </c>
      <c r="C10" s="9" t="s">
        <v>76</v>
      </c>
      <c r="D10" s="9">
        <v>2</v>
      </c>
      <c r="E10" s="9">
        <v>2</v>
      </c>
      <c r="F10" s="9" t="s">
        <v>76</v>
      </c>
      <c r="G10" s="9" t="s">
        <v>76</v>
      </c>
      <c r="H10" s="9" t="s">
        <v>76</v>
      </c>
    </row>
    <row r="11" spans="1:9">
      <c r="B11" s="3" t="s">
        <v>49</v>
      </c>
      <c r="C11" s="9" t="s">
        <v>76</v>
      </c>
      <c r="D11" s="9">
        <v>1</v>
      </c>
      <c r="E11" s="9">
        <v>1</v>
      </c>
      <c r="F11" s="9" t="s">
        <v>76</v>
      </c>
      <c r="G11" s="9" t="s">
        <v>76</v>
      </c>
      <c r="H11" s="9" t="s">
        <v>76</v>
      </c>
    </row>
    <row r="12" spans="1:9">
      <c r="B12" s="3" t="s">
        <v>80</v>
      </c>
      <c r="C12" s="9" t="s">
        <v>76</v>
      </c>
      <c r="D12" s="9">
        <v>2</v>
      </c>
      <c r="E12" s="9">
        <v>2</v>
      </c>
      <c r="F12" s="9" t="s">
        <v>76</v>
      </c>
      <c r="G12" s="9" t="s">
        <v>76</v>
      </c>
      <c r="H12" s="9" t="s">
        <v>76</v>
      </c>
    </row>
    <row r="13" spans="1:9">
      <c r="B13" s="3" t="s">
        <v>50</v>
      </c>
      <c r="C13" s="9" t="s">
        <v>76</v>
      </c>
      <c r="D13" s="9">
        <v>8</v>
      </c>
      <c r="E13" s="9">
        <v>6</v>
      </c>
      <c r="F13" s="9" t="s">
        <v>76</v>
      </c>
      <c r="G13" s="9" t="s">
        <v>76</v>
      </c>
      <c r="H13" s="9" t="s">
        <v>76</v>
      </c>
    </row>
    <row r="14" spans="1:9">
      <c r="B14" s="3" t="s">
        <v>51</v>
      </c>
      <c r="C14" s="9" t="s">
        <v>76</v>
      </c>
      <c r="D14" s="9">
        <v>4</v>
      </c>
      <c r="E14" s="9">
        <v>4</v>
      </c>
      <c r="F14" s="9" t="s">
        <v>76</v>
      </c>
      <c r="G14" s="9" t="s">
        <v>76</v>
      </c>
      <c r="H14" s="9" t="s">
        <v>76</v>
      </c>
    </row>
    <row r="15" spans="1:9">
      <c r="B15" s="3" t="s">
        <v>52</v>
      </c>
      <c r="C15" s="9" t="s">
        <v>76</v>
      </c>
      <c r="D15" s="9">
        <v>4</v>
      </c>
      <c r="E15" s="9">
        <v>4</v>
      </c>
      <c r="F15" s="9" t="s">
        <v>76</v>
      </c>
      <c r="G15" s="9" t="s">
        <v>76</v>
      </c>
      <c r="H15" s="9" t="s">
        <v>76</v>
      </c>
    </row>
    <row r="16" spans="1:9">
      <c r="B16" s="3" t="s">
        <v>53</v>
      </c>
      <c r="C16" s="9" t="s">
        <v>76</v>
      </c>
      <c r="D16" s="9">
        <v>24</v>
      </c>
      <c r="E16" s="9">
        <v>20</v>
      </c>
      <c r="F16" s="9" t="s">
        <v>76</v>
      </c>
      <c r="G16" s="9" t="s">
        <v>76</v>
      </c>
      <c r="H16" s="9" t="s">
        <v>76</v>
      </c>
    </row>
    <row r="17" spans="1:9">
      <c r="B17" s="3" t="s">
        <v>48</v>
      </c>
      <c r="C17" s="9" t="s">
        <v>76</v>
      </c>
      <c r="D17" s="9">
        <v>8</v>
      </c>
      <c r="E17" s="9">
        <v>4</v>
      </c>
      <c r="F17" s="9" t="s">
        <v>76</v>
      </c>
      <c r="G17" s="9" t="s">
        <v>76</v>
      </c>
      <c r="H17" s="9" t="s">
        <v>76</v>
      </c>
    </row>
    <row r="18" spans="1:9">
      <c r="A18" s="3" t="s">
        <v>89</v>
      </c>
      <c r="C18" s="9">
        <v>1</v>
      </c>
      <c r="D18" s="9" t="s">
        <v>76</v>
      </c>
      <c r="E18" s="9" t="s">
        <v>76</v>
      </c>
      <c r="F18" s="4">
        <v>39.950000000000003</v>
      </c>
      <c r="G18" s="4">
        <f>C18*F18</f>
        <v>39.950000000000003</v>
      </c>
      <c r="H18" s="13" t="s">
        <v>88</v>
      </c>
    </row>
    <row r="19" spans="1:9">
      <c r="B19" s="3" t="s">
        <v>135</v>
      </c>
      <c r="C19" s="9" t="s">
        <v>76</v>
      </c>
      <c r="D19" s="9">
        <v>2</v>
      </c>
      <c r="E19" s="9">
        <v>2</v>
      </c>
      <c r="F19" s="11" t="s">
        <v>76</v>
      </c>
      <c r="G19" s="11" t="s">
        <v>76</v>
      </c>
      <c r="H19" s="11" t="s">
        <v>76</v>
      </c>
    </row>
    <row r="20" spans="1:9">
      <c r="B20" s="3" t="s">
        <v>81</v>
      </c>
      <c r="C20" s="9" t="s">
        <v>76</v>
      </c>
      <c r="D20" s="9">
        <v>2</v>
      </c>
      <c r="E20" s="9">
        <v>2</v>
      </c>
      <c r="F20" s="11" t="s">
        <v>76</v>
      </c>
      <c r="G20" s="11" t="s">
        <v>76</v>
      </c>
      <c r="H20" s="11" t="s">
        <v>76</v>
      </c>
    </row>
    <row r="21" spans="1:9">
      <c r="B21" s="3" t="s">
        <v>82</v>
      </c>
      <c r="C21" s="9" t="s">
        <v>76</v>
      </c>
      <c r="D21" s="9">
        <v>10</v>
      </c>
      <c r="E21" s="9">
        <v>10</v>
      </c>
      <c r="F21" s="11" t="s">
        <v>76</v>
      </c>
      <c r="G21" s="11" t="s">
        <v>76</v>
      </c>
      <c r="H21" s="11" t="s">
        <v>76</v>
      </c>
    </row>
    <row r="22" spans="1:9">
      <c r="B22" s="3" t="s">
        <v>83</v>
      </c>
      <c r="C22" s="9" t="s">
        <v>76</v>
      </c>
      <c r="D22" s="9">
        <v>2</v>
      </c>
      <c r="E22" s="9">
        <v>2</v>
      </c>
      <c r="F22" s="11" t="s">
        <v>76</v>
      </c>
      <c r="G22" s="11" t="s">
        <v>76</v>
      </c>
      <c r="H22" s="11" t="s">
        <v>76</v>
      </c>
    </row>
    <row r="23" spans="1:9">
      <c r="B23" s="3" t="s">
        <v>62</v>
      </c>
      <c r="C23" s="9" t="s">
        <v>76</v>
      </c>
      <c r="D23" s="9">
        <v>2</v>
      </c>
      <c r="E23" s="9">
        <v>2</v>
      </c>
      <c r="F23" s="11" t="s">
        <v>76</v>
      </c>
      <c r="G23" s="11" t="s">
        <v>76</v>
      </c>
      <c r="H23" s="11" t="s">
        <v>76</v>
      </c>
    </row>
    <row r="24" spans="1:9">
      <c r="A24" s="3" t="s">
        <v>7</v>
      </c>
      <c r="B24" s="3" t="s">
        <v>65</v>
      </c>
      <c r="C24" s="9">
        <v>1</v>
      </c>
      <c r="D24" s="9">
        <v>1</v>
      </c>
      <c r="E24" s="9">
        <v>1</v>
      </c>
      <c r="F24" s="4">
        <v>12.95</v>
      </c>
      <c r="G24" s="4">
        <f>C24*F24</f>
        <v>12.95</v>
      </c>
      <c r="H24" s="13" t="s">
        <v>8</v>
      </c>
      <c r="I24" s="12"/>
    </row>
    <row r="25" spans="1:9">
      <c r="A25" s="3" t="s">
        <v>91</v>
      </c>
      <c r="B25" s="3" t="s">
        <v>67</v>
      </c>
      <c r="C25" s="9">
        <v>1</v>
      </c>
      <c r="D25" s="9">
        <v>1</v>
      </c>
      <c r="E25" s="9">
        <v>1</v>
      </c>
      <c r="F25" s="4">
        <v>1.95</v>
      </c>
      <c r="G25" s="4">
        <f>C25*F25</f>
        <v>1.95</v>
      </c>
      <c r="H25" s="13" t="s">
        <v>92</v>
      </c>
      <c r="I25" s="5"/>
    </row>
    <row r="26" spans="1:9">
      <c r="A26" s="3" t="s">
        <v>93</v>
      </c>
      <c r="B26" s="3" t="s">
        <v>1</v>
      </c>
      <c r="C26" s="9">
        <v>1</v>
      </c>
      <c r="D26" s="9">
        <v>1</v>
      </c>
      <c r="E26" s="9">
        <v>1</v>
      </c>
      <c r="F26" s="4">
        <v>3.75</v>
      </c>
      <c r="G26" s="4">
        <f>C26*F26</f>
        <v>3.75</v>
      </c>
      <c r="H26" s="13" t="s">
        <v>92</v>
      </c>
      <c r="I26" s="5"/>
    </row>
    <row r="27" spans="1:9">
      <c r="A27" s="3" t="s">
        <v>102</v>
      </c>
      <c r="C27" s="9">
        <v>1</v>
      </c>
      <c r="D27" s="11" t="s">
        <v>76</v>
      </c>
      <c r="E27" s="11" t="s">
        <v>76</v>
      </c>
      <c r="F27" s="4">
        <v>11.95</v>
      </c>
      <c r="G27" s="4">
        <f>C27*F27</f>
        <v>11.95</v>
      </c>
      <c r="H27" s="13" t="s">
        <v>92</v>
      </c>
      <c r="I27" s="5"/>
    </row>
    <row r="28" spans="1:9">
      <c r="B28" s="3" t="s">
        <v>60</v>
      </c>
      <c r="C28" s="9" t="s">
        <v>76</v>
      </c>
      <c r="D28" s="9">
        <v>25</v>
      </c>
      <c r="E28" s="9">
        <v>6</v>
      </c>
      <c r="F28" s="11" t="s">
        <v>76</v>
      </c>
      <c r="G28" s="11" t="s">
        <v>76</v>
      </c>
      <c r="H28" s="11" t="s">
        <v>76</v>
      </c>
      <c r="I28" s="5"/>
    </row>
    <row r="29" spans="1:9">
      <c r="B29" s="3" t="s">
        <v>61</v>
      </c>
      <c r="C29" s="9" t="s">
        <v>76</v>
      </c>
      <c r="D29" s="9">
        <v>25</v>
      </c>
      <c r="E29" s="9">
        <v>4</v>
      </c>
      <c r="F29" s="11" t="s">
        <v>76</v>
      </c>
      <c r="G29" s="11" t="s">
        <v>76</v>
      </c>
      <c r="H29" s="11" t="s">
        <v>76</v>
      </c>
    </row>
    <row r="30" spans="1:9">
      <c r="A30" s="3" t="s">
        <v>103</v>
      </c>
      <c r="B30" s="3" t="s">
        <v>64</v>
      </c>
      <c r="C30" s="9">
        <v>5</v>
      </c>
      <c r="D30" s="9">
        <v>1</v>
      </c>
      <c r="E30" s="9">
        <v>5</v>
      </c>
      <c r="F30" s="11">
        <v>9.9499999999999993</v>
      </c>
      <c r="G30" s="4">
        <f t="shared" ref="G30:G45" si="0">C30*F30</f>
        <v>49.75</v>
      </c>
      <c r="H30" s="13" t="s">
        <v>92</v>
      </c>
    </row>
    <row r="31" spans="1:9">
      <c r="A31" s="3" t="s">
        <v>114</v>
      </c>
      <c r="B31" s="3" t="s">
        <v>125</v>
      </c>
      <c r="C31" s="9">
        <v>5</v>
      </c>
      <c r="D31" s="9">
        <v>1</v>
      </c>
      <c r="E31" s="9">
        <v>5</v>
      </c>
      <c r="F31" s="11">
        <v>1.25</v>
      </c>
      <c r="G31" s="4">
        <f t="shared" si="0"/>
        <v>6.25</v>
      </c>
      <c r="H31" s="13" t="s">
        <v>92</v>
      </c>
    </row>
    <row r="32" spans="1:9">
      <c r="A32" s="3" t="s">
        <v>104</v>
      </c>
      <c r="B32" s="3" t="s">
        <v>124</v>
      </c>
      <c r="C32" s="9">
        <v>2</v>
      </c>
      <c r="D32" s="9">
        <v>1</v>
      </c>
      <c r="E32" s="9">
        <v>2</v>
      </c>
      <c r="F32" s="11">
        <v>0.75</v>
      </c>
      <c r="G32" s="4">
        <f t="shared" si="0"/>
        <v>1.5</v>
      </c>
      <c r="H32" s="13" t="s">
        <v>92</v>
      </c>
    </row>
    <row r="33" spans="1:9">
      <c r="A33" s="3" t="s">
        <v>105</v>
      </c>
      <c r="B33" s="3" t="s">
        <v>69</v>
      </c>
      <c r="C33" s="9">
        <v>1</v>
      </c>
      <c r="D33" s="9">
        <v>1</v>
      </c>
      <c r="E33" s="9">
        <v>1</v>
      </c>
      <c r="F33" s="11">
        <v>0.75</v>
      </c>
      <c r="G33" s="4">
        <f t="shared" si="0"/>
        <v>0.75</v>
      </c>
      <c r="H33" s="13" t="s">
        <v>92</v>
      </c>
    </row>
    <row r="34" spans="1:9">
      <c r="A34" s="3" t="s">
        <v>106</v>
      </c>
      <c r="B34" s="3" t="s">
        <v>107</v>
      </c>
      <c r="C34" s="9">
        <v>1</v>
      </c>
      <c r="D34" s="9">
        <v>6</v>
      </c>
      <c r="E34" s="9">
        <v>2</v>
      </c>
      <c r="F34" s="11">
        <v>0.99</v>
      </c>
      <c r="G34" s="4">
        <f t="shared" si="0"/>
        <v>0.99</v>
      </c>
      <c r="H34" s="13" t="s">
        <v>92</v>
      </c>
    </row>
    <row r="35" spans="1:9">
      <c r="A35" s="3" t="s">
        <v>95</v>
      </c>
      <c r="B35" s="3" t="s">
        <v>94</v>
      </c>
      <c r="C35" s="9">
        <v>1</v>
      </c>
      <c r="D35" s="9">
        <v>50</v>
      </c>
      <c r="E35" s="9">
        <v>18</v>
      </c>
      <c r="F35" s="4">
        <v>9.9499999999999993</v>
      </c>
      <c r="G35" s="4">
        <f t="shared" si="0"/>
        <v>9.9499999999999993</v>
      </c>
      <c r="H35" s="13" t="s">
        <v>92</v>
      </c>
      <c r="I35" s="5"/>
    </row>
    <row r="36" spans="1:9">
      <c r="A36" s="3" t="s">
        <v>97</v>
      </c>
      <c r="B36" s="3" t="s">
        <v>96</v>
      </c>
      <c r="C36" s="9">
        <v>1</v>
      </c>
      <c r="D36" s="9">
        <v>100</v>
      </c>
      <c r="E36" s="9">
        <v>61</v>
      </c>
      <c r="F36" s="4">
        <v>7.95</v>
      </c>
      <c r="G36" s="4">
        <f t="shared" si="0"/>
        <v>7.95</v>
      </c>
      <c r="H36" s="13" t="s">
        <v>92</v>
      </c>
      <c r="I36" s="5"/>
    </row>
    <row r="37" spans="1:9">
      <c r="A37" s="3" t="s">
        <v>98</v>
      </c>
      <c r="B37" s="3" t="s">
        <v>84</v>
      </c>
      <c r="C37" s="9">
        <v>1</v>
      </c>
      <c r="D37" s="9">
        <v>25</v>
      </c>
      <c r="E37" s="9">
        <v>17</v>
      </c>
      <c r="F37" s="4">
        <v>0.59</v>
      </c>
      <c r="G37" s="4">
        <f t="shared" si="0"/>
        <v>0.59</v>
      </c>
      <c r="H37" s="13" t="s">
        <v>92</v>
      </c>
      <c r="I37" s="5"/>
    </row>
    <row r="38" spans="1:9">
      <c r="A38" s="3" t="s">
        <v>99</v>
      </c>
      <c r="B38" s="3" t="s">
        <v>85</v>
      </c>
      <c r="C38" s="9">
        <v>1</v>
      </c>
      <c r="D38" s="9">
        <v>25</v>
      </c>
      <c r="E38" s="9">
        <v>18</v>
      </c>
      <c r="F38" s="4">
        <v>0.69</v>
      </c>
      <c r="G38" s="4">
        <f t="shared" si="0"/>
        <v>0.69</v>
      </c>
      <c r="H38" s="13" t="s">
        <v>92</v>
      </c>
      <c r="I38" s="5"/>
    </row>
    <row r="39" spans="1:9">
      <c r="A39" s="20" t="s">
        <v>100</v>
      </c>
      <c r="B39" s="3" t="s">
        <v>86</v>
      </c>
      <c r="C39" s="9">
        <v>1</v>
      </c>
      <c r="D39" s="9">
        <v>25</v>
      </c>
      <c r="E39" s="9">
        <v>1</v>
      </c>
      <c r="F39" s="4">
        <v>0.79</v>
      </c>
      <c r="G39" s="4">
        <f t="shared" si="0"/>
        <v>0.79</v>
      </c>
      <c r="H39" s="13" t="s">
        <v>92</v>
      </c>
    </row>
    <row r="40" spans="1:9">
      <c r="A40" s="3" t="s">
        <v>101</v>
      </c>
      <c r="B40" s="3" t="s">
        <v>87</v>
      </c>
      <c r="C40" s="9">
        <v>1</v>
      </c>
      <c r="D40" s="9">
        <v>10</v>
      </c>
      <c r="E40" s="9">
        <v>1</v>
      </c>
      <c r="F40" s="4">
        <v>0.69</v>
      </c>
      <c r="G40" s="4">
        <f t="shared" si="0"/>
        <v>0.69</v>
      </c>
      <c r="H40" s="13" t="s">
        <v>92</v>
      </c>
      <c r="I40" s="5"/>
    </row>
    <row r="41" spans="1:9">
      <c r="A41" s="3" t="s">
        <v>108</v>
      </c>
      <c r="B41" s="3" t="s">
        <v>54</v>
      </c>
      <c r="C41" s="9">
        <v>1</v>
      </c>
      <c r="D41" s="9">
        <v>25</v>
      </c>
      <c r="E41" s="9">
        <v>16</v>
      </c>
      <c r="F41" s="4">
        <v>0.99</v>
      </c>
      <c r="G41" s="4">
        <f t="shared" si="0"/>
        <v>0.99</v>
      </c>
      <c r="H41" s="13" t="s">
        <v>92</v>
      </c>
    </row>
    <row r="42" spans="1:9">
      <c r="A42" s="3" t="s">
        <v>109</v>
      </c>
      <c r="B42" s="21" t="s">
        <v>55</v>
      </c>
      <c r="C42" s="9">
        <v>1</v>
      </c>
      <c r="D42" s="9">
        <v>25</v>
      </c>
      <c r="E42" s="9">
        <v>10</v>
      </c>
      <c r="F42" s="4">
        <v>0.99</v>
      </c>
      <c r="G42" s="4">
        <f t="shared" si="0"/>
        <v>0.99</v>
      </c>
      <c r="H42" s="13" t="s">
        <v>92</v>
      </c>
    </row>
    <row r="43" spans="1:9">
      <c r="A43" s="3" t="s">
        <v>110</v>
      </c>
      <c r="B43" s="3" t="s">
        <v>111</v>
      </c>
      <c r="C43" s="9">
        <v>1</v>
      </c>
      <c r="D43" s="9">
        <v>25</v>
      </c>
      <c r="E43" s="9">
        <v>22</v>
      </c>
      <c r="F43" s="4">
        <v>0.99</v>
      </c>
      <c r="G43" s="4">
        <f t="shared" si="0"/>
        <v>0.99</v>
      </c>
      <c r="H43" s="13" t="s">
        <v>92</v>
      </c>
    </row>
    <row r="44" spans="1:9">
      <c r="A44" s="3" t="s">
        <v>11</v>
      </c>
      <c r="B44" s="3" t="s">
        <v>112</v>
      </c>
      <c r="C44" s="9">
        <v>10</v>
      </c>
      <c r="D44" s="9">
        <v>1</v>
      </c>
      <c r="E44" s="9">
        <v>10</v>
      </c>
      <c r="F44" s="4">
        <v>0.5</v>
      </c>
      <c r="G44" s="4">
        <f t="shared" si="0"/>
        <v>5</v>
      </c>
      <c r="H44" s="13" t="s">
        <v>30</v>
      </c>
    </row>
    <row r="45" spans="1:9">
      <c r="A45" s="3" t="s">
        <v>90</v>
      </c>
      <c r="C45" s="9">
        <v>1</v>
      </c>
      <c r="D45" s="9" t="s">
        <v>76</v>
      </c>
      <c r="E45" s="9" t="s">
        <v>76</v>
      </c>
      <c r="F45" s="4">
        <v>7.95</v>
      </c>
      <c r="G45" s="4">
        <f t="shared" si="0"/>
        <v>7.95</v>
      </c>
      <c r="H45" s="13" t="s">
        <v>30</v>
      </c>
    </row>
    <row r="46" spans="1:9">
      <c r="B46" s="3" t="s">
        <v>58</v>
      </c>
      <c r="C46" s="9" t="s">
        <v>76</v>
      </c>
      <c r="D46" s="9">
        <v>25</v>
      </c>
      <c r="E46" s="9">
        <v>5</v>
      </c>
      <c r="F46" s="11" t="s">
        <v>76</v>
      </c>
      <c r="G46" s="11" t="s">
        <v>76</v>
      </c>
      <c r="H46" s="11" t="s">
        <v>76</v>
      </c>
    </row>
    <row r="47" spans="1:9">
      <c r="B47" s="3" t="s">
        <v>59</v>
      </c>
      <c r="C47" s="9" t="s">
        <v>76</v>
      </c>
      <c r="D47" s="9">
        <v>25</v>
      </c>
      <c r="E47" s="9">
        <v>5</v>
      </c>
      <c r="F47" s="11" t="s">
        <v>76</v>
      </c>
      <c r="G47" s="11" t="s">
        <v>76</v>
      </c>
      <c r="H47" s="11" t="s">
        <v>76</v>
      </c>
    </row>
    <row r="48" spans="1:9">
      <c r="A48" s="3" t="s">
        <v>0</v>
      </c>
      <c r="B48" s="3" t="s">
        <v>0</v>
      </c>
      <c r="C48" s="9">
        <v>1</v>
      </c>
      <c r="D48" s="9">
        <v>1</v>
      </c>
      <c r="E48" s="9">
        <v>1</v>
      </c>
      <c r="F48" s="4">
        <v>44.95</v>
      </c>
      <c r="G48" s="4">
        <f>C48*F48</f>
        <v>44.95</v>
      </c>
      <c r="H48" s="13" t="s">
        <v>30</v>
      </c>
      <c r="I48" s="5" t="s">
        <v>33</v>
      </c>
    </row>
    <row r="49" spans="1:9">
      <c r="A49" s="3" t="s">
        <v>5</v>
      </c>
      <c r="B49" s="3" t="s">
        <v>56</v>
      </c>
      <c r="C49" s="9">
        <v>1</v>
      </c>
      <c r="D49" s="9">
        <v>1</v>
      </c>
      <c r="E49" s="9">
        <v>1</v>
      </c>
      <c r="F49" s="4">
        <v>2.35</v>
      </c>
      <c r="G49" s="4">
        <f>C49*F49</f>
        <v>2.35</v>
      </c>
      <c r="H49" s="13" t="s">
        <v>30</v>
      </c>
      <c r="I49" s="5" t="s">
        <v>34</v>
      </c>
    </row>
    <row r="50" spans="1:9">
      <c r="A50" s="3" t="s">
        <v>113</v>
      </c>
      <c r="B50" s="3" t="s">
        <v>57</v>
      </c>
      <c r="C50" s="9">
        <v>1</v>
      </c>
      <c r="D50" s="9">
        <v>1</v>
      </c>
      <c r="E50" s="9">
        <v>1</v>
      </c>
      <c r="F50" s="4">
        <v>2.95</v>
      </c>
      <c r="G50" s="4">
        <f>C50*F50</f>
        <v>2.95</v>
      </c>
      <c r="H50" s="13" t="s">
        <v>30</v>
      </c>
    </row>
    <row r="51" spans="1:9">
      <c r="A51" s="3" t="s">
        <v>115</v>
      </c>
      <c r="B51" s="3" t="s">
        <v>68</v>
      </c>
      <c r="C51" s="9">
        <v>1</v>
      </c>
      <c r="D51" s="9">
        <v>1</v>
      </c>
      <c r="E51" s="9">
        <v>1</v>
      </c>
      <c r="F51" s="4">
        <v>5.95</v>
      </c>
      <c r="G51" s="4">
        <f>C51*F51</f>
        <v>5.95</v>
      </c>
      <c r="H51" s="13" t="s">
        <v>30</v>
      </c>
    </row>
    <row r="52" spans="1:9">
      <c r="A52" s="3" t="s">
        <v>126</v>
      </c>
      <c r="C52" s="9">
        <v>2</v>
      </c>
      <c r="D52" s="9" t="s">
        <v>76</v>
      </c>
      <c r="E52" s="9" t="s">
        <v>76</v>
      </c>
      <c r="F52" s="4">
        <v>2.2000000000000002</v>
      </c>
      <c r="G52" s="4">
        <f>C52*F52</f>
        <v>4.4000000000000004</v>
      </c>
      <c r="H52" s="13" t="s">
        <v>116</v>
      </c>
    </row>
    <row r="53" spans="1:9">
      <c r="B53" s="3" t="s">
        <v>66</v>
      </c>
      <c r="C53" s="9" t="s">
        <v>76</v>
      </c>
      <c r="D53" s="9">
        <v>1</v>
      </c>
      <c r="E53" s="9">
        <v>2</v>
      </c>
      <c r="F53" s="11" t="s">
        <v>76</v>
      </c>
      <c r="G53" s="11" t="s">
        <v>76</v>
      </c>
      <c r="H53" s="11" t="s">
        <v>76</v>
      </c>
    </row>
    <row r="54" spans="1:9">
      <c r="B54" s="3" t="s">
        <v>124</v>
      </c>
      <c r="C54" s="9" t="s">
        <v>76</v>
      </c>
      <c r="D54" s="9">
        <v>2</v>
      </c>
      <c r="E54" s="9">
        <v>4</v>
      </c>
      <c r="F54" s="11" t="s">
        <v>76</v>
      </c>
      <c r="G54" s="11" t="s">
        <v>76</v>
      </c>
      <c r="H54" s="11" t="s">
        <v>76</v>
      </c>
    </row>
    <row r="55" spans="1:9">
      <c r="A55" s="3" t="s">
        <v>117</v>
      </c>
      <c r="B55" s="3" t="s">
        <v>118</v>
      </c>
      <c r="C55" s="9">
        <v>1</v>
      </c>
      <c r="D55" s="9">
        <v>10</v>
      </c>
      <c r="E55" s="9">
        <v>2</v>
      </c>
      <c r="F55" s="4">
        <v>3.31</v>
      </c>
      <c r="G55" s="4">
        <f t="shared" ref="G55:G60" si="1">C55*F55</f>
        <v>3.31</v>
      </c>
      <c r="H55" s="13" t="s">
        <v>4</v>
      </c>
    </row>
    <row r="56" spans="1:9">
      <c r="A56" s="3" t="s">
        <v>119</v>
      </c>
      <c r="B56" s="3" t="s">
        <v>70</v>
      </c>
      <c r="C56" s="9">
        <v>1</v>
      </c>
      <c r="D56" s="9">
        <v>127</v>
      </c>
      <c r="E56" s="9">
        <v>2</v>
      </c>
      <c r="F56" s="4">
        <v>9.4499999999999993</v>
      </c>
      <c r="G56" s="4">
        <f t="shared" si="1"/>
        <v>9.4499999999999993</v>
      </c>
      <c r="H56" s="13" t="s">
        <v>4</v>
      </c>
    </row>
    <row r="57" spans="1:9">
      <c r="A57" s="3" t="s">
        <v>120</v>
      </c>
      <c r="B57" s="3" t="s">
        <v>63</v>
      </c>
      <c r="C57" s="9">
        <v>1</v>
      </c>
      <c r="D57" s="9">
        <v>200</v>
      </c>
      <c r="E57" s="9">
        <v>3</v>
      </c>
      <c r="F57" s="4">
        <v>6.2</v>
      </c>
      <c r="G57" s="4">
        <f t="shared" si="1"/>
        <v>6.2</v>
      </c>
      <c r="H57" s="13" t="s">
        <v>4</v>
      </c>
    </row>
    <row r="58" spans="1:9">
      <c r="A58" s="3" t="s">
        <v>121</v>
      </c>
      <c r="B58" s="3" t="s">
        <v>74</v>
      </c>
      <c r="C58" s="9">
        <v>1</v>
      </c>
      <c r="D58" s="9">
        <v>15</v>
      </c>
      <c r="E58" s="9">
        <v>2</v>
      </c>
      <c r="F58" s="4">
        <v>2.4900000000000002</v>
      </c>
      <c r="G58" s="4">
        <f t="shared" si="1"/>
        <v>2.4900000000000002</v>
      </c>
      <c r="H58" s="13" t="s">
        <v>4</v>
      </c>
    </row>
    <row r="59" spans="1:9">
      <c r="A59" s="3" t="s">
        <v>39</v>
      </c>
      <c r="B59" s="3" t="s">
        <v>73</v>
      </c>
      <c r="C59" s="9">
        <v>1</v>
      </c>
      <c r="D59" s="9">
        <v>15</v>
      </c>
      <c r="E59" s="9">
        <v>2</v>
      </c>
      <c r="F59" s="4">
        <v>3.49</v>
      </c>
      <c r="G59" s="4">
        <f t="shared" si="1"/>
        <v>3.49</v>
      </c>
      <c r="H59" s="13" t="s">
        <v>18</v>
      </c>
    </row>
    <row r="60" spans="1:9">
      <c r="A60" s="3" t="s">
        <v>19</v>
      </c>
      <c r="B60" s="3" t="s">
        <v>122</v>
      </c>
      <c r="C60" s="9">
        <v>1</v>
      </c>
      <c r="D60" s="9">
        <v>1</v>
      </c>
      <c r="E60" s="9">
        <v>1</v>
      </c>
      <c r="F60" s="4">
        <v>11.25</v>
      </c>
      <c r="G60" s="4">
        <f t="shared" si="1"/>
        <v>11.25</v>
      </c>
      <c r="H60" s="13" t="s">
        <v>18</v>
      </c>
    </row>
    <row r="63" spans="1:9" s="6" customFormat="1" ht="20">
      <c r="A63" s="6" t="s">
        <v>17</v>
      </c>
      <c r="C63" s="10">
        <f>SUM(C5:C60)</f>
        <v>52</v>
      </c>
      <c r="D63" s="10"/>
      <c r="E63" s="10">
        <f>SUM(E5:E62)</f>
        <v>303</v>
      </c>
      <c r="F63" s="7"/>
      <c r="G63" s="7">
        <f>SUM(G5:G62)</f>
        <v>278.10999999999996</v>
      </c>
      <c r="H63" s="7"/>
    </row>
    <row r="64" spans="1:9" s="22" customFormat="1" ht="20">
      <c r="C64" s="23"/>
      <c r="D64" s="23"/>
      <c r="E64" s="23"/>
      <c r="F64" s="24"/>
      <c r="G64" s="24"/>
      <c r="H64" s="24"/>
    </row>
    <row r="65" spans="1:9" s="25" customFormat="1" ht="20">
      <c r="A65" s="17" t="s">
        <v>28</v>
      </c>
      <c r="B65" s="17"/>
      <c r="C65" s="26"/>
      <c r="D65" s="26"/>
      <c r="E65" s="26"/>
      <c r="F65" s="27"/>
      <c r="G65" s="27"/>
      <c r="H65" s="27"/>
    </row>
    <row r="67" spans="1:9">
      <c r="A67" s="3" t="s">
        <v>123</v>
      </c>
      <c r="B67" s="3" t="s">
        <v>128</v>
      </c>
      <c r="C67" s="9">
        <v>1</v>
      </c>
      <c r="F67" s="4">
        <v>34.950000000000003</v>
      </c>
      <c r="G67" s="4">
        <f>C67*F67</f>
        <v>34.950000000000003</v>
      </c>
      <c r="H67" s="13" t="s">
        <v>92</v>
      </c>
    </row>
    <row r="68" spans="1:9">
      <c r="A68" s="3" t="s">
        <v>15</v>
      </c>
      <c r="B68" s="3" t="s">
        <v>129</v>
      </c>
      <c r="C68" s="9">
        <v>1</v>
      </c>
      <c r="F68" s="4">
        <v>4</v>
      </c>
      <c r="G68" s="4">
        <f t="shared" ref="G68:G72" si="2">C68*F68</f>
        <v>4</v>
      </c>
      <c r="H68" s="13" t="s">
        <v>4</v>
      </c>
    </row>
    <row r="69" spans="1:9">
      <c r="A69" s="3" t="s">
        <v>25</v>
      </c>
      <c r="B69" s="3" t="s">
        <v>130</v>
      </c>
      <c r="C69" s="9">
        <v>1</v>
      </c>
      <c r="F69" s="4">
        <v>9</v>
      </c>
      <c r="G69" s="4">
        <f t="shared" si="2"/>
        <v>9</v>
      </c>
      <c r="H69" s="13" t="s">
        <v>4</v>
      </c>
    </row>
    <row r="70" spans="1:9">
      <c r="A70" s="3" t="s">
        <v>14</v>
      </c>
      <c r="B70" s="3" t="s">
        <v>131</v>
      </c>
      <c r="C70" s="9">
        <v>1</v>
      </c>
      <c r="F70" s="4">
        <v>4</v>
      </c>
      <c r="G70" s="4">
        <f t="shared" si="2"/>
        <v>4</v>
      </c>
      <c r="H70" s="13" t="s">
        <v>4</v>
      </c>
    </row>
    <row r="71" spans="1:9">
      <c r="A71" s="3" t="s">
        <v>24</v>
      </c>
      <c r="B71" s="3" t="s">
        <v>132</v>
      </c>
      <c r="C71" s="9">
        <v>1</v>
      </c>
      <c r="F71" s="4">
        <v>6.5</v>
      </c>
      <c r="G71" s="4">
        <f t="shared" si="2"/>
        <v>6.5</v>
      </c>
      <c r="H71" s="13" t="s">
        <v>4</v>
      </c>
    </row>
    <row r="72" spans="1:9">
      <c r="A72" s="3" t="s">
        <v>134</v>
      </c>
      <c r="B72" s="3" t="s">
        <v>133</v>
      </c>
      <c r="C72" s="9">
        <v>1</v>
      </c>
      <c r="F72" s="4">
        <v>19.98</v>
      </c>
      <c r="G72" s="4">
        <f t="shared" si="2"/>
        <v>19.98</v>
      </c>
      <c r="H72" s="13" t="s">
        <v>4</v>
      </c>
    </row>
    <row r="74" spans="1:9" s="6" customFormat="1" ht="20">
      <c r="A74" s="6" t="s">
        <v>16</v>
      </c>
      <c r="C74" s="10">
        <f>SUM(C68:C71)</f>
        <v>4</v>
      </c>
      <c r="D74" s="10"/>
      <c r="E74" s="10"/>
      <c r="F74" s="7"/>
      <c r="G74" s="7">
        <f>SUMPRODUCT(C67:C73,G67:G73)</f>
        <v>78.430000000000007</v>
      </c>
      <c r="H74" s="7"/>
    </row>
    <row r="75" spans="1:9" s="22" customFormat="1" ht="20">
      <c r="C75" s="23"/>
      <c r="D75" s="23"/>
      <c r="E75" s="23"/>
      <c r="F75" s="24"/>
      <c r="G75" s="24"/>
      <c r="H75" s="24"/>
    </row>
    <row r="76" spans="1:9" s="25" customFormat="1" ht="20">
      <c r="A76" s="17" t="s">
        <v>26</v>
      </c>
      <c r="B76" s="17"/>
      <c r="C76" s="26"/>
      <c r="D76" s="26"/>
      <c r="E76" s="26"/>
      <c r="F76" s="27"/>
      <c r="G76" s="27"/>
      <c r="H76" s="27"/>
    </row>
    <row r="78" spans="1:9">
      <c r="A78" s="3" t="s">
        <v>9</v>
      </c>
      <c r="C78" s="9">
        <v>1</v>
      </c>
      <c r="F78" s="4">
        <v>6.5</v>
      </c>
      <c r="G78" s="4">
        <f>C78*F78</f>
        <v>6.5</v>
      </c>
      <c r="H78" s="13" t="s">
        <v>4</v>
      </c>
      <c r="I78" s="5" t="s">
        <v>35</v>
      </c>
    </row>
    <row r="79" spans="1:9">
      <c r="A79" s="3" t="s">
        <v>13</v>
      </c>
      <c r="C79" s="9">
        <v>1</v>
      </c>
      <c r="F79" s="4">
        <v>5.95</v>
      </c>
      <c r="G79" s="4">
        <f t="shared" ref="G79:G84" si="3">C79*F79</f>
        <v>5.95</v>
      </c>
      <c r="H79" s="13" t="s">
        <v>30</v>
      </c>
      <c r="I79" s="5" t="s">
        <v>36</v>
      </c>
    </row>
    <row r="80" spans="1:9">
      <c r="A80" s="3" t="s">
        <v>6</v>
      </c>
      <c r="C80" s="9">
        <v>1</v>
      </c>
      <c r="F80" s="4">
        <v>6.95</v>
      </c>
      <c r="G80" s="4">
        <f t="shared" si="3"/>
        <v>6.95</v>
      </c>
      <c r="H80" s="13" t="s">
        <v>3</v>
      </c>
      <c r="I80" s="5" t="s">
        <v>38</v>
      </c>
    </row>
    <row r="81" spans="1:9">
      <c r="A81" s="3" t="s">
        <v>12</v>
      </c>
      <c r="C81" s="9">
        <v>1</v>
      </c>
      <c r="F81" s="4">
        <v>1.55</v>
      </c>
      <c r="G81" s="4">
        <f t="shared" si="3"/>
        <v>1.55</v>
      </c>
      <c r="H81" s="13" t="s">
        <v>4</v>
      </c>
    </row>
    <row r="82" spans="1:9">
      <c r="A82" s="3" t="s">
        <v>29</v>
      </c>
      <c r="C82" s="9">
        <v>1</v>
      </c>
      <c r="F82" s="4">
        <v>0.76</v>
      </c>
      <c r="G82" s="4">
        <f t="shared" si="3"/>
        <v>0.76</v>
      </c>
      <c r="H82" s="13" t="s">
        <v>30</v>
      </c>
      <c r="I82" s="5" t="s">
        <v>37</v>
      </c>
    </row>
    <row r="83" spans="1:9">
      <c r="A83" s="3" t="s">
        <v>31</v>
      </c>
      <c r="C83" s="9">
        <v>1</v>
      </c>
      <c r="F83" s="4">
        <v>1.46</v>
      </c>
      <c r="G83" s="4">
        <f t="shared" si="3"/>
        <v>1.46</v>
      </c>
      <c r="H83" s="13" t="s">
        <v>4</v>
      </c>
    </row>
    <row r="84" spans="1:9">
      <c r="A84" s="3" t="s">
        <v>32</v>
      </c>
      <c r="C84" s="9">
        <v>1</v>
      </c>
      <c r="F84" s="4">
        <v>11.46</v>
      </c>
      <c r="G84" s="4">
        <f t="shared" si="3"/>
        <v>11.46</v>
      </c>
      <c r="H84" s="13" t="s">
        <v>30</v>
      </c>
    </row>
    <row r="86" spans="1:9" s="6" customFormat="1" ht="20">
      <c r="A86" s="6" t="s">
        <v>27</v>
      </c>
      <c r="C86" s="10">
        <f>SUM(C78:C85)</f>
        <v>7</v>
      </c>
      <c r="D86" s="10"/>
      <c r="E86" s="10"/>
      <c r="F86" s="7"/>
      <c r="G86" s="7">
        <f>SUMPRODUCT(C78:C85,G78:G85)</f>
        <v>34.630000000000003</v>
      </c>
      <c r="H86" s="7"/>
    </row>
  </sheetData>
  <sortState ref="A50:S52">
    <sortCondition ref="K50:K52"/>
  </sortState>
  <phoneticPr fontId="10" type="noConversion"/>
  <conditionalFormatting sqref="M78:XFD79 C24 F24 M40:XFD43 A24:B28 M24:XFD28 H35:I35 C27 F27 H24:I27 I40:I43 A48:B49 M48:XFD49 H48:I49 D28:E34 C52 D53:E53 F52 H50:H52 I28 C54:E54 H55:H57 I36:I38 M35:XFD38 A35:B43 H36:H44 C25:F26 C48:F51 C55:F59 C35:F44 A78:F79 H78:H79">
    <cfRule type="colorScale" priority="19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5">
    <cfRule type="colorScale" priority="7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30:H34">
    <cfRule type="colorScale" priority="6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H58">
    <cfRule type="colorScale" priority="5">
      <colorScale>
        <cfvo type="formula" val="MOD(ROW(),2)=1"/>
        <cfvo type="formula" val="MOD(ROW(),2)=0"/>
        <color theme="0" tint="-4.9989318521683403E-2"/>
        <color theme="0"/>
      </colorScale>
    </cfRule>
  </conditionalFormatting>
  <hyperlinks>
    <hyperlink ref="I48" r:id="rId1"/>
    <hyperlink ref="I49" r:id="rId2"/>
    <hyperlink ref="I78" r:id="rId3"/>
    <hyperlink ref="I79" r:id="rId4"/>
    <hyperlink ref="I80" r:id="rId5"/>
    <hyperlink ref="I82" r:id="rId6"/>
    <hyperlink ref="H24" r:id="rId7"/>
    <hyperlink ref="H48" r:id="rId8" display="SparkFun  "/>
    <hyperlink ref="H25" r:id="rId9"/>
    <hyperlink ref="H44" r:id="rId10"/>
    <hyperlink ref="H68" r:id="rId11"/>
    <hyperlink ref="H69" r:id="rId12"/>
    <hyperlink ref="H70" r:id="rId13"/>
    <hyperlink ref="H71" r:id="rId14"/>
    <hyperlink ref="H78" r:id="rId15"/>
    <hyperlink ref="H79" r:id="rId16"/>
    <hyperlink ref="H80" r:id="rId17"/>
    <hyperlink ref="H81" r:id="rId18"/>
    <hyperlink ref="H82" r:id="rId19"/>
    <hyperlink ref="H83" r:id="rId20"/>
    <hyperlink ref="H84" r:id="rId21"/>
    <hyperlink ref="H5" r:id="rId22" display="SparkFun  "/>
    <hyperlink ref="H18" r:id="rId23"/>
    <hyperlink ref="H45" r:id="rId24" display="SparkFun (Resistor Kit - 1/4W)"/>
    <hyperlink ref="H26" r:id="rId25"/>
    <hyperlink ref="H35" r:id="rId26"/>
    <hyperlink ref="H37" r:id="rId27"/>
    <hyperlink ref="H38" r:id="rId28"/>
    <hyperlink ref="H39" r:id="rId29"/>
    <hyperlink ref="H40" r:id="rId30"/>
    <hyperlink ref="H36" r:id="rId31"/>
    <hyperlink ref="H27" r:id="rId32"/>
    <hyperlink ref="H30" r:id="rId33"/>
    <hyperlink ref="H32" r:id="rId34"/>
    <hyperlink ref="H33" r:id="rId35"/>
    <hyperlink ref="H34" r:id="rId36"/>
    <hyperlink ref="H41" r:id="rId37"/>
    <hyperlink ref="H42" r:id="rId38"/>
    <hyperlink ref="H43" r:id="rId39"/>
    <hyperlink ref="H49" r:id="rId40"/>
    <hyperlink ref="H50" r:id="rId41"/>
    <hyperlink ref="H31" r:id="rId42"/>
    <hyperlink ref="H51" r:id="rId43"/>
    <hyperlink ref="H52" r:id="rId44"/>
    <hyperlink ref="H55" r:id="rId45"/>
    <hyperlink ref="H56" r:id="rId46"/>
    <hyperlink ref="H57" r:id="rId47"/>
    <hyperlink ref="H58" r:id="rId48"/>
    <hyperlink ref="H59" r:id="rId49"/>
    <hyperlink ref="H60" r:id="rId50"/>
    <hyperlink ref="H67" r:id="rId51"/>
    <hyperlink ref="H72" r:id="rId52"/>
  </hyperlinks>
  <printOptions horizontalCentered="1"/>
  <pageMargins left="0.25" right="0.25" top="1" bottom="1" header="0" footer="0"/>
  <pageSetup scale="37" orientation="portrait" horizontalDpi="4294967292" verticalDpi="4294967292"/>
  <extLst>
    <ext xmlns:mx="http://schemas.microsoft.com/office/mac/excel/2008/main" uri="{64002731-A6B0-56B0-2670-7721B7C09600}">
      <mx:PLV Mode="0" OnePage="0" WScale="3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 O'Flaherty</dc:creator>
  <cp:lastModifiedBy>Rowland O'Flaherty</cp:lastModifiedBy>
  <cp:lastPrinted>2014-04-21T00:15:44Z</cp:lastPrinted>
  <dcterms:created xsi:type="dcterms:W3CDTF">2013-08-28T22:25:23Z</dcterms:created>
  <dcterms:modified xsi:type="dcterms:W3CDTF">2014-04-21T06:05:30Z</dcterms:modified>
</cp:coreProperties>
</file>