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filterPrivacy="1" codeName="ThisWorkbook"/>
  <xr:revisionPtr revIDLastSave="0" documentId="13_ncr:1_{B140F96F-3351-3843-94FB-9FF9BB35C9B2}" xr6:coauthVersionLast="45" xr6:coauthVersionMax="45" xr10:uidLastSave="{00000000-0000-0000-0000-000000000000}"/>
  <bookViews>
    <workbookView xWindow="0" yWindow="0" windowWidth="28800" windowHeight="18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1" l="1"/>
  <c r="E9" i="11" l="1"/>
  <c r="H22" i="11" l="1"/>
  <c r="F9" i="11"/>
  <c r="I5" i="11"/>
  <c r="H27" i="11"/>
  <c r="H26" i="11"/>
  <c r="H21" i="11"/>
  <c r="H20" i="11"/>
  <c r="H12" i="11"/>
  <c r="H8" i="11"/>
  <c r="H9" i="11" l="1"/>
  <c r="I6" i="11"/>
  <c r="H25" i="11" l="1"/>
  <c r="H23" i="11"/>
  <c r="H13" i="11"/>
  <c r="J5" i="11"/>
  <c r="K5" i="11" s="1"/>
  <c r="L5" i="11" s="1"/>
  <c r="M5" i="11" s="1"/>
  <c r="N5" i="11" s="1"/>
  <c r="O5" i="11" s="1"/>
  <c r="P5" i="11" s="1"/>
  <c r="I4" i="11"/>
  <c r="H24" i="11" l="1"/>
  <c r="H14" i="11"/>
  <c r="E15" i="11"/>
  <c r="H10" i="11"/>
  <c r="P4" i="11"/>
  <c r="Q5" i="11"/>
  <c r="R5" i="11" s="1"/>
  <c r="S5" i="11" s="1"/>
  <c r="T5" i="11" s="1"/>
  <c r="U5" i="11" s="1"/>
  <c r="V5" i="11" s="1"/>
  <c r="W5" i="11" s="1"/>
  <c r="J6" i="11"/>
  <c r="H17"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<sst xmlns="http://schemas.openxmlformats.org/spreadsheetml/2006/main" count="69" uniqueCount="63">
  <si>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</si>
  <si>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</si>
  <si>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</si>
  <si>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</si>
  <si>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</si>
  <si>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</si>
  <si>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</si>
  <si>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</si>
  <si>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</si>
  <si>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</si>
  <si>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</si>
  <si>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</si>
  <si>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</si>
  <si>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</si>
  <si>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</si>
  <si>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</si>
  <si>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</si>
  <si>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</si>
  <si>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</si>
  <si>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</si>
  <si>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</si>
  <si>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</si>
  <si>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</si>
  <si>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</si>
  <si>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</si>
  <si>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</si>
  <si>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</si>
  <si>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</si>
  <si>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</si>
  <si>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</si>
  <si>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</si>
  <si>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</si>
  <si>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</si>
  <si>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</si>
  <si>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</si>
  <si>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</si>
  <si>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</si>
  <si>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Geological Report Similarity Analysis with Entities</t>
  </si>
  <si>
    <t>Project Definition</t>
  </si>
  <si>
    <t>Project Proposal</t>
  </si>
  <si>
    <t>Introduction Meeting</t>
  </si>
  <si>
    <t>Project Team &amp; Client</t>
  </si>
  <si>
    <t>Project Team</t>
  </si>
  <si>
    <r>
      <rPr>
        <b/>
        <sz val="14"/>
        <color theme="1"/>
        <rFont val="Calibri"/>
        <family val="2"/>
        <scheme val="minor"/>
      </rPr>
      <t>Project Team:</t>
    </r>
    <r>
      <rPr>
        <sz val="14"/>
        <color theme="1"/>
        <rFont val="Calibri"/>
        <family val="2"/>
        <scheme val="minor"/>
      </rPr>
      <t xml:space="preserve"> Jacky Lam, Justin Wongsodihardjo, Rashi Agarwal, Prashitha Deepak Kullachanda, Yanyan Guo</t>
    </r>
  </si>
  <si>
    <r>
      <rPr>
        <b/>
        <sz val="14"/>
        <color theme="1"/>
        <rFont val="Calibri"/>
        <family val="2"/>
        <scheme val="minor"/>
      </rPr>
      <t>Client:</t>
    </r>
    <r>
      <rPr>
        <sz val="14"/>
        <color theme="1"/>
        <rFont val="Calibri"/>
        <family val="2"/>
        <scheme val="minor"/>
      </rPr>
      <t xml:space="preserve"> Paul Duuring (DMIRS), Yihao Ding (UWA)</t>
    </r>
  </si>
  <si>
    <t>Documentation and Presentation</t>
  </si>
  <si>
    <t>Final Presentation</t>
  </si>
  <si>
    <t>Model Development</t>
  </si>
  <si>
    <t>Data Exploration</t>
  </si>
  <si>
    <t>Human Annotation</t>
  </si>
  <si>
    <t>Yanyan, Jacky, Justin</t>
  </si>
  <si>
    <t>Similarity Calculation</t>
  </si>
  <si>
    <t>Hierarchical Clustering</t>
  </si>
  <si>
    <t>Report Outline</t>
  </si>
  <si>
    <t>Report Introduction &amp; Background</t>
  </si>
  <si>
    <t>Report Methods</t>
  </si>
  <si>
    <t>Report Results &amp; Discussion</t>
  </si>
  <si>
    <t>Data pre-processing (PDFMiner)</t>
  </si>
  <si>
    <t>Post-processing (OCR Model)</t>
  </si>
  <si>
    <t>Research Clustering Methods</t>
  </si>
  <si>
    <t>Feature Extraction Model</t>
  </si>
  <si>
    <t>Justin, Rashi, Prashitha</t>
  </si>
  <si>
    <t>Jacky, Yanyan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</si>
</sst>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m/d/yy;@"/>
    <numFmt numFmtId="165" formatCode="ddd\,\ m/d/yyyy"/>
    <numFmt numFmtId="166" formatCode="mmm\ d\,\ yyyy"/>
    <numFmt numFmtId="167" formatCode="d"/>
    <numFmt numFmtId="168" formatCode="d/mm/yyyy;@"/>
    <numFmt numFmtId="169" formatCode="d/mm/yy;@"/>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4"/>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164"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9" fillId="3" borderId="2" xfId="10" applyNumberFormat="1" applyFill="1">
      <alignment horizontal="center" vertical="center"/>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9" borderId="2" xfId="10" applyNumberFormat="1" applyFill="1">
      <alignment horizontal="center" vertical="center"/>
    </xf>
    <xf numFmtId="0" fontId="10" fillId="0" borderId="0" xfId="6" applyFont="1" applyAlignment="1">
      <alignment horizontal="left" wrapText="1"/>
    </xf>
    <xf numFmtId="0" fontId="10" fillId="0" borderId="0" xfId="0" applyFont="1" applyAlignment="1">
      <alignment horizontal="left" wrapText="1"/>
    </xf>
    <xf numFmtId="0" fontId="10" fillId="0" borderId="10" xfId="0" applyFont="1" applyBorder="1" applyAlignment="1">
      <alignment horizontal="left" wrapText="1"/>
    </xf>
    <xf numFmtId="0" fontId="9" fillId="0" borderId="0" xfId="8">
      <alignment horizontal="right" indent="1"/>
    </xf>
    <xf numFmtId="0" fontId="9" fillId="0" borderId="7" xfId="8" applyBorder="1">
      <alignment horizontal="right" inden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9"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tabSelected="1" showRuler="0" zoomScaleNormal="100" zoomScalePageLayoutView="70" workbookViewId="0">
      <pane ySplit="6" topLeftCell="A8" activePane="bottomLeft" state="frozen"/>
      <selection pane="bottomLeft" activeCell="C16" sqref="C16"/>
    </sheetView>
  </sheetViews>
  <sheetFormatPr baseColWidth="10" defaultColWidth="8.83203125" defaultRowHeight="30" customHeight="1" x14ac:dyDescent="0.2"/>
  <cols>
    <col min="1" max="1" width="2.6640625" style="49" customWidth="1"/>
    <col min="2" max="2" width="41.1640625" customWidth="1"/>
    <col min="3" max="3" width="19.33203125" customWidth="1"/>
    <col min="4" max="4" width="10.832031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0" t="s">
        <v>28</v>
      </c>
      <c r="B1" s="53" t="s">
        <v>37</v>
      </c>
      <c r="C1" s="1"/>
      <c r="D1" s="2"/>
      <c r="E1" s="4"/>
      <c r="F1" s="38"/>
      <c r="H1" s="2"/>
      <c r="I1" s="67"/>
    </row>
    <row r="2" spans="1:64" ht="30" customHeight="1" x14ac:dyDescent="0.2">
      <c r="A2" s="49" t="s">
        <v>24</v>
      </c>
      <c r="B2" s="77" t="s">
        <v>43</v>
      </c>
      <c r="I2" s="68"/>
    </row>
    <row r="3" spans="1:64" ht="30" customHeight="1" x14ac:dyDescent="0.2">
      <c r="A3" s="49" t="s">
        <v>34</v>
      </c>
      <c r="B3" s="77"/>
      <c r="C3" s="80" t="s">
        <v>1</v>
      </c>
      <c r="D3" s="81"/>
      <c r="E3" s="85">
        <v>45138</v>
      </c>
      <c r="F3" s="85"/>
    </row>
    <row r="4" spans="1:64" ht="30" customHeight="1" x14ac:dyDescent="0.2">
      <c r="A4" s="50" t="s">
        <v>29</v>
      </c>
      <c r="B4" s="78" t="s">
        <v>44</v>
      </c>
      <c r="C4" s="80" t="s">
        <v>8</v>
      </c>
      <c r="D4" s="81"/>
      <c r="E4" s="7">
        <v>3</v>
      </c>
      <c r="I4" s="82">
        <f>I5</f>
        <v>45152</v>
      </c>
      <c r="J4" s="83"/>
      <c r="K4" s="83"/>
      <c r="L4" s="83"/>
      <c r="M4" s="83"/>
      <c r="N4" s="83"/>
      <c r="O4" s="84"/>
      <c r="P4" s="82">
        <f>P5</f>
        <v>45159</v>
      </c>
      <c r="Q4" s="83"/>
      <c r="R4" s="83"/>
      <c r="S4" s="83"/>
      <c r="T4" s="83"/>
      <c r="U4" s="83"/>
      <c r="V4" s="84"/>
      <c r="W4" s="82">
        <f>W5</f>
        <v>45166</v>
      </c>
      <c r="X4" s="83"/>
      <c r="Y4" s="83"/>
      <c r="Z4" s="83"/>
      <c r="AA4" s="83"/>
      <c r="AB4" s="83"/>
      <c r="AC4" s="84"/>
      <c r="AD4" s="82">
        <f>AD5</f>
        <v>45173</v>
      </c>
      <c r="AE4" s="83"/>
      <c r="AF4" s="83"/>
      <c r="AG4" s="83"/>
      <c r="AH4" s="83"/>
      <c r="AI4" s="83"/>
      <c r="AJ4" s="84"/>
      <c r="AK4" s="82">
        <f>AK5</f>
        <v>45180</v>
      </c>
      <c r="AL4" s="83"/>
      <c r="AM4" s="83"/>
      <c r="AN4" s="83"/>
      <c r="AO4" s="83"/>
      <c r="AP4" s="83"/>
      <c r="AQ4" s="84"/>
      <c r="AR4" s="82">
        <f>AR5</f>
        <v>45187</v>
      </c>
      <c r="AS4" s="83"/>
      <c r="AT4" s="83"/>
      <c r="AU4" s="83"/>
      <c r="AV4" s="83"/>
      <c r="AW4" s="83"/>
      <c r="AX4" s="84"/>
      <c r="AY4" s="82">
        <f>AY5</f>
        <v>45194</v>
      </c>
      <c r="AZ4" s="83"/>
      <c r="BA4" s="83"/>
      <c r="BB4" s="83"/>
      <c r="BC4" s="83"/>
      <c r="BD4" s="83"/>
      <c r="BE4" s="84"/>
      <c r="BF4" s="82">
        <f>BF5</f>
        <v>45201</v>
      </c>
      <c r="BG4" s="83"/>
      <c r="BH4" s="83"/>
      <c r="BI4" s="83"/>
      <c r="BJ4" s="83"/>
      <c r="BK4" s="83"/>
      <c r="BL4" s="84"/>
    </row>
    <row r="5" spans="1:64" ht="15" customHeight="1" x14ac:dyDescent="0.2">
      <c r="A5" s="50" t="s">
        <v>30</v>
      </c>
      <c r="B5" s="79"/>
      <c r="C5" s="66"/>
      <c r="D5" s="66"/>
      <c r="E5" s="66"/>
      <c r="F5" s="66"/>
      <c r="G5" s="66"/>
      <c r="I5" s="11">
        <f>Project_Start-WEEKDAY(Project_Start,1)+2+7*(Display_Week-1)</f>
        <v>45152</v>
      </c>
      <c r="J5" s="10">
        <f>I5+1</f>
        <v>45153</v>
      </c>
      <c r="K5" s="10">
        <f t="shared" ref="K5:AX5" si="0">J5+1</f>
        <v>45154</v>
      </c>
      <c r="L5" s="10">
        <f t="shared" si="0"/>
        <v>45155</v>
      </c>
      <c r="M5" s="10">
        <f t="shared" si="0"/>
        <v>45156</v>
      </c>
      <c r="N5" s="10">
        <f t="shared" si="0"/>
        <v>45157</v>
      </c>
      <c r="O5" s="12">
        <f t="shared" si="0"/>
        <v>45158</v>
      </c>
      <c r="P5" s="11">
        <f>O5+1</f>
        <v>45159</v>
      </c>
      <c r="Q5" s="10">
        <f>P5+1</f>
        <v>45160</v>
      </c>
      <c r="R5" s="10">
        <f t="shared" si="0"/>
        <v>45161</v>
      </c>
      <c r="S5" s="10">
        <f t="shared" si="0"/>
        <v>45162</v>
      </c>
      <c r="T5" s="10">
        <f t="shared" si="0"/>
        <v>45163</v>
      </c>
      <c r="U5" s="10">
        <f t="shared" si="0"/>
        <v>45164</v>
      </c>
      <c r="V5" s="12">
        <f t="shared" si="0"/>
        <v>45165</v>
      </c>
      <c r="W5" s="11">
        <f>V5+1</f>
        <v>45166</v>
      </c>
      <c r="X5" s="10">
        <f>W5+1</f>
        <v>45167</v>
      </c>
      <c r="Y5" s="10">
        <f t="shared" si="0"/>
        <v>45168</v>
      </c>
      <c r="Z5" s="10">
        <f t="shared" si="0"/>
        <v>45169</v>
      </c>
      <c r="AA5" s="10">
        <f t="shared" si="0"/>
        <v>45170</v>
      </c>
      <c r="AB5" s="10">
        <f t="shared" si="0"/>
        <v>45171</v>
      </c>
      <c r="AC5" s="12">
        <f t="shared" si="0"/>
        <v>45172</v>
      </c>
      <c r="AD5" s="11">
        <f>AC5+1</f>
        <v>45173</v>
      </c>
      <c r="AE5" s="10">
        <f>AD5+1</f>
        <v>45174</v>
      </c>
      <c r="AF5" s="10">
        <f t="shared" si="0"/>
        <v>45175</v>
      </c>
      <c r="AG5" s="10">
        <f t="shared" si="0"/>
        <v>45176</v>
      </c>
      <c r="AH5" s="10">
        <f t="shared" si="0"/>
        <v>45177</v>
      </c>
      <c r="AI5" s="10">
        <f t="shared" si="0"/>
        <v>45178</v>
      </c>
      <c r="AJ5" s="12">
        <f t="shared" si="0"/>
        <v>45179</v>
      </c>
      <c r="AK5" s="11">
        <f>AJ5+1</f>
        <v>45180</v>
      </c>
      <c r="AL5" s="10">
        <f>AK5+1</f>
        <v>45181</v>
      </c>
      <c r="AM5" s="10">
        <f t="shared" si="0"/>
        <v>45182</v>
      </c>
      <c r="AN5" s="10">
        <f t="shared" si="0"/>
        <v>45183</v>
      </c>
      <c r="AO5" s="10">
        <f t="shared" si="0"/>
        <v>45184</v>
      </c>
      <c r="AP5" s="10">
        <f t="shared" si="0"/>
        <v>45185</v>
      </c>
      <c r="AQ5" s="12">
        <f t="shared" si="0"/>
        <v>45186</v>
      </c>
      <c r="AR5" s="11">
        <f>AQ5+1</f>
        <v>45187</v>
      </c>
      <c r="AS5" s="10">
        <f>AR5+1</f>
        <v>45188</v>
      </c>
      <c r="AT5" s="10">
        <f t="shared" si="0"/>
        <v>45189</v>
      </c>
      <c r="AU5" s="10">
        <f t="shared" si="0"/>
        <v>45190</v>
      </c>
      <c r="AV5" s="10">
        <f t="shared" si="0"/>
        <v>45191</v>
      </c>
      <c r="AW5" s="10">
        <f t="shared" si="0"/>
        <v>45192</v>
      </c>
      <c r="AX5" s="12">
        <f t="shared" si="0"/>
        <v>45193</v>
      </c>
      <c r="AY5" s="11">
        <f>AX5+1</f>
        <v>45194</v>
      </c>
      <c r="AZ5" s="10">
        <f>AY5+1</f>
        <v>45195</v>
      </c>
      <c r="BA5" s="10">
        <f t="shared" ref="BA5:BE5" si="1">AZ5+1</f>
        <v>45196</v>
      </c>
      <c r="BB5" s="10">
        <f t="shared" si="1"/>
        <v>45197</v>
      </c>
      <c r="BC5" s="10">
        <f t="shared" si="1"/>
        <v>45198</v>
      </c>
      <c r="BD5" s="10">
        <f t="shared" si="1"/>
        <v>45199</v>
      </c>
      <c r="BE5" s="12">
        <f t="shared" si="1"/>
        <v>45200</v>
      </c>
      <c r="BF5" s="11">
        <f>BE5+1</f>
        <v>45201</v>
      </c>
      <c r="BG5" s="10">
        <f>BF5+1</f>
        <v>45202</v>
      </c>
      <c r="BH5" s="10">
        <f t="shared" ref="BH5:BL5" si="2">BG5+1</f>
        <v>45203</v>
      </c>
      <c r="BI5" s="10">
        <f t="shared" si="2"/>
        <v>45204</v>
      </c>
      <c r="BJ5" s="10">
        <f t="shared" si="2"/>
        <v>45205</v>
      </c>
      <c r="BK5" s="10">
        <f t="shared" si="2"/>
        <v>45206</v>
      </c>
      <c r="BL5" s="12">
        <f t="shared" si="2"/>
        <v>45207</v>
      </c>
    </row>
    <row r="6" spans="1:64" ht="30" customHeight="1" thickBot="1" x14ac:dyDescent="0.25">
      <c r="A6" s="50"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49" t="s">
        <v>35</v>
      </c>
      <c r="C7" s="52"/>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x14ac:dyDescent="0.25">
      <c r="A8" s="50" t="s">
        <v>32</v>
      </c>
      <c r="B8" s="18" t="s">
        <v>38</v>
      </c>
      <c r="C8" s="55"/>
      <c r="D8" s="19"/>
      <c r="E8" s="20"/>
      <c r="F8" s="21"/>
      <c r="G8" s="17"/>
      <c r="H8" s="17" t="str">
        <f t="shared" ref="H8:H27"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x14ac:dyDescent="0.25">
      <c r="A9" s="50" t="s">
        <v>36</v>
      </c>
      <c r="B9" s="62" t="s">
        <v>40</v>
      </c>
      <c r="C9" s="56" t="s">
        <v>41</v>
      </c>
      <c r="D9" s="22">
        <v>1</v>
      </c>
      <c r="E9" s="70">
        <f>Project_Start</f>
        <v>45138</v>
      </c>
      <c r="F9" s="70">
        <f>E9+3</f>
        <v>45141</v>
      </c>
      <c r="G9" s="17"/>
      <c r="H9" s="17">
        <f t="shared" si="6"/>
        <v>4</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x14ac:dyDescent="0.25">
      <c r="A10" s="49"/>
      <c r="B10" s="62" t="s">
        <v>39</v>
      </c>
      <c r="C10" s="56" t="s">
        <v>42</v>
      </c>
      <c r="D10" s="22">
        <v>1</v>
      </c>
      <c r="E10" s="70">
        <v>45138</v>
      </c>
      <c r="F10" s="70">
        <v>45166</v>
      </c>
      <c r="G10" s="17"/>
      <c r="H10" s="17">
        <f t="shared" si="6"/>
        <v>29</v>
      </c>
      <c r="I10" s="35"/>
      <c r="J10" s="35"/>
      <c r="K10" s="35"/>
      <c r="L10" s="35"/>
      <c r="M10" s="35"/>
      <c r="N10" s="35"/>
      <c r="O10" s="35"/>
      <c r="P10" s="35"/>
      <c r="Q10" s="35"/>
      <c r="R10" s="35"/>
      <c r="S10" s="35"/>
      <c r="T10" s="35"/>
      <c r="U10" s="35"/>
      <c r="V10" s="35"/>
      <c r="W10" s="35"/>
      <c r="X10" s="35"/>
      <c r="Y10" s="36"/>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x14ac:dyDescent="0.25">
      <c r="A11" s="49"/>
      <c r="B11" s="62" t="s">
        <v>48</v>
      </c>
      <c r="C11" s="56" t="s">
        <v>42</v>
      </c>
      <c r="D11" s="22">
        <v>1</v>
      </c>
      <c r="E11" s="70">
        <v>45140</v>
      </c>
      <c r="F11" s="70">
        <v>45163</v>
      </c>
      <c r="G11" s="17"/>
      <c r="H11" s="17"/>
      <c r="I11" s="35"/>
      <c r="J11" s="35"/>
      <c r="K11" s="35"/>
      <c r="L11" s="35"/>
      <c r="M11" s="35"/>
      <c r="N11" s="35"/>
      <c r="O11" s="35"/>
      <c r="P11" s="35"/>
      <c r="Q11" s="35"/>
      <c r="R11" s="35"/>
      <c r="S11" s="35"/>
      <c r="T11" s="35"/>
      <c r="U11" s="35"/>
      <c r="V11" s="35"/>
      <c r="W11" s="35"/>
      <c r="X11" s="35"/>
      <c r="Y11" s="36"/>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x14ac:dyDescent="0.25">
      <c r="A12" s="50" t="s">
        <v>33</v>
      </c>
      <c r="B12" s="23" t="s">
        <v>47</v>
      </c>
      <c r="C12" s="57"/>
      <c r="D12" s="24"/>
      <c r="E12" s="71"/>
      <c r="F12" s="72"/>
      <c r="G12" s="17"/>
      <c r="H12" s="17" t="str">
        <f t="shared" si="6"/>
        <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x14ac:dyDescent="0.25">
      <c r="A13" s="50"/>
      <c r="B13" s="63" t="s">
        <v>49</v>
      </c>
      <c r="C13" s="58" t="s">
        <v>42</v>
      </c>
      <c r="D13" s="25">
        <v>1</v>
      </c>
      <c r="E13" s="73">
        <v>45166</v>
      </c>
      <c r="F13" s="73">
        <v>45189</v>
      </c>
      <c r="G13" s="17"/>
      <c r="H13" s="17">
        <f t="shared" si="6"/>
        <v>24</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x14ac:dyDescent="0.25">
      <c r="A14" s="49"/>
      <c r="B14" s="63" t="s">
        <v>57</v>
      </c>
      <c r="C14" s="58" t="s">
        <v>61</v>
      </c>
      <c r="D14" s="25">
        <v>0</v>
      </c>
      <c r="E14" s="73">
        <v>45201</v>
      </c>
      <c r="F14" s="73">
        <v>45205</v>
      </c>
      <c r="G14" s="17"/>
      <c r="H14" s="17">
        <f t="shared" si="6"/>
        <v>5</v>
      </c>
      <c r="I14" s="35"/>
      <c r="J14" s="35"/>
      <c r="K14" s="35"/>
      <c r="L14" s="35"/>
      <c r="M14" s="35"/>
      <c r="N14" s="35"/>
      <c r="O14" s="35"/>
      <c r="P14" s="35"/>
      <c r="Q14" s="35"/>
      <c r="R14" s="35"/>
      <c r="S14" s="35"/>
      <c r="T14" s="35"/>
      <c r="U14" s="36"/>
      <c r="V14" s="36"/>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3" customFormat="1" ht="30" customHeight="1" thickBot="1" x14ac:dyDescent="0.25">
      <c r="A15" s="49"/>
      <c r="B15" s="63" t="s">
        <v>58</v>
      </c>
      <c r="C15" s="58"/>
      <c r="D15" s="25">
        <v>0</v>
      </c>
      <c r="E15" s="73">
        <f>F14</f>
        <v>45205</v>
      </c>
      <c r="F15" s="73">
        <v>45210</v>
      </c>
      <c r="G15" s="17"/>
      <c r="H15" s="17">
        <f t="shared" si="6"/>
        <v>6</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x14ac:dyDescent="0.25">
      <c r="A16" s="49"/>
      <c r="B16" s="63" t="s">
        <v>59</v>
      </c>
      <c r="C16" s="58" t="s">
        <v>62</v>
      </c>
      <c r="D16" s="25">
        <v>0</v>
      </c>
      <c r="E16" s="73">
        <v>45201</v>
      </c>
      <c r="F16" s="73">
        <v>45205</v>
      </c>
      <c r="G16" s="17"/>
      <c r="H16" s="17"/>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x14ac:dyDescent="0.25">
      <c r="A17" s="49"/>
      <c r="B17" s="63" t="s">
        <v>60</v>
      </c>
      <c r="C17" s="58"/>
      <c r="D17" s="25">
        <v>0</v>
      </c>
      <c r="E17" s="73">
        <v>45210</v>
      </c>
      <c r="F17" s="73">
        <v>45214</v>
      </c>
      <c r="G17" s="17"/>
      <c r="H17" s="17">
        <f t="shared" si="6"/>
        <v>5</v>
      </c>
      <c r="I17" s="35"/>
      <c r="J17" s="35"/>
      <c r="K17" s="35"/>
      <c r="L17" s="35"/>
      <c r="M17" s="35"/>
      <c r="N17" s="35"/>
      <c r="O17" s="35"/>
      <c r="P17" s="35"/>
      <c r="Q17" s="35"/>
      <c r="R17" s="35"/>
      <c r="S17" s="35"/>
      <c r="T17" s="35"/>
      <c r="U17" s="35"/>
      <c r="V17" s="35"/>
      <c r="W17" s="35"/>
      <c r="X17" s="35"/>
      <c r="Y17" s="36"/>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x14ac:dyDescent="0.25">
      <c r="A18" s="49"/>
      <c r="B18" s="63" t="s">
        <v>51</v>
      </c>
      <c r="C18" s="58"/>
      <c r="D18" s="25">
        <v>0</v>
      </c>
      <c r="E18" s="73">
        <v>45214</v>
      </c>
      <c r="F18" s="73">
        <v>45217</v>
      </c>
      <c r="G18" s="17"/>
      <c r="H18" s="17"/>
      <c r="I18" s="35"/>
      <c r="J18" s="35"/>
      <c r="K18" s="35"/>
      <c r="L18" s="35"/>
      <c r="M18" s="35"/>
      <c r="N18" s="35"/>
      <c r="O18" s="35"/>
      <c r="P18" s="35"/>
      <c r="Q18" s="35"/>
      <c r="R18" s="35"/>
      <c r="S18" s="35"/>
      <c r="T18" s="35"/>
      <c r="U18" s="35"/>
      <c r="V18" s="35"/>
      <c r="W18" s="35"/>
      <c r="X18" s="35"/>
      <c r="Y18" s="36"/>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x14ac:dyDescent="0.25">
      <c r="A19" s="49"/>
      <c r="B19" s="63" t="s">
        <v>52</v>
      </c>
      <c r="C19" s="58"/>
      <c r="D19" s="25">
        <v>0</v>
      </c>
      <c r="E19" s="73">
        <v>45214</v>
      </c>
      <c r="F19" s="73">
        <v>45217</v>
      </c>
      <c r="G19" s="17"/>
      <c r="H19" s="17"/>
      <c r="I19" s="35"/>
      <c r="J19" s="35"/>
      <c r="K19" s="35"/>
      <c r="L19" s="35"/>
      <c r="M19" s="35"/>
      <c r="N19" s="35"/>
      <c r="O19" s="35"/>
      <c r="P19" s="35"/>
      <c r="Q19" s="35"/>
      <c r="R19" s="35"/>
      <c r="S19" s="35"/>
      <c r="T19" s="35"/>
      <c r="U19" s="35"/>
      <c r="V19" s="35"/>
      <c r="W19" s="35"/>
      <c r="X19" s="35"/>
      <c r="Y19" s="36"/>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x14ac:dyDescent="0.25">
      <c r="A20" s="49" t="s">
        <v>25</v>
      </c>
      <c r="B20" s="26" t="s">
        <v>45</v>
      </c>
      <c r="C20" s="59"/>
      <c r="D20" s="27"/>
      <c r="E20" s="74"/>
      <c r="F20" s="75"/>
      <c r="G20" s="17"/>
      <c r="H20" s="17" t="str">
        <f t="shared" si="6"/>
        <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x14ac:dyDescent="0.25">
      <c r="A21" s="49"/>
      <c r="B21" s="64" t="s">
        <v>53</v>
      </c>
      <c r="C21" s="60" t="s">
        <v>50</v>
      </c>
      <c r="D21" s="28"/>
      <c r="E21" s="76">
        <v>45166</v>
      </c>
      <c r="F21" s="76">
        <v>45184</v>
      </c>
      <c r="G21" s="17"/>
      <c r="H21" s="17">
        <f t="shared" si="6"/>
        <v>19</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x14ac:dyDescent="0.25">
      <c r="A22" s="49"/>
      <c r="B22" s="64" t="s">
        <v>54</v>
      </c>
      <c r="C22" s="60" t="s">
        <v>50</v>
      </c>
      <c r="D22" s="28"/>
      <c r="E22" s="76">
        <v>45184</v>
      </c>
      <c r="F22" s="76">
        <v>45191</v>
      </c>
      <c r="G22" s="17"/>
      <c r="H22" s="17">
        <f t="shared" si="6"/>
        <v>8</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x14ac:dyDescent="0.25">
      <c r="A23" s="49"/>
      <c r="B23" s="64" t="s">
        <v>55</v>
      </c>
      <c r="C23" s="60" t="s">
        <v>50</v>
      </c>
      <c r="D23" s="28"/>
      <c r="E23" s="76">
        <v>45191</v>
      </c>
      <c r="F23" s="76">
        <v>45219</v>
      </c>
      <c r="G23" s="17"/>
      <c r="H23" s="17">
        <f t="shared" si="6"/>
        <v>29</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row>
    <row r="24" spans="1:64" s="3" customFormat="1" ht="30" customHeight="1" thickBot="1" x14ac:dyDescent="0.25">
      <c r="A24" s="49"/>
      <c r="B24" s="64" t="s">
        <v>56</v>
      </c>
      <c r="C24" s="60" t="s">
        <v>42</v>
      </c>
      <c r="D24" s="28"/>
      <c r="E24" s="76">
        <v>45198</v>
      </c>
      <c r="F24" s="76">
        <v>45219</v>
      </c>
      <c r="G24" s="17"/>
      <c r="H24" s="17">
        <f t="shared" si="6"/>
        <v>22</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x14ac:dyDescent="0.25">
      <c r="A25" s="49"/>
      <c r="B25" s="64" t="s">
        <v>46</v>
      </c>
      <c r="C25" s="60" t="s">
        <v>42</v>
      </c>
      <c r="D25" s="28"/>
      <c r="E25" s="76">
        <v>45212</v>
      </c>
      <c r="F25" s="76">
        <v>45226</v>
      </c>
      <c r="G25" s="17"/>
      <c r="H25" s="17">
        <f t="shared" si="6"/>
        <v>15</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x14ac:dyDescent="0.25">
      <c r="A26" s="49" t="s">
        <v>27</v>
      </c>
      <c r="B26" s="65"/>
      <c r="C26" s="61"/>
      <c r="D26" s="16"/>
      <c r="E26" s="54"/>
      <c r="F26" s="54"/>
      <c r="G26" s="17"/>
      <c r="H26" s="17" t="str">
        <f t="shared" si="6"/>
        <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x14ac:dyDescent="0.25">
      <c r="A27" s="50" t="s">
        <v>26</v>
      </c>
      <c r="B27" s="29" t="s">
        <v>0</v>
      </c>
      <c r="C27" s="30"/>
      <c r="D27" s="31"/>
      <c r="E27" s="32"/>
      <c r="F27" s="33"/>
      <c r="G27" s="34"/>
      <c r="H27" s="34" t="str">
        <f t="shared" si="6"/>
        <v/>
      </c>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row>
    <row r="28" spans="1:64" ht="30" customHeight="1" x14ac:dyDescent="0.2">
      <c r="G28" s="6"/>
    </row>
    <row r="29" spans="1:64" ht="30" customHeight="1" x14ac:dyDescent="0.2">
      <c r="C29" s="14"/>
      <c r="F29" s="51"/>
    </row>
    <row r="30" spans="1:64" ht="30" customHeight="1" x14ac:dyDescent="0.2">
      <c r="C30" s="15"/>
    </row>
  </sheetData>
  <mergeCells count="13">
    <mergeCell ref="AR4:AX4"/>
    <mergeCell ref="AY4:BE4"/>
    <mergeCell ref="BF4:BL4"/>
    <mergeCell ref="E3:F3"/>
    <mergeCell ref="I4:O4"/>
    <mergeCell ref="P4:V4"/>
    <mergeCell ref="W4:AC4"/>
    <mergeCell ref="AD4:AJ4"/>
    <mergeCell ref="B2:B3"/>
    <mergeCell ref="B4:B5"/>
    <mergeCell ref="C3:D3"/>
    <mergeCell ref="C4:D4"/>
    <mergeCell ref="AK4:AQ4"/>
  </mergeCells>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3">
      <formula>AND(TODAY()&gt;=I$5,TODAY()&lt;J$5)</formula>
    </cfRule>
  </conditionalFormatting>
  <conditionalFormatting sqref="I7:BL2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9" customWidth="1"/>
    <col min="2" max="16384" width="9.1640625" style="2"/>
  </cols>
  <sheetData>
    <row r="1" spans="1:2" ht="46.5" customHeight="1" x14ac:dyDescent="0.2"/>
    <row r="2" spans="1:2" s="41" customFormat="1" ht="16" x14ac:dyDescent="0.2">
      <c r="A2" s="40" t="s">
        <v>12</v>
      </c>
      <c r="B2" s="40"/>
    </row>
    <row r="3" spans="1:2" s="45" customFormat="1" ht="27" customHeight="1" x14ac:dyDescent="0.2">
      <c r="A3" s="69" t="s">
        <v>17</v>
      </c>
      <c r="B3" s="46"/>
    </row>
    <row r="4" spans="1:2" s="42" customFormat="1" ht="26" x14ac:dyDescent="0.3">
      <c r="A4" s="43" t="s">
        <v>11</v>
      </c>
    </row>
    <row r="5" spans="1:2" ht="74" customHeight="1" x14ac:dyDescent="0.2">
      <c r="A5" s="44" t="s">
        <v>20</v>
      </c>
    </row>
    <row r="6" spans="1:2" ht="26.25" customHeight="1" x14ac:dyDescent="0.2">
      <c r="A6" s="43" t="s">
        <v>23</v>
      </c>
    </row>
    <row r="7" spans="1:2" s="39" customFormat="1" ht="205" customHeight="1" x14ac:dyDescent="0.2">
      <c r="A7" s="48" t="s">
        <v>22</v>
      </c>
    </row>
    <row r="8" spans="1:2" s="42" customFormat="1" ht="26" x14ac:dyDescent="0.3">
      <c r="A8" s="43" t="s">
        <v>13</v>
      </c>
    </row>
    <row r="9" spans="1:2" ht="48" x14ac:dyDescent="0.2">
      <c r="A9" s="44" t="s">
        <v>21</v>
      </c>
    </row>
    <row r="10" spans="1:2" s="39" customFormat="1" ht="28" customHeight="1" x14ac:dyDescent="0.2">
      <c r="A10" s="47" t="s">
        <v>19</v>
      </c>
    </row>
    <row r="11" spans="1:2" s="42" customFormat="1" ht="26" x14ac:dyDescent="0.3">
      <c r="A11" s="43" t="s">
        <v>10</v>
      </c>
    </row>
    <row r="12" spans="1:2" ht="32" x14ac:dyDescent="0.2">
      <c r="A12" s="44" t="s">
        <v>18</v>
      </c>
    </row>
    <row r="13" spans="1:2" s="39" customFormat="1" ht="28" customHeight="1" x14ac:dyDescent="0.2">
      <c r="A13" s="47" t="s">
        <v>4</v>
      </c>
    </row>
    <row r="14" spans="1:2" s="42" customFormat="1" ht="26" x14ac:dyDescent="0.3">
      <c r="A14" s="43" t="s">
        <v>14</v>
      </c>
    </row>
    <row r="15" spans="1:2" ht="75" customHeight="1" x14ac:dyDescent="0.2">
      <c r="A15" s="44" t="s">
        <v>15</v>
      </c>
    </row>
    <row r="16" spans="1:2" ht="64" x14ac:dyDescent="0.2">
      <c r="A16" s="44"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2022-03-11T22:41:12Z</dcterms:created>
  <dcterms:modified xsi:type="dcterms:W3CDTF">2023-10-02T10:22:02Z</dcterms:modified>
</cp:coreProperties>
</file>