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williams/Library/CloudStorage/Box-Box/2024 - Fall/9050 - Research Methods/Projects/Project 1/"/>
    </mc:Choice>
  </mc:AlternateContent>
  <xr:revisionPtr revIDLastSave="0" documentId="13_ncr:9_{F0367515-F19D-664A-9EC1-7D501D28F2DC}" xr6:coauthVersionLast="47" xr6:coauthVersionMax="47" xr10:uidLastSave="{00000000-0000-0000-0000-000000000000}"/>
  <bookViews>
    <workbookView xWindow="60" yWindow="680" windowWidth="25440" windowHeight="14460" xr2:uid="{C822A1B7-9204-E447-8DA3-6558DF9C6946}"/>
  </bookViews>
  <sheets>
    <sheet name="Project 1_Questio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8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N15" i="1" s="1" a="1"/>
  <c r="N15" i="1" s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N10" i="1" s="1" a="1"/>
  <c r="N10" i="1" s="1"/>
  <c r="K5" i="1"/>
  <c r="K7" i="1" s="1"/>
  <c r="K4" i="1"/>
  <c r="K3" i="1"/>
  <c r="K2" i="1"/>
  <c r="C2" i="1" s="1"/>
  <c r="D2" i="1" s="1"/>
  <c r="N14" i="1" l="1" a="1"/>
  <c r="N14" i="1" s="1"/>
  <c r="N9" i="1" a="1"/>
  <c r="N9" i="1" s="1"/>
  <c r="C9" i="1"/>
  <c r="D9" i="1" s="1"/>
  <c r="C10" i="1"/>
  <c r="D10" i="1" s="1"/>
  <c r="C3" i="1"/>
  <c r="D3" i="1" s="1"/>
  <c r="N3" i="1" s="1"/>
  <c r="C11" i="1"/>
  <c r="D11" i="1" s="1"/>
  <c r="C4" i="1"/>
  <c r="D4" i="1" s="1"/>
  <c r="C12" i="1"/>
  <c r="D12" i="1" s="1"/>
  <c r="C5" i="1"/>
  <c r="D5" i="1" s="1"/>
  <c r="C13" i="1"/>
  <c r="D13" i="1" s="1"/>
  <c r="C6" i="1"/>
  <c r="D6" i="1" s="1"/>
  <c r="C14" i="1"/>
  <c r="D14" i="1" s="1"/>
  <c r="C7" i="1"/>
  <c r="D7" i="1" s="1"/>
  <c r="C8" i="1"/>
  <c r="D8" i="1" s="1"/>
  <c r="N4" i="1" l="1" a="1"/>
  <c r="N4" i="1" s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<sst xmlns="http://schemas.openxmlformats.org/spreadsheetml/2006/main" count="26" uniqueCount="20">
  <si>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PersonID</t>
  </si>
  <si>
    <t>Score</t>
  </si>
  <si>
    <t>Mean</t>
  </si>
  <si>
    <t>Median</t>
  </si>
  <si>
    <t>Mode</t>
  </si>
  <si>
    <t>Number of Errors</t>
  </si>
  <si>
    <t>Sum of Absolute Errors</t>
  </si>
  <si>
    <t>Sum of Squared Errors</t>
  </si>
  <si>
    <t>Mean Parameter</t>
  </si>
  <si>
    <t>Mode Parameter</t>
  </si>
  <si>
    <t>Std Deviation</t>
  </si>
  <si>
    <t>Sample Size</t>
  </si>
  <si>
    <t>Median Parameter</t>
  </si>
  <si>
    <t>Mean_Score</t>
  </si>
  <si>
    <t>Mean_Error</t>
  </si>
  <si>
    <t>Median_Score</t>
  </si>
  <si>
    <t>Median_Error</t>
  </si>
  <si>
    <t>Mode_Score</t>
  </si>
  <si>
    <t>Mode_Error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</si>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</sst>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  <xf numFmtId="0" fontId="3" fillId="0" borderId="0" xfId="0" applyFont="1"/>
    <xf numFmtId="2" fontId="3" fillId="0" borderId="0" xfId="0" applyNumberFormat="1" applyFont="1"/>
    <xf numFmtId="0" fontId="0" fillId="3" borderId="0" xfId="0" applyFill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927C-91FE-6445-A579-CF10F35BBE69}">
  <dimension ref="A1:O20"/>
  <sheetViews>
    <sheetView tabSelected="1" workbookViewId="0">
      <selection activeCell="G22" sqref="G22"/>
    </sheetView>
  </sheetViews>
  <sheetFormatPr baseColWidth="10" defaultRowHeight="16" x14ac:dyDescent="0.2"/>
  <cols>
    <col min="3" max="3" width="10.33203125" bestFit="1" customWidth="1"/>
    <col min="5" max="5" width="11.83203125" bestFit="1" customWidth="1"/>
    <col min="6" max="6" width="12" bestFit="1" customWidth="1"/>
    <col min="7" max="7" width="11.83203125" bestFit="1" customWidth="1"/>
    <col min="8" max="8" width="11.1640625" bestFit="1" customWidth="1"/>
    <col min="10" max="10" width="12.83203125" bestFit="1" customWidth="1"/>
    <col min="13" max="13" width="19.1640625" bestFit="1" customWidth="1"/>
    <col min="14" max="14" width="16.83203125" bestFit="1" customWidth="1"/>
  </cols>
  <sheetData>
    <row r="1" spans="1:15" x14ac:dyDescent="0.2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6"/>
      <c r="J1" s="7"/>
      <c r="K1" s="7"/>
      <c r="L1" s="7"/>
      <c r="M1" s="7"/>
      <c r="N1" s="7"/>
      <c r="O1" s="7"/>
    </row>
    <row r="2" spans="1:15" x14ac:dyDescent="0.2">
      <c r="A2">
        <v>1</v>
      </c>
      <c r="B2">
        <v>12</v>
      </c>
      <c r="C2" s="2">
        <f>K2</f>
        <v>13.692307692307692</v>
      </c>
      <c r="D2" s="2">
        <f>B2-C2</f>
        <v>-1.6923076923076916</v>
      </c>
      <c r="E2">
        <v>13</v>
      </c>
      <c r="F2" s="2">
        <f>B2-E2</f>
        <v>-1</v>
      </c>
      <c r="G2">
        <v>13</v>
      </c>
      <c r="H2" s="2">
        <f>B2-G2</f>
        <v>-1</v>
      </c>
      <c r="I2" s="6"/>
      <c r="J2" s="1" t="s">
        <v>2</v>
      </c>
      <c r="K2" s="2">
        <f>AVERAGE(B2:B14)</f>
        <v>13.692307692307692</v>
      </c>
      <c r="L2" s="2"/>
      <c r="M2" s="8" t="s">
        <v>8</v>
      </c>
      <c r="N2" s="7"/>
    </row>
    <row r="3" spans="1:15" x14ac:dyDescent="0.2">
      <c r="A3">
        <v>2</v>
      </c>
      <c r="B3">
        <v>16</v>
      </c>
      <c r="C3" s="2">
        <f>K2</f>
        <v>13.692307692307692</v>
      </c>
      <c r="D3" s="2">
        <f t="shared" ref="D3:D14" si="0">B3-C3</f>
        <v>2.3076923076923084</v>
      </c>
      <c r="E3">
        <v>13</v>
      </c>
      <c r="F3" s="2">
        <f t="shared" ref="F3:F14" si="1">B3-E3</f>
        <v>3</v>
      </c>
      <c r="G3">
        <v>13</v>
      </c>
      <c r="H3" s="2">
        <f t="shared" ref="H3:H14" si="2">B3-G3</f>
        <v>3</v>
      </c>
      <c r="I3" s="6"/>
      <c r="J3" s="1" t="s">
        <v>3</v>
      </c>
      <c r="K3" s="2">
        <f>MEDIAN(B2:B14)</f>
        <v>13</v>
      </c>
      <c r="M3" s="9" t="s">
        <v>5</v>
      </c>
      <c r="N3" s="9">
        <f>COUNTIF(D2:D14,"&lt;&gt;0")</f>
        <v>13</v>
      </c>
    </row>
    <row r="4" spans="1:15" x14ac:dyDescent="0.2">
      <c r="A4">
        <v>3</v>
      </c>
      <c r="B4">
        <v>18</v>
      </c>
      <c r="C4" s="2">
        <f>K2</f>
        <v>13.692307692307692</v>
      </c>
      <c r="D4" s="2">
        <f t="shared" si="0"/>
        <v>4.3076923076923084</v>
      </c>
      <c r="E4">
        <v>13</v>
      </c>
      <c r="F4" s="2">
        <f t="shared" si="1"/>
        <v>5</v>
      </c>
      <c r="G4">
        <v>13</v>
      </c>
      <c r="H4" s="2">
        <f t="shared" si="2"/>
        <v>5</v>
      </c>
      <c r="I4" s="6"/>
      <c r="J4" s="1" t="s">
        <v>4</v>
      </c>
      <c r="K4" s="2">
        <f>MODE(B2:B14)</f>
        <v>13</v>
      </c>
      <c r="M4" s="9" t="s">
        <v>6</v>
      </c>
      <c r="N4" s="10" cm="1">
        <f t="array" ref="N4">SUM(ABS(D2:D14))</f>
        <v>23.692307692307693</v>
      </c>
    </row>
    <row r="5" spans="1:15" x14ac:dyDescent="0.2">
      <c r="A5">
        <v>4</v>
      </c>
      <c r="B5">
        <v>14</v>
      </c>
      <c r="C5" s="2">
        <f>K2</f>
        <v>13.692307692307692</v>
      </c>
      <c r="D5" s="2">
        <f t="shared" si="0"/>
        <v>0.30769230769230838</v>
      </c>
      <c r="E5">
        <v>13</v>
      </c>
      <c r="F5" s="2">
        <f t="shared" si="1"/>
        <v>1</v>
      </c>
      <c r="G5">
        <v>13</v>
      </c>
      <c r="H5" s="2">
        <f t="shared" si="2"/>
        <v>1</v>
      </c>
      <c r="I5" s="6"/>
      <c r="J5" s="1" t="s">
        <v>10</v>
      </c>
      <c r="K5" s="2">
        <f>STDEV(B2:B14)</f>
        <v>2.323238235187238</v>
      </c>
      <c r="M5" s="9" t="s">
        <v>7</v>
      </c>
      <c r="N5" s="10" cm="1">
        <f t="array" ref="N5">SUM((D2:D14)^2)</f>
        <v>64.769230769230759</v>
      </c>
    </row>
    <row r="6" spans="1:15" x14ac:dyDescent="0.2">
      <c r="A6">
        <v>5</v>
      </c>
      <c r="B6">
        <v>13</v>
      </c>
      <c r="C6" s="2">
        <f>K2</f>
        <v>13.692307692307692</v>
      </c>
      <c r="D6" s="2">
        <f t="shared" si="0"/>
        <v>-0.69230769230769162</v>
      </c>
      <c r="E6">
        <v>13</v>
      </c>
      <c r="F6" s="2">
        <f t="shared" si="1"/>
        <v>0</v>
      </c>
      <c r="G6">
        <v>13</v>
      </c>
      <c r="H6" s="2">
        <f t="shared" si="2"/>
        <v>0</v>
      </c>
      <c r="I6" s="6"/>
      <c r="J6" s="1" t="s">
        <v>11</v>
      </c>
      <c r="K6">
        <v>13</v>
      </c>
    </row>
    <row r="7" spans="1:15" x14ac:dyDescent="0.2">
      <c r="A7">
        <v>6</v>
      </c>
      <c r="B7">
        <v>15</v>
      </c>
      <c r="C7" s="2">
        <f>K2</f>
        <v>13.692307692307692</v>
      </c>
      <c r="D7" s="2">
        <f t="shared" si="0"/>
        <v>1.3076923076923084</v>
      </c>
      <c r="E7">
        <v>13</v>
      </c>
      <c r="F7" s="2">
        <f t="shared" si="1"/>
        <v>2</v>
      </c>
      <c r="G7">
        <v>13</v>
      </c>
      <c r="H7" s="2">
        <f t="shared" si="2"/>
        <v>2</v>
      </c>
      <c r="I7" s="6"/>
      <c r="J7" s="1" t="s">
        <v>19</v>
      </c>
      <c r="K7">
        <f>K5/(SQRT(K6))</f>
        <v>0.64435035246815797</v>
      </c>
      <c r="M7" s="8" t="s">
        <v>12</v>
      </c>
      <c r="N7" s="7"/>
    </row>
    <row r="8" spans="1:15" x14ac:dyDescent="0.2">
      <c r="A8">
        <v>7</v>
      </c>
      <c r="B8">
        <v>12</v>
      </c>
      <c r="C8" s="2">
        <f>K2</f>
        <v>13.692307692307692</v>
      </c>
      <c r="D8" s="2">
        <f t="shared" si="0"/>
        <v>-1.6923076923076916</v>
      </c>
      <c r="E8">
        <v>13</v>
      </c>
      <c r="F8" s="2">
        <f t="shared" si="1"/>
        <v>-1</v>
      </c>
      <c r="G8">
        <v>13</v>
      </c>
      <c r="H8" s="2">
        <f t="shared" si="2"/>
        <v>-1</v>
      </c>
      <c r="I8" s="6"/>
      <c r="M8" s="9" t="s">
        <v>5</v>
      </c>
      <c r="N8" s="9">
        <f>COUNTIF(F2:F14,"&lt;&gt;0")</f>
        <v>10</v>
      </c>
    </row>
    <row r="9" spans="1:15" x14ac:dyDescent="0.2">
      <c r="A9">
        <v>8</v>
      </c>
      <c r="B9">
        <v>13</v>
      </c>
      <c r="C9" s="2">
        <f>K2</f>
        <v>13.692307692307692</v>
      </c>
      <c r="D9" s="2">
        <f t="shared" si="0"/>
        <v>-0.69230769230769162</v>
      </c>
      <c r="E9">
        <v>13</v>
      </c>
      <c r="F9" s="2">
        <f t="shared" si="1"/>
        <v>0</v>
      </c>
      <c r="G9">
        <v>13</v>
      </c>
      <c r="H9" s="2">
        <f t="shared" si="2"/>
        <v>0</v>
      </c>
      <c r="I9" s="6"/>
      <c r="M9" s="9" t="s">
        <v>6</v>
      </c>
      <c r="N9" s="10" cm="1">
        <f t="array" ref="N9">SUM(ABS(F2:F14))</f>
        <v>23</v>
      </c>
    </row>
    <row r="10" spans="1:15" x14ac:dyDescent="0.2">
      <c r="A10">
        <v>9</v>
      </c>
      <c r="B10">
        <v>11</v>
      </c>
      <c r="C10" s="2">
        <f>K2</f>
        <v>13.692307692307692</v>
      </c>
      <c r="D10" s="2">
        <f t="shared" si="0"/>
        <v>-2.6923076923076916</v>
      </c>
      <c r="E10">
        <v>13</v>
      </c>
      <c r="F10" s="2">
        <f t="shared" si="1"/>
        <v>-2</v>
      </c>
      <c r="G10">
        <v>13</v>
      </c>
      <c r="H10" s="2">
        <f t="shared" si="2"/>
        <v>-2</v>
      </c>
      <c r="I10" s="6"/>
      <c r="M10" s="9" t="s">
        <v>7</v>
      </c>
      <c r="N10" s="10" cm="1">
        <f t="array" ref="N10">SUM((F2:F14)^2)</f>
        <v>71</v>
      </c>
    </row>
    <row r="11" spans="1:15" x14ac:dyDescent="0.2">
      <c r="A11">
        <v>10</v>
      </c>
      <c r="B11">
        <v>17</v>
      </c>
      <c r="C11" s="2">
        <f>K2</f>
        <v>13.692307692307692</v>
      </c>
      <c r="D11" s="2">
        <f t="shared" si="0"/>
        <v>3.3076923076923084</v>
      </c>
      <c r="E11">
        <v>13</v>
      </c>
      <c r="F11" s="2">
        <f t="shared" si="1"/>
        <v>4</v>
      </c>
      <c r="G11">
        <v>13</v>
      </c>
      <c r="H11" s="2">
        <f t="shared" si="2"/>
        <v>4</v>
      </c>
      <c r="I11" s="6"/>
    </row>
    <row r="12" spans="1:15" x14ac:dyDescent="0.2">
      <c r="A12">
        <v>11</v>
      </c>
      <c r="B12">
        <v>10</v>
      </c>
      <c r="C12" s="2">
        <f>K2</f>
        <v>13.692307692307692</v>
      </c>
      <c r="D12" s="2">
        <f t="shared" si="0"/>
        <v>-3.6923076923076916</v>
      </c>
      <c r="E12">
        <v>13</v>
      </c>
      <c r="F12" s="2">
        <f t="shared" si="1"/>
        <v>-3</v>
      </c>
      <c r="G12">
        <v>13</v>
      </c>
      <c r="H12" s="2">
        <f t="shared" si="2"/>
        <v>-3</v>
      </c>
      <c r="I12" s="6"/>
      <c r="M12" s="8" t="s">
        <v>9</v>
      </c>
      <c r="N12" s="7"/>
    </row>
    <row r="13" spans="1:15" x14ac:dyDescent="0.2">
      <c r="A13">
        <v>12</v>
      </c>
      <c r="B13">
        <v>13</v>
      </c>
      <c r="C13" s="2">
        <f>K2</f>
        <v>13.692307692307692</v>
      </c>
      <c r="D13" s="2">
        <f t="shared" si="0"/>
        <v>-0.69230769230769162</v>
      </c>
      <c r="E13">
        <v>13</v>
      </c>
      <c r="F13" s="2">
        <f t="shared" si="1"/>
        <v>0</v>
      </c>
      <c r="G13">
        <v>13</v>
      </c>
      <c r="H13" s="2">
        <f t="shared" si="2"/>
        <v>0</v>
      </c>
      <c r="I13" s="6"/>
      <c r="M13" s="9" t="s">
        <v>5</v>
      </c>
      <c r="N13" s="11">
        <f>COUNTIF(H2:H14,"&lt;&gt;0")</f>
        <v>10</v>
      </c>
    </row>
    <row r="14" spans="1:15" x14ac:dyDescent="0.2">
      <c r="A14">
        <v>13</v>
      </c>
      <c r="B14">
        <v>14</v>
      </c>
      <c r="C14" s="2">
        <f>K2</f>
        <v>13.692307692307692</v>
      </c>
      <c r="D14" s="2">
        <f t="shared" si="0"/>
        <v>0.30769230769230838</v>
      </c>
      <c r="E14">
        <v>13</v>
      </c>
      <c r="F14" s="2">
        <f t="shared" si="1"/>
        <v>1</v>
      </c>
      <c r="G14">
        <v>13</v>
      </c>
      <c r="H14" s="2">
        <f t="shared" si="2"/>
        <v>1</v>
      </c>
      <c r="I14" s="6"/>
      <c r="M14" s="9" t="s">
        <v>6</v>
      </c>
      <c r="N14" s="12" cm="1">
        <f t="array" ref="N14">SUM(ABS(H2:H14))</f>
        <v>23</v>
      </c>
    </row>
    <row r="15" spans="1:15" x14ac:dyDescent="0.2">
      <c r="B15" s="4"/>
      <c r="C15" s="5"/>
      <c r="D15" s="5"/>
      <c r="F15" s="5"/>
      <c r="H15" s="5"/>
      <c r="I15" s="6"/>
      <c r="M15" s="9" t="s">
        <v>7</v>
      </c>
      <c r="N15" s="12" cm="1">
        <f t="array" ref="N15">SUM((H2:H14)^2)</f>
        <v>71</v>
      </c>
    </row>
    <row r="16" spans="1:15" x14ac:dyDescent="0.2">
      <c r="I16" s="6"/>
    </row>
    <row r="17" spans="9:9" x14ac:dyDescent="0.2">
      <c r="I17" s="6"/>
    </row>
    <row r="18" spans="9:9" x14ac:dyDescent="0.2">
      <c r="I18" s="6"/>
    </row>
    <row r="19" spans="9:9" x14ac:dyDescent="0.2">
      <c r="I19" s="6"/>
    </row>
    <row r="20" spans="9:9" x14ac:dyDescent="0.2">
      <c r="I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1_Question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2024-09-14T14:09:37Z</dcterms:created>
  <dcterms:modified xsi:type="dcterms:W3CDTF">2024-09-19T15:42:48Z</dcterms:modified>
</cp:coreProperties>
</file>