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joshtings/Desktop/Programming/Projects/SwingTrade/"/>
    </mc:Choice>
  </mc:AlternateContent>
  <xr:revisionPtr revIDLastSave="0" documentId="12_ncr:500000_{7512BD09-9AD3-4A41-AC31-B513F3C8CC5F}" xr6:coauthVersionLast="31" xr6:coauthVersionMax="31" xr10:uidLastSave="{00000000-0000-0000-0000-000000000000}"/>
  <bookViews>
    <workbookView xWindow="80" yWindow="460" windowWidth="25440" windowHeight="14480" activeTab="1" xr2:uid="{B55B64B1-F274-DC4C-B80D-368DAB93577B}"/>
  </bookViews>
  <sheets>
    <sheet name="Sheet1" sheetId="1" r:id="rId1"/>
    <sheet name="Sheet4" sheetId="4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A30" i="4"/>
  <c r="A31" i="4"/>
  <c r="A32" i="4"/>
  <c r="A33" i="4"/>
  <c r="A34" i="4"/>
  <c r="A3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2" i="4"/>
  <c r="AF3" i="1"/>
  <c r="AE3" i="1"/>
  <c r="AD3" i="1"/>
  <c r="AC3" i="1"/>
  <c r="AB3" i="1"/>
  <c r="AA3" i="1"/>
  <c r="Z3" i="1"/>
  <c r="Y3" i="1"/>
  <c r="X3" i="1"/>
  <c r="W3" i="1"/>
  <c r="V3" i="1"/>
  <c r="S37" i="1"/>
  <c r="R37" i="1"/>
  <c r="Q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D37" i="1"/>
  <c r="S36" i="1"/>
  <c r="R36" i="1"/>
  <c r="Q36" i="1"/>
  <c r="D36" i="1"/>
  <c r="C1" i="2" l="1"/>
  <c r="S35" i="1" l="1"/>
  <c r="R35" i="1"/>
  <c r="Q35" i="1"/>
  <c r="D35" i="1"/>
  <c r="S34" i="1"/>
  <c r="R34" i="1"/>
  <c r="Q34" i="1"/>
  <c r="D34" i="1"/>
  <c r="S33" i="1"/>
  <c r="R33" i="1"/>
  <c r="Q33" i="1"/>
  <c r="D33" i="1"/>
  <c r="S32" i="1"/>
  <c r="R32" i="1"/>
  <c r="Q32" i="1"/>
  <c r="D32" i="1"/>
  <c r="S31" i="1"/>
  <c r="R31" i="1"/>
  <c r="Q31" i="1"/>
  <c r="D31" i="1"/>
  <c r="Q28" i="1"/>
  <c r="R28" i="1"/>
  <c r="S28" i="1"/>
  <c r="Q29" i="1"/>
  <c r="Q30" i="1"/>
  <c r="R29" i="1"/>
  <c r="R30" i="1"/>
  <c r="S29" i="1"/>
  <c r="S30" i="1"/>
  <c r="D30" i="1"/>
  <c r="D29" i="1"/>
  <c r="D28" i="1" l="1"/>
  <c r="D27" i="1"/>
  <c r="D26" i="1"/>
  <c r="D25" i="1"/>
  <c r="D24" i="1"/>
  <c r="D23" i="1"/>
  <c r="D22" i="1"/>
  <c r="D6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4" i="1"/>
  <c r="D5" i="1"/>
  <c r="D7" i="1"/>
  <c r="D3" i="1"/>
</calcChain>
</file>

<file path=xl/sharedStrings.xml><?xml version="1.0" encoding="utf-8"?>
<sst xmlns="http://schemas.openxmlformats.org/spreadsheetml/2006/main" count="42" uniqueCount="27">
  <si>
    <t>Delta T (mins)</t>
  </si>
  <si>
    <t>Top (ETH)</t>
  </si>
  <si>
    <t>Bottom (ETH)</t>
  </si>
  <si>
    <t>5 mins (ETH/NANO)</t>
  </si>
  <si>
    <t>24h high</t>
  </si>
  <si>
    <t>24 low</t>
  </si>
  <si>
    <t>24h volume (ETH)</t>
  </si>
  <si>
    <t>STOCH RSI High - Blue</t>
  </si>
  <si>
    <t>STOCH RSI High - Yellow</t>
  </si>
  <si>
    <t>STOCH RSI Low - Blue</t>
  </si>
  <si>
    <t>STOCH RSI Low - Yellow</t>
  </si>
  <si>
    <t>AVG</t>
  </si>
  <si>
    <t>% Change</t>
  </si>
  <si>
    <t>1min</t>
  </si>
  <si>
    <t>5 min</t>
  </si>
  <si>
    <t>TOP BOL</t>
  </si>
  <si>
    <t>MID BOL</t>
  </si>
  <si>
    <t>LOW BOL</t>
  </si>
  <si>
    <t>% BOT BOL FROM BOT</t>
  </si>
  <si>
    <t>% MID from MID BOL</t>
  </si>
  <si>
    <t>% TOP FROM TOP BOL</t>
  </si>
  <si>
    <t>STOCH RSI CROSS - HIGH</t>
  </si>
  <si>
    <t>STOCH RSI CROSS - LOW</t>
  </si>
  <si>
    <t>% Difference from Last High</t>
  </si>
  <si>
    <t>% Difference from Last Low</t>
  </si>
  <si>
    <t>% Difference from Last High AVG</t>
  </si>
  <si>
    <t>% Difference from Last LOW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</si>
</sst>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icrosoft YaHei"/>
      <family val="2"/>
      <charset val="134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170" fontId="0" fillId="0" borderId="0" xfId="1" applyNumberFormat="1" applyFont="1"/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3CAD-B162-F148-99C4-61DB0E0C6BE9}">
  <dimension ref="A1:AF37"/>
  <sheetViews>
    <sheetView zoomScale="75" workbookViewId="0">
      <selection activeCell="S35" sqref="S35"/>
    </sheetView>
  </sheetViews>
  <sheetFormatPr baseColWidth="10" defaultRowHeight="16" x14ac:dyDescent="0.2"/>
  <cols>
    <col min="1" max="1" width="12.83203125" bestFit="1" customWidth="1"/>
    <col min="3" max="3" width="12.33203125" bestFit="1" customWidth="1"/>
    <col min="4" max="4" width="12.1640625" bestFit="1" customWidth="1"/>
    <col min="5" max="5" width="15.6640625" hidden="1" customWidth="1"/>
    <col min="6" max="7" width="0" hidden="1" customWidth="1"/>
    <col min="8" max="8" width="19.5" bestFit="1" customWidth="1"/>
    <col min="9" max="9" width="21.5" bestFit="1" customWidth="1"/>
    <col min="10" max="10" width="19.1640625" bestFit="1" customWidth="1"/>
    <col min="11" max="11" width="21" bestFit="1" customWidth="1"/>
    <col min="12" max="13" width="22.5" bestFit="1" customWidth="1"/>
    <col min="14" max="15" width="21" customWidth="1"/>
    <col min="16" max="16" width="13.33203125" customWidth="1"/>
    <col min="17" max="19" width="20" bestFit="1" customWidth="1"/>
    <col min="20" max="20" width="13.33203125" customWidth="1"/>
    <col min="22" max="22" width="13" bestFit="1" customWidth="1"/>
    <col min="23" max="23" width="19.5" bestFit="1" customWidth="1"/>
    <col min="24" max="24" width="21.5" bestFit="1" customWidth="1"/>
    <col min="25" max="25" width="21.83203125" bestFit="1" customWidth="1"/>
    <col min="26" max="27" width="21" bestFit="1" customWidth="1"/>
    <col min="28" max="29" width="21" customWidth="1"/>
    <col min="30" max="30" width="20.1640625" bestFit="1" customWidth="1"/>
    <col min="31" max="31" width="19.5" bestFit="1" customWidth="1"/>
    <col min="32" max="32" width="20.33203125" bestFit="1" customWidth="1"/>
  </cols>
  <sheetData>
    <row r="1" spans="1:32" ht="19" x14ac:dyDescent="0.25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2"/>
      <c r="V1" s="10" t="s">
        <v>11</v>
      </c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2">
      <c r="A2" s="1" t="s">
        <v>0</v>
      </c>
      <c r="B2" s="1" t="s">
        <v>1</v>
      </c>
      <c r="C2" s="1" t="s">
        <v>2</v>
      </c>
      <c r="D2" s="1" t="s">
        <v>12</v>
      </c>
      <c r="E2" s="1" t="s">
        <v>6</v>
      </c>
      <c r="F2" s="1" t="s">
        <v>4</v>
      </c>
      <c r="G2" s="1" t="s">
        <v>5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21</v>
      </c>
      <c r="M2" s="1" t="s">
        <v>22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/>
      <c r="U2" s="1"/>
      <c r="V2" s="3" t="s">
        <v>0</v>
      </c>
      <c r="W2" s="3" t="s">
        <v>12</v>
      </c>
      <c r="X2" s="3" t="s">
        <v>7</v>
      </c>
      <c r="Y2" s="3" t="s">
        <v>8</v>
      </c>
      <c r="Z2" s="3" t="s">
        <v>9</v>
      </c>
      <c r="AA2" s="3" t="s">
        <v>10</v>
      </c>
      <c r="AB2" s="1" t="s">
        <v>21</v>
      </c>
      <c r="AC2" s="1" t="s">
        <v>22</v>
      </c>
      <c r="AD2" s="2" t="s">
        <v>20</v>
      </c>
      <c r="AE2" s="2" t="s">
        <v>19</v>
      </c>
      <c r="AF2" s="2" t="s">
        <v>18</v>
      </c>
    </row>
    <row r="3" spans="1:32" ht="18" x14ac:dyDescent="0.2">
      <c r="A3" s="4">
        <v>20</v>
      </c>
      <c r="B3" s="4">
        <v>1.3922E-2</v>
      </c>
      <c r="C3" s="4">
        <v>1.375E-2</v>
      </c>
      <c r="D3" s="4">
        <f>((B3-C3)/B3)*100</f>
        <v>1.2354546760522933</v>
      </c>
      <c r="E3" s="6">
        <v>3244.4</v>
      </c>
      <c r="F3" s="7">
        <v>1.4806E-2</v>
      </c>
      <c r="G3" s="7">
        <v>1.3502E-2</v>
      </c>
      <c r="H3" s="4">
        <v>69</v>
      </c>
      <c r="I3" s="4">
        <v>66</v>
      </c>
      <c r="J3" s="4">
        <v>48</v>
      </c>
      <c r="K3" s="4">
        <v>54</v>
      </c>
      <c r="L3" s="4">
        <f>((H3-I3)/H3)*100</f>
        <v>4.3478260869565215</v>
      </c>
      <c r="M3" s="4">
        <f>((J3-K3)/J3)*100</f>
        <v>-12.5</v>
      </c>
      <c r="N3" s="4"/>
      <c r="O3" s="4"/>
      <c r="V3" s="5">
        <f>AVERAGE(A3:A100)</f>
        <v>23.571428571428573</v>
      </c>
      <c r="W3" s="5">
        <f>AVERAGE(D3:D100)</f>
        <v>0.90067769725300417</v>
      </c>
      <c r="X3" s="5">
        <f>AVERAGE(H3:H100)</f>
        <v>60.372857142857136</v>
      </c>
      <c r="Y3" s="5">
        <f>AVERAGE(I3:I100)</f>
        <v>57.291428571428582</v>
      </c>
      <c r="Z3" s="5">
        <f>AVERAGE(J3:J100)</f>
        <v>22.381428571428572</v>
      </c>
      <c r="AA3" s="5">
        <f>AVERAGE(K3:K100)</f>
        <v>29.27485714285714</v>
      </c>
      <c r="AB3" s="5">
        <f>AVERAGE(L3:L100)</f>
        <v>-1.6010353547775569</v>
      </c>
      <c r="AC3" s="5">
        <f>AVERAGE(M3:M100)</f>
        <v>-80.225717923816703</v>
      </c>
      <c r="AD3" s="9">
        <f>AVERAGE(Q28:Q100)</f>
        <v>-0.10145294207152153</v>
      </c>
      <c r="AE3" s="9">
        <f>AVERAGE(R28:R100)</f>
        <v>-2.5851220161391526E-2</v>
      </c>
      <c r="AF3" s="9">
        <f>AVERAGE(S28:S100)</f>
        <v>5.1925110414331191E-2</v>
      </c>
    </row>
    <row r="4" spans="1:32" ht="18" x14ac:dyDescent="0.2">
      <c r="A4" s="4">
        <v>70</v>
      </c>
      <c r="B4" s="4">
        <v>1.3934E-2</v>
      </c>
      <c r="C4" s="4">
        <v>1.3661E-2</v>
      </c>
      <c r="D4" s="4">
        <f t="shared" ref="D4:D11" si="0">((B4-C4)/B4)*100</f>
        <v>1.9592364001722453</v>
      </c>
      <c r="E4" s="6">
        <v>3244.4</v>
      </c>
      <c r="F4" s="7">
        <v>1.4806E-2</v>
      </c>
      <c r="G4" s="7">
        <v>1.3502E-2</v>
      </c>
      <c r="H4" s="4">
        <v>85</v>
      </c>
      <c r="I4" s="4">
        <v>82</v>
      </c>
      <c r="J4" s="4">
        <v>20.9</v>
      </c>
      <c r="K4" s="4">
        <v>16.12</v>
      </c>
      <c r="L4" s="4">
        <f t="shared" ref="L4:L37" si="1">((H4-I4)/H4)*100</f>
        <v>3.5294117647058822</v>
      </c>
      <c r="M4" s="4">
        <f t="shared" ref="M4:M37" si="2">((J4-K4)/J4)*100</f>
        <v>22.870813397129179</v>
      </c>
      <c r="N4" s="4"/>
      <c r="O4" s="4"/>
    </row>
    <row r="5" spans="1:32" x14ac:dyDescent="0.2">
      <c r="A5" s="4">
        <v>15</v>
      </c>
      <c r="B5" s="4">
        <v>1.3905000000000001E-2</v>
      </c>
      <c r="C5" s="4">
        <v>1.3778E-2</v>
      </c>
      <c r="D5" s="4">
        <f t="shared" si="0"/>
        <v>0.91334052499101315</v>
      </c>
      <c r="E5" s="4"/>
      <c r="F5" s="4"/>
      <c r="G5" s="4"/>
      <c r="H5" s="4">
        <v>90</v>
      </c>
      <c r="I5" s="4">
        <v>87</v>
      </c>
      <c r="J5" s="4">
        <v>14.5</v>
      </c>
      <c r="K5" s="4">
        <v>32.25</v>
      </c>
      <c r="L5" s="4">
        <f t="shared" si="1"/>
        <v>3.3333333333333335</v>
      </c>
      <c r="M5" s="4">
        <f t="shared" si="2"/>
        <v>-122.41379310344827</v>
      </c>
      <c r="N5" s="4"/>
      <c r="O5" s="4"/>
    </row>
    <row r="6" spans="1:32" x14ac:dyDescent="0.2">
      <c r="A6" s="4">
        <v>100</v>
      </c>
      <c r="B6" s="4">
        <v>1.396E-2</v>
      </c>
      <c r="C6" s="4">
        <v>1.3579000000000001E-2</v>
      </c>
      <c r="D6" s="4">
        <f t="shared" si="0"/>
        <v>2.7292263610315142</v>
      </c>
      <c r="E6" s="4"/>
      <c r="F6" s="4"/>
      <c r="G6" s="4"/>
      <c r="H6" s="4">
        <v>70</v>
      </c>
      <c r="I6" s="4">
        <v>54</v>
      </c>
      <c r="J6" s="4">
        <v>10</v>
      </c>
      <c r="K6" s="4">
        <v>9.6999999999999993</v>
      </c>
      <c r="L6" s="4">
        <f t="shared" si="1"/>
        <v>22.857142857142858</v>
      </c>
      <c r="M6" s="4">
        <f t="shared" si="2"/>
        <v>3.0000000000000071</v>
      </c>
      <c r="N6" s="4"/>
      <c r="O6" s="4"/>
    </row>
    <row r="7" spans="1:32" x14ac:dyDescent="0.2">
      <c r="A7" s="4">
        <v>10</v>
      </c>
      <c r="B7" s="4">
        <v>1.3768000000000001E-2</v>
      </c>
      <c r="C7" s="4">
        <v>1.3598000000000001E-2</v>
      </c>
      <c r="D7" s="4">
        <f t="shared" si="0"/>
        <v>1.2347472399767576</v>
      </c>
      <c r="E7" s="4"/>
      <c r="F7" s="4"/>
      <c r="G7" s="4"/>
      <c r="H7" s="4">
        <v>83.9</v>
      </c>
      <c r="I7" s="4">
        <v>78</v>
      </c>
      <c r="J7" s="4">
        <v>75.8</v>
      </c>
      <c r="K7" s="4">
        <v>75.8</v>
      </c>
      <c r="L7" s="4">
        <f t="shared" si="1"/>
        <v>7.0321811680572166</v>
      </c>
      <c r="M7" s="4">
        <f t="shared" si="2"/>
        <v>0</v>
      </c>
      <c r="N7" s="4"/>
      <c r="O7" s="4"/>
    </row>
    <row r="8" spans="1:32" x14ac:dyDescent="0.2">
      <c r="A8" s="4">
        <v>65</v>
      </c>
      <c r="B8" s="4">
        <v>1.3716000000000001E-2</v>
      </c>
      <c r="C8" s="4">
        <v>1.3598000000000001E-2</v>
      </c>
      <c r="D8" s="4">
        <f t="shared" si="0"/>
        <v>0.86030912802566373</v>
      </c>
      <c r="E8" s="4"/>
      <c r="F8" s="4"/>
      <c r="G8" s="4"/>
      <c r="H8" s="4">
        <v>72</v>
      </c>
      <c r="I8" s="4">
        <v>68</v>
      </c>
      <c r="J8" s="4">
        <v>1.7</v>
      </c>
      <c r="K8" s="4">
        <v>6.45</v>
      </c>
      <c r="L8" s="4">
        <f t="shared" si="1"/>
        <v>5.5555555555555554</v>
      </c>
      <c r="M8" s="4">
        <f t="shared" si="2"/>
        <v>-279.41176470588238</v>
      </c>
      <c r="N8" s="4"/>
      <c r="O8" s="4"/>
    </row>
    <row r="9" spans="1:32" x14ac:dyDescent="0.2">
      <c r="A9" s="4">
        <v>15</v>
      </c>
      <c r="B9" s="4">
        <v>1.3684999999999999E-2</v>
      </c>
      <c r="C9" s="4">
        <v>1.3592E-2</v>
      </c>
      <c r="D9" s="4">
        <f t="shared" si="0"/>
        <v>0.67957617829740113</v>
      </c>
      <c r="E9" s="4"/>
      <c r="F9" s="4"/>
      <c r="G9" s="4"/>
      <c r="H9" s="4">
        <v>58</v>
      </c>
      <c r="I9" s="4">
        <v>35</v>
      </c>
      <c r="J9" s="4">
        <v>24</v>
      </c>
      <c r="K9" s="4">
        <v>42</v>
      </c>
      <c r="L9" s="4">
        <f t="shared" si="1"/>
        <v>39.655172413793103</v>
      </c>
      <c r="M9" s="4">
        <f t="shared" si="2"/>
        <v>-75</v>
      </c>
      <c r="N9" s="4"/>
      <c r="O9" s="4"/>
    </row>
    <row r="10" spans="1:32" x14ac:dyDescent="0.2">
      <c r="A10" s="4">
        <v>5</v>
      </c>
      <c r="B10" s="4">
        <v>1.3677E-2</v>
      </c>
      <c r="C10" s="4">
        <v>1.3616E-2</v>
      </c>
      <c r="D10" s="4">
        <f t="shared" si="0"/>
        <v>0.4460042406960612</v>
      </c>
      <c r="H10" s="4">
        <v>79</v>
      </c>
      <c r="I10" s="4">
        <v>63</v>
      </c>
      <c r="J10" s="4">
        <v>83.5</v>
      </c>
      <c r="K10" s="4">
        <v>72.5</v>
      </c>
      <c r="L10" s="4">
        <f t="shared" si="1"/>
        <v>20.253164556962027</v>
      </c>
      <c r="M10" s="4">
        <f t="shared" si="2"/>
        <v>13.17365269461078</v>
      </c>
      <c r="N10" s="4"/>
      <c r="O10" s="4"/>
    </row>
    <row r="11" spans="1:32" x14ac:dyDescent="0.2">
      <c r="A11" s="4">
        <v>5</v>
      </c>
      <c r="B11" s="4">
        <v>1.3727E-2</v>
      </c>
      <c r="C11" s="4">
        <v>1.3616E-2</v>
      </c>
      <c r="D11" s="4">
        <f t="shared" si="0"/>
        <v>0.8086253369272236</v>
      </c>
      <c r="H11" s="4">
        <v>21</v>
      </c>
      <c r="I11" s="4">
        <v>25.8</v>
      </c>
      <c r="J11" s="4">
        <v>17</v>
      </c>
      <c r="K11" s="4">
        <v>19</v>
      </c>
      <c r="L11" s="4">
        <f t="shared" si="1"/>
        <v>-22.857142857142858</v>
      </c>
      <c r="M11" s="4">
        <f t="shared" si="2"/>
        <v>-11.76470588235294</v>
      </c>
      <c r="N11" s="4"/>
      <c r="O11" s="4"/>
    </row>
    <row r="12" spans="1:32" x14ac:dyDescent="0.2">
      <c r="A12" s="4">
        <v>10</v>
      </c>
      <c r="B12" s="4">
        <v>1.3731999999999999E-2</v>
      </c>
      <c r="C12" s="4">
        <v>1.3620999999999999E-2</v>
      </c>
      <c r="D12" s="4">
        <f t="shared" ref="D12:D37" si="3">((B12-C12)/B12)*100</f>
        <v>0.80833090591319534</v>
      </c>
      <c r="H12" s="4">
        <v>40</v>
      </c>
      <c r="I12" s="4">
        <v>61.7</v>
      </c>
      <c r="J12" s="4">
        <v>16</v>
      </c>
      <c r="K12" s="4">
        <v>28</v>
      </c>
      <c r="L12" s="4">
        <f t="shared" si="1"/>
        <v>-54.250000000000007</v>
      </c>
      <c r="M12" s="4">
        <f t="shared" si="2"/>
        <v>-75</v>
      </c>
      <c r="N12" s="4"/>
      <c r="O12" s="4"/>
    </row>
    <row r="13" spans="1:32" x14ac:dyDescent="0.2">
      <c r="A13" s="4">
        <v>15</v>
      </c>
      <c r="B13" s="4">
        <v>1.3693E-2</v>
      </c>
      <c r="C13" s="4">
        <v>1.3603000000000001E-2</v>
      </c>
      <c r="D13" s="4">
        <f t="shared" si="3"/>
        <v>0.65727013802672751</v>
      </c>
      <c r="H13" s="4">
        <v>23</v>
      </c>
      <c r="I13" s="4">
        <v>25</v>
      </c>
      <c r="J13" s="4">
        <v>17</v>
      </c>
      <c r="K13" s="4">
        <v>18</v>
      </c>
      <c r="L13" s="4">
        <f t="shared" si="1"/>
        <v>-8.695652173913043</v>
      </c>
      <c r="M13" s="4">
        <f t="shared" si="2"/>
        <v>-5.8823529411764701</v>
      </c>
      <c r="N13" s="4"/>
      <c r="O13" s="4"/>
    </row>
    <row r="14" spans="1:32" x14ac:dyDescent="0.2">
      <c r="A14" s="4">
        <v>10</v>
      </c>
      <c r="B14" s="4">
        <v>1.3672999999999999E-2</v>
      </c>
      <c r="C14" s="4">
        <v>1.3599E-2</v>
      </c>
      <c r="D14" s="4">
        <f t="shared" si="3"/>
        <v>0.54121260879104383</v>
      </c>
      <c r="H14" s="4">
        <v>8</v>
      </c>
      <c r="I14" s="4">
        <v>15</v>
      </c>
      <c r="J14" s="4">
        <v>11</v>
      </c>
      <c r="K14" s="4">
        <v>16</v>
      </c>
      <c r="L14" s="4">
        <f t="shared" si="1"/>
        <v>-87.5</v>
      </c>
      <c r="M14" s="4">
        <f t="shared" si="2"/>
        <v>-45.454545454545453</v>
      </c>
      <c r="N14" s="4"/>
      <c r="O14" s="4"/>
    </row>
    <row r="15" spans="1:32" x14ac:dyDescent="0.2">
      <c r="A15" s="4">
        <v>10</v>
      </c>
      <c r="B15" s="4">
        <v>1.3655E-2</v>
      </c>
      <c r="C15" s="4">
        <v>1.3551000000000001E-2</v>
      </c>
      <c r="D15" s="4">
        <f t="shared" si="3"/>
        <v>0.76162577810325827</v>
      </c>
      <c r="H15" s="4">
        <v>5</v>
      </c>
      <c r="I15" s="4">
        <v>11.7</v>
      </c>
      <c r="J15" s="4">
        <v>3</v>
      </c>
      <c r="K15" s="4">
        <v>3</v>
      </c>
      <c r="L15" s="4">
        <f t="shared" si="1"/>
        <v>-134</v>
      </c>
      <c r="M15" s="4">
        <f t="shared" si="2"/>
        <v>0</v>
      </c>
      <c r="N15" s="4"/>
      <c r="O15" s="4"/>
    </row>
    <row r="16" spans="1:32" x14ac:dyDescent="0.2">
      <c r="A16" s="4">
        <v>20</v>
      </c>
      <c r="B16" s="4">
        <v>1.3610000000000001E-2</v>
      </c>
      <c r="C16" s="4">
        <v>1.3509E-2</v>
      </c>
      <c r="D16" s="4">
        <f t="shared" si="3"/>
        <v>0.74210139603233205</v>
      </c>
      <c r="H16" s="4">
        <v>48</v>
      </c>
      <c r="I16" s="4">
        <v>31</v>
      </c>
      <c r="J16" s="4">
        <v>10</v>
      </c>
      <c r="K16" s="4">
        <v>18</v>
      </c>
      <c r="L16" s="4">
        <f t="shared" si="1"/>
        <v>35.416666666666671</v>
      </c>
      <c r="M16" s="4">
        <f t="shared" si="2"/>
        <v>-80</v>
      </c>
      <c r="N16" s="4"/>
      <c r="O16" s="4"/>
    </row>
    <row r="17" spans="1:21" x14ac:dyDescent="0.2">
      <c r="A17" s="4">
        <v>10</v>
      </c>
      <c r="B17" s="4">
        <v>1.3657000000000001E-2</v>
      </c>
      <c r="C17" s="4">
        <v>1.3554E-2</v>
      </c>
      <c r="D17" s="4">
        <f t="shared" si="3"/>
        <v>0.75419198945596144</v>
      </c>
      <c r="H17" s="4">
        <v>85</v>
      </c>
      <c r="I17" s="4">
        <v>93</v>
      </c>
      <c r="J17" s="4">
        <v>91</v>
      </c>
      <c r="K17" s="4">
        <v>91</v>
      </c>
      <c r="L17" s="4">
        <f t="shared" si="1"/>
        <v>-9.4117647058823533</v>
      </c>
      <c r="M17" s="4">
        <f t="shared" si="2"/>
        <v>0</v>
      </c>
      <c r="N17" s="4"/>
      <c r="O17" s="4"/>
    </row>
    <row r="18" spans="1:21" x14ac:dyDescent="0.2">
      <c r="A18" s="4">
        <v>15</v>
      </c>
      <c r="B18" s="4">
        <v>1.3620999999999999E-2</v>
      </c>
      <c r="C18" s="4">
        <v>1.3556E-2</v>
      </c>
      <c r="D18" s="4">
        <f t="shared" si="3"/>
        <v>0.47720431686365972</v>
      </c>
      <c r="H18" s="4">
        <v>78</v>
      </c>
      <c r="I18" s="4">
        <v>78</v>
      </c>
      <c r="J18" s="4">
        <v>35</v>
      </c>
      <c r="K18" s="4">
        <v>38</v>
      </c>
      <c r="L18" s="4">
        <f t="shared" si="1"/>
        <v>0</v>
      </c>
      <c r="M18" s="4">
        <f t="shared" si="2"/>
        <v>-8.5714285714285712</v>
      </c>
      <c r="N18" s="4"/>
      <c r="O18" s="4"/>
    </row>
    <row r="19" spans="1:21" x14ac:dyDescent="0.2">
      <c r="A19" s="4">
        <v>35</v>
      </c>
      <c r="B19" s="4">
        <v>1.3602E-2</v>
      </c>
      <c r="C19" s="4">
        <v>1.3507E-2</v>
      </c>
      <c r="D19" s="4">
        <f t="shared" si="3"/>
        <v>0.69842670195559187</v>
      </c>
      <c r="H19" s="4">
        <v>75</v>
      </c>
      <c r="I19" s="4">
        <v>78</v>
      </c>
      <c r="J19" s="4">
        <v>5</v>
      </c>
      <c r="K19" s="4">
        <v>18</v>
      </c>
      <c r="L19" s="4">
        <f t="shared" si="1"/>
        <v>-4</v>
      </c>
      <c r="M19" s="4">
        <f t="shared" si="2"/>
        <v>-260</v>
      </c>
      <c r="N19" s="4"/>
      <c r="O19" s="4"/>
      <c r="U19" s="8"/>
    </row>
    <row r="20" spans="1:21" x14ac:dyDescent="0.2">
      <c r="A20" s="4">
        <v>10</v>
      </c>
      <c r="B20" s="4">
        <v>1.3566E-2</v>
      </c>
      <c r="C20" s="4">
        <v>1.35E-2</v>
      </c>
      <c r="D20" s="4">
        <f t="shared" si="3"/>
        <v>0.48651039363113729</v>
      </c>
      <c r="H20" s="4">
        <v>25</v>
      </c>
      <c r="I20" s="4">
        <v>25</v>
      </c>
      <c r="J20" s="4">
        <v>5</v>
      </c>
      <c r="K20" s="4">
        <v>13</v>
      </c>
      <c r="L20" s="4">
        <f t="shared" si="1"/>
        <v>0</v>
      </c>
      <c r="M20" s="4">
        <f t="shared" si="2"/>
        <v>-160</v>
      </c>
      <c r="N20" s="4"/>
      <c r="O20" s="4"/>
    </row>
    <row r="21" spans="1:21" x14ac:dyDescent="0.2">
      <c r="A21" s="4">
        <v>10</v>
      </c>
      <c r="B21" s="4">
        <v>1.3540999999999999E-2</v>
      </c>
      <c r="C21" s="4">
        <v>1.3501000000000001E-2</v>
      </c>
      <c r="D21" s="4">
        <f t="shared" si="3"/>
        <v>0.29539915811238732</v>
      </c>
      <c r="H21" s="4">
        <v>26.7</v>
      </c>
      <c r="I21" s="4">
        <v>21.7</v>
      </c>
      <c r="J21" s="4">
        <v>25</v>
      </c>
      <c r="K21" s="4">
        <v>25</v>
      </c>
      <c r="L21" s="4">
        <f t="shared" si="1"/>
        <v>18.726591760299627</v>
      </c>
      <c r="M21" s="4">
        <f t="shared" si="2"/>
        <v>0</v>
      </c>
      <c r="N21" s="4"/>
      <c r="O21" s="4"/>
    </row>
    <row r="22" spans="1:21" x14ac:dyDescent="0.2">
      <c r="A22" s="4">
        <v>40</v>
      </c>
      <c r="B22" s="4">
        <v>1.3618E-2</v>
      </c>
      <c r="C22" s="4">
        <v>1.35E-2</v>
      </c>
      <c r="D22" s="4">
        <f t="shared" si="3"/>
        <v>0.86650022029666662</v>
      </c>
      <c r="H22" s="4">
        <v>86.7</v>
      </c>
      <c r="I22" s="4">
        <v>71.7</v>
      </c>
      <c r="J22" s="4">
        <v>8</v>
      </c>
      <c r="K22" s="4">
        <v>18</v>
      </c>
      <c r="L22" s="4">
        <f t="shared" si="1"/>
        <v>17.301038062283737</v>
      </c>
      <c r="M22" s="4">
        <f t="shared" si="2"/>
        <v>-125</v>
      </c>
      <c r="N22" s="4">
        <v>1.3632999999999999E-2</v>
      </c>
      <c r="O22" s="4">
        <v>0.13544999999999999</v>
      </c>
      <c r="P22" s="4">
        <v>0.13463</v>
      </c>
      <c r="Q22" s="4"/>
      <c r="R22" s="4"/>
      <c r="S22" s="4"/>
      <c r="T22" s="4"/>
    </row>
    <row r="23" spans="1:21" x14ac:dyDescent="0.2">
      <c r="A23" s="4">
        <v>7</v>
      </c>
      <c r="B23" s="4">
        <v>1.3608E-2</v>
      </c>
      <c r="C23" s="4">
        <v>1.3556E-2</v>
      </c>
      <c r="D23" s="4">
        <f t="shared" si="3"/>
        <v>0.3821281599059374</v>
      </c>
      <c r="H23" s="4">
        <v>54.8</v>
      </c>
      <c r="I23" s="4">
        <v>37.1</v>
      </c>
      <c r="J23" s="4">
        <v>19</v>
      </c>
      <c r="K23" s="4">
        <v>35.5</v>
      </c>
      <c r="L23" s="4">
        <f t="shared" si="1"/>
        <v>32.299270072992698</v>
      </c>
      <c r="M23" s="4">
        <f t="shared" si="2"/>
        <v>-86.842105263157904</v>
      </c>
      <c r="N23" s="4"/>
      <c r="O23" s="4"/>
      <c r="U23" t="s">
        <v>13</v>
      </c>
    </row>
    <row r="24" spans="1:21" x14ac:dyDescent="0.2">
      <c r="A24" s="4">
        <v>3</v>
      </c>
      <c r="B24" s="4">
        <v>1.3599999999999999E-2</v>
      </c>
      <c r="C24" s="4">
        <v>1.3516E-2</v>
      </c>
      <c r="D24" s="4">
        <f t="shared" si="3"/>
        <v>0.61764705882352222</v>
      </c>
      <c r="H24" s="4">
        <v>74.2</v>
      </c>
      <c r="I24" s="4">
        <v>59.7</v>
      </c>
      <c r="J24" s="4">
        <v>24</v>
      </c>
      <c r="K24" s="4">
        <v>42</v>
      </c>
      <c r="L24" s="4">
        <f t="shared" si="1"/>
        <v>19.541778975741238</v>
      </c>
      <c r="M24" s="4">
        <f t="shared" si="2"/>
        <v>-75</v>
      </c>
      <c r="N24" s="4"/>
      <c r="O24" s="4"/>
      <c r="U24" t="s">
        <v>13</v>
      </c>
    </row>
    <row r="25" spans="1:21" x14ac:dyDescent="0.2">
      <c r="A25" s="4">
        <v>7</v>
      </c>
      <c r="B25" s="4">
        <v>1.3622E-2</v>
      </c>
      <c r="C25" s="4">
        <v>1.3566999999999999E-2</v>
      </c>
      <c r="D25" s="4">
        <f t="shared" si="3"/>
        <v>0.40375862575246824</v>
      </c>
      <c r="H25" s="4">
        <v>80.599999999999994</v>
      </c>
      <c r="I25" s="4">
        <v>67.7</v>
      </c>
      <c r="J25" s="4">
        <v>11.3</v>
      </c>
      <c r="K25" s="4">
        <v>30.6</v>
      </c>
      <c r="L25" s="4">
        <f t="shared" si="1"/>
        <v>16.004962779156319</v>
      </c>
      <c r="M25" s="4">
        <f t="shared" si="2"/>
        <v>-170.79646017699116</v>
      </c>
      <c r="N25" s="4"/>
      <c r="O25" s="4"/>
      <c r="U25" t="s">
        <v>13</v>
      </c>
    </row>
    <row r="26" spans="1:21" x14ac:dyDescent="0.2">
      <c r="A26" s="4">
        <v>3</v>
      </c>
      <c r="B26" s="4">
        <v>1.3603000000000001E-2</v>
      </c>
      <c r="C26" s="4">
        <v>1.3559999999999999E-2</v>
      </c>
      <c r="D26" s="4">
        <f t="shared" si="3"/>
        <v>0.31610674116004828</v>
      </c>
      <c r="H26" s="4">
        <v>40</v>
      </c>
      <c r="I26" s="4">
        <v>33</v>
      </c>
      <c r="J26" s="4">
        <v>6.45</v>
      </c>
      <c r="K26" s="4">
        <v>21</v>
      </c>
      <c r="L26" s="4">
        <f t="shared" si="1"/>
        <v>17.5</v>
      </c>
      <c r="M26" s="4">
        <f t="shared" si="2"/>
        <v>-225.58139534883722</v>
      </c>
      <c r="N26" s="4"/>
      <c r="O26" s="4"/>
      <c r="U26" t="s">
        <v>13</v>
      </c>
    </row>
    <row r="27" spans="1:21" x14ac:dyDescent="0.2">
      <c r="A27" s="4">
        <v>10</v>
      </c>
      <c r="B27" s="4">
        <v>1.359E-2</v>
      </c>
      <c r="C27" s="4">
        <v>1.3523E-2</v>
      </c>
      <c r="D27" s="4">
        <f t="shared" si="3"/>
        <v>0.49300956585724326</v>
      </c>
      <c r="H27" s="4">
        <v>34</v>
      </c>
      <c r="I27" s="4">
        <v>26</v>
      </c>
      <c r="J27" s="4">
        <v>3.2</v>
      </c>
      <c r="K27" s="4">
        <v>16</v>
      </c>
      <c r="L27" s="4">
        <f t="shared" si="1"/>
        <v>23.52941176470588</v>
      </c>
      <c r="M27" s="4">
        <f t="shared" si="2"/>
        <v>-400</v>
      </c>
      <c r="U27" t="s">
        <v>13</v>
      </c>
    </row>
    <row r="28" spans="1:21" x14ac:dyDescent="0.2">
      <c r="A28" s="4">
        <v>30</v>
      </c>
      <c r="B28" s="4">
        <v>1.3554999999999999E-2</v>
      </c>
      <c r="C28" s="4">
        <v>1.3497E-2</v>
      </c>
      <c r="D28" s="4">
        <f t="shared" si="3"/>
        <v>0.42788638878641849</v>
      </c>
      <c r="H28" s="4">
        <v>50</v>
      </c>
      <c r="I28" s="4">
        <v>27.4</v>
      </c>
      <c r="J28" s="4">
        <v>14.5</v>
      </c>
      <c r="K28" s="4">
        <v>19.3</v>
      </c>
      <c r="L28" s="4">
        <f t="shared" si="1"/>
        <v>45.2</v>
      </c>
      <c r="M28" s="4">
        <f t="shared" si="2"/>
        <v>-33.103448275862071</v>
      </c>
      <c r="N28" s="4">
        <v>1.3605000000000001E-2</v>
      </c>
      <c r="O28" s="4">
        <v>1.3532000000000001E-2</v>
      </c>
      <c r="P28" s="4">
        <v>1.3455E-2</v>
      </c>
      <c r="Q28" s="4">
        <f>((B28-N28)/B28)*100</f>
        <v>-0.36886757654003272</v>
      </c>
      <c r="R28" s="4">
        <f>((AVERAGE(B28:C28)-O28)/AVERAGE(B28:C28))*100</f>
        <v>-4.4359012272665949E-2</v>
      </c>
      <c r="S28" s="4">
        <f>((C28-P28)/C28)*100</f>
        <v>0.31118026228050949</v>
      </c>
      <c r="T28" s="4"/>
      <c r="U28" t="s">
        <v>14</v>
      </c>
    </row>
    <row r="29" spans="1:21" x14ac:dyDescent="0.2">
      <c r="A29" s="4">
        <v>45</v>
      </c>
      <c r="B29" s="4">
        <v>1.3794000000000001E-2</v>
      </c>
      <c r="C29" s="4">
        <v>1.355E-2</v>
      </c>
      <c r="D29" s="4">
        <f t="shared" si="3"/>
        <v>1.7688850224735475</v>
      </c>
      <c r="H29" s="4">
        <v>83</v>
      </c>
      <c r="I29" s="4">
        <v>87</v>
      </c>
      <c r="J29" s="4">
        <v>3</v>
      </c>
      <c r="K29" s="4">
        <v>4</v>
      </c>
      <c r="L29" s="4">
        <f t="shared" si="1"/>
        <v>-4.8192771084337354</v>
      </c>
      <c r="M29" s="4">
        <f t="shared" si="2"/>
        <v>-33.333333333333329</v>
      </c>
      <c r="N29" s="4">
        <v>1.3742000000000001E-2</v>
      </c>
      <c r="O29" s="4">
        <v>1.3618999999999999E-2</v>
      </c>
      <c r="P29" s="4">
        <v>1.3483999999999999E-2</v>
      </c>
      <c r="Q29" s="4">
        <f>((B29-N29)/B29)*100</f>
        <v>0.37697549659272117</v>
      </c>
      <c r="R29" s="4">
        <f t="shared" ref="R29:R37" si="4">((AVERAGE(B29:C29)-O29)/AVERAGE(B29:C29))*100</f>
        <v>0.387653598595677</v>
      </c>
      <c r="S29" s="4">
        <f>((C29-P29)/C29)*100</f>
        <v>0.48708487084870916</v>
      </c>
    </row>
    <row r="30" spans="1:21" x14ac:dyDescent="0.2">
      <c r="A30" s="4">
        <v>25</v>
      </c>
      <c r="B30" s="4">
        <v>1.3662000000000001E-2</v>
      </c>
      <c r="C30" s="4">
        <v>1.3509999999999999E-2</v>
      </c>
      <c r="D30" s="4">
        <f t="shared" si="3"/>
        <v>1.1125750256185118</v>
      </c>
      <c r="H30" s="4">
        <v>61.6</v>
      </c>
      <c r="I30" s="4">
        <v>78</v>
      </c>
      <c r="J30" s="4">
        <v>6.7</v>
      </c>
      <c r="K30" s="4">
        <v>16.7</v>
      </c>
      <c r="L30" s="4">
        <f t="shared" si="1"/>
        <v>-26.623376623376622</v>
      </c>
      <c r="M30" s="4">
        <f t="shared" si="2"/>
        <v>-149.25373134328356</v>
      </c>
      <c r="N30">
        <v>1.374E-2</v>
      </c>
      <c r="O30">
        <v>1.3639E-2</v>
      </c>
      <c r="P30">
        <v>1.3507E-2</v>
      </c>
      <c r="Q30" s="4">
        <f t="shared" ref="Q30:Q37" si="5">((B30-N30)/B30)*100</f>
        <v>-0.5709266578831792</v>
      </c>
      <c r="R30" s="4">
        <f t="shared" si="4"/>
        <v>-0.3901074635654293</v>
      </c>
      <c r="S30" s="4">
        <f t="shared" ref="S30:S37" si="6">((C30-P30)/C30)*100</f>
        <v>2.2205773501106814E-2</v>
      </c>
    </row>
    <row r="31" spans="1:21" x14ac:dyDescent="0.2">
      <c r="A31" s="4">
        <v>20</v>
      </c>
      <c r="B31" s="4">
        <v>1.3605000000000001E-2</v>
      </c>
      <c r="C31" s="4">
        <v>1.3481999999999999E-2</v>
      </c>
      <c r="D31" s="4">
        <f t="shared" si="3"/>
        <v>0.90407938257994547</v>
      </c>
      <c r="H31" s="4">
        <v>33</v>
      </c>
      <c r="I31" s="4">
        <v>43</v>
      </c>
      <c r="J31" s="4">
        <v>38</v>
      </c>
      <c r="K31" s="4">
        <v>35</v>
      </c>
      <c r="L31" s="4">
        <f t="shared" si="1"/>
        <v>-30.303030303030305</v>
      </c>
      <c r="M31" s="4">
        <f t="shared" si="2"/>
        <v>7.8947368421052628</v>
      </c>
      <c r="N31" s="4">
        <v>1.3697000000000001E-2</v>
      </c>
      <c r="O31" s="4">
        <v>1.3585E-2</v>
      </c>
      <c r="P31" s="4">
        <v>1.3483999999999999E-2</v>
      </c>
      <c r="Q31" s="4">
        <f t="shared" si="5"/>
        <v>-0.67622197721425992</v>
      </c>
      <c r="R31" s="4">
        <f t="shared" si="4"/>
        <v>-0.30642005390039406</v>
      </c>
      <c r="S31" s="4">
        <f t="shared" si="6"/>
        <v>-1.4834594273848581E-2</v>
      </c>
    </row>
    <row r="32" spans="1:21" x14ac:dyDescent="0.2">
      <c r="A32" s="4">
        <v>20</v>
      </c>
      <c r="B32" s="4">
        <v>1.3642E-2</v>
      </c>
      <c r="C32" s="4">
        <v>1.3507E-2</v>
      </c>
      <c r="D32" s="4">
        <f t="shared" si="3"/>
        <v>0.98959096906611721</v>
      </c>
      <c r="H32" s="4">
        <v>80</v>
      </c>
      <c r="I32" s="4">
        <v>87</v>
      </c>
      <c r="J32" s="4">
        <v>18</v>
      </c>
      <c r="K32" s="4">
        <v>31</v>
      </c>
      <c r="L32" s="4">
        <f t="shared" si="1"/>
        <v>-8.75</v>
      </c>
      <c r="M32" s="4">
        <f t="shared" si="2"/>
        <v>-72.222222222222214</v>
      </c>
      <c r="N32" s="4">
        <v>1.3631000000000001E-2</v>
      </c>
      <c r="O32" s="4">
        <v>1.3565000000000001E-2</v>
      </c>
      <c r="P32" s="4">
        <v>1.3502E-2</v>
      </c>
      <c r="Q32" s="4">
        <f t="shared" si="5"/>
        <v>8.0633338220193945E-2</v>
      </c>
      <c r="R32" s="4">
        <f t="shared" si="4"/>
        <v>6.9984161479237486E-2</v>
      </c>
      <c r="S32" s="4">
        <f t="shared" si="6"/>
        <v>3.7017842600131759E-2</v>
      </c>
    </row>
    <row r="33" spans="1:19" x14ac:dyDescent="0.2">
      <c r="A33" s="4">
        <v>30</v>
      </c>
      <c r="B33" s="4">
        <v>1.3697000000000001E-2</v>
      </c>
      <c r="C33" s="4">
        <v>1.3547999999999999E-2</v>
      </c>
      <c r="D33" s="4">
        <f t="shared" si="3"/>
        <v>1.0878294517047642</v>
      </c>
      <c r="H33" s="4">
        <v>63</v>
      </c>
      <c r="I33" s="4">
        <v>68</v>
      </c>
      <c r="J33" s="4">
        <v>5</v>
      </c>
      <c r="K33" s="4">
        <v>13</v>
      </c>
      <c r="L33" s="4">
        <f t="shared" si="1"/>
        <v>-7.9365079365079358</v>
      </c>
      <c r="M33" s="4">
        <f t="shared" si="2"/>
        <v>-160</v>
      </c>
      <c r="N33" s="4">
        <v>1.3686E-2</v>
      </c>
      <c r="O33" s="4">
        <v>1.3613E-2</v>
      </c>
      <c r="P33" s="4">
        <v>1.3546000000000001E-2</v>
      </c>
      <c r="Q33" s="4">
        <f t="shared" si="5"/>
        <v>8.0309556837267954E-2</v>
      </c>
      <c r="R33" s="4">
        <f t="shared" si="4"/>
        <v>6.9737566525961414E-2</v>
      </c>
      <c r="S33" s="4">
        <f t="shared" si="6"/>
        <v>1.476232654265228E-2</v>
      </c>
    </row>
    <row r="34" spans="1:19" x14ac:dyDescent="0.2">
      <c r="A34" s="4">
        <v>80</v>
      </c>
      <c r="B34" s="4">
        <v>1.3592999999999999E-2</v>
      </c>
      <c r="C34" s="4">
        <v>1.3235E-2</v>
      </c>
      <c r="D34" s="4">
        <f t="shared" si="3"/>
        <v>2.6337085264474287</v>
      </c>
      <c r="H34" s="4">
        <v>93.5</v>
      </c>
      <c r="I34" s="4">
        <v>88.7</v>
      </c>
      <c r="J34" s="4">
        <v>30.6</v>
      </c>
      <c r="K34" s="4">
        <v>25.8</v>
      </c>
      <c r="L34" s="4">
        <f t="shared" si="1"/>
        <v>5.1336898395721891</v>
      </c>
      <c r="M34" s="4">
        <f t="shared" si="2"/>
        <v>15.686274509803924</v>
      </c>
      <c r="N34" s="4">
        <v>1.3539000000000001E-2</v>
      </c>
      <c r="O34" s="4">
        <v>1.3434E-2</v>
      </c>
      <c r="P34" s="4">
        <v>1.3350000000000001E-2</v>
      </c>
      <c r="Q34" s="4">
        <f t="shared" si="5"/>
        <v>0.39726329728535642</v>
      </c>
      <c r="R34" s="4">
        <f t="shared" si="4"/>
        <v>-0.14909795735799106</v>
      </c>
      <c r="S34" s="4">
        <f t="shared" si="6"/>
        <v>-0.86890819795995855</v>
      </c>
    </row>
    <row r="35" spans="1:19" x14ac:dyDescent="0.2">
      <c r="A35" s="4">
        <v>30</v>
      </c>
      <c r="B35" s="4">
        <v>1.3480000000000001E-2</v>
      </c>
      <c r="C35" s="4">
        <v>1.3350000000000001E-2</v>
      </c>
      <c r="D35" s="4">
        <f t="shared" si="3"/>
        <v>0.96439169139465808</v>
      </c>
      <c r="H35" s="4">
        <v>82.25</v>
      </c>
      <c r="I35" s="4">
        <v>77.400000000000006</v>
      </c>
      <c r="J35" s="4">
        <v>11.3</v>
      </c>
      <c r="K35" s="4">
        <v>27.4</v>
      </c>
      <c r="L35" s="4">
        <f t="shared" si="1"/>
        <v>5.8966565349544</v>
      </c>
      <c r="M35" s="4">
        <f t="shared" si="2"/>
        <v>-142.47787610619466</v>
      </c>
      <c r="N35" s="4">
        <v>1.3512E-2</v>
      </c>
      <c r="O35" s="4">
        <v>1.3415E-2</v>
      </c>
      <c r="P35" s="4">
        <v>1.3318999999999999E-2</v>
      </c>
      <c r="Q35" s="4">
        <f t="shared" si="5"/>
        <v>-0.23738872403560118</v>
      </c>
      <c r="R35" s="4">
        <f t="shared" si="4"/>
        <v>0</v>
      </c>
      <c r="S35" s="4">
        <f t="shared" si="6"/>
        <v>0.23220973782772666</v>
      </c>
    </row>
    <row r="36" spans="1:19" x14ac:dyDescent="0.2">
      <c r="A36" s="4">
        <v>5</v>
      </c>
      <c r="B36" s="4">
        <v>1.3499000000000001E-2</v>
      </c>
      <c r="C36" s="4">
        <v>1.3398999999999999E-2</v>
      </c>
      <c r="D36" s="4">
        <f t="shared" si="3"/>
        <v>0.74079561448997056</v>
      </c>
      <c r="H36" s="4">
        <v>75.8</v>
      </c>
      <c r="I36" s="4">
        <v>80.599999999999994</v>
      </c>
      <c r="J36" s="4">
        <v>37.1</v>
      </c>
      <c r="K36" s="4">
        <v>59.7</v>
      </c>
      <c r="L36" s="4">
        <f t="shared" si="1"/>
        <v>-6.3324538258575158</v>
      </c>
      <c r="M36" s="4">
        <f t="shared" si="2"/>
        <v>-60.916442048517517</v>
      </c>
      <c r="N36" s="4">
        <v>1.3507E-2</v>
      </c>
      <c r="O36" s="4">
        <v>1.3429E-2</v>
      </c>
      <c r="P36" s="4">
        <v>1.3353E-2</v>
      </c>
      <c r="Q36" s="4">
        <f t="shared" si="5"/>
        <v>-5.9263649159191988E-2</v>
      </c>
      <c r="R36" s="4">
        <f t="shared" si="4"/>
        <v>0.14870994125956716</v>
      </c>
      <c r="S36" s="4">
        <f t="shared" si="6"/>
        <v>0.34330920217926092</v>
      </c>
    </row>
    <row r="37" spans="1:19" x14ac:dyDescent="0.2">
      <c r="A37" s="4">
        <v>20</v>
      </c>
      <c r="B37" s="4">
        <v>1.3498E-2</v>
      </c>
      <c r="C37" s="4">
        <v>1.34E-2</v>
      </c>
      <c r="D37" s="4">
        <f t="shared" si="3"/>
        <v>0.72603348644242949</v>
      </c>
      <c r="H37" s="4">
        <v>79</v>
      </c>
      <c r="I37" s="4">
        <v>74</v>
      </c>
      <c r="J37" s="4">
        <v>33.799999999999997</v>
      </c>
      <c r="K37" s="4">
        <v>33.799999999999997</v>
      </c>
      <c r="L37" s="4">
        <f t="shared" si="1"/>
        <v>6.3291139240506329</v>
      </c>
      <c r="M37" s="4">
        <f t="shared" si="2"/>
        <v>0</v>
      </c>
      <c r="N37" s="4">
        <v>1.3502999999999999E-2</v>
      </c>
      <c r="O37" s="4">
        <v>1.3455E-2</v>
      </c>
      <c r="P37" s="4">
        <v>1.3406E-2</v>
      </c>
      <c r="Q37" s="4">
        <f t="shared" si="5"/>
        <v>-3.7042524818490116E-2</v>
      </c>
      <c r="R37" s="4">
        <f t="shared" si="4"/>
        <v>-4.4612982377877884E-2</v>
      </c>
      <c r="S37" s="4">
        <f t="shared" si="6"/>
        <v>-4.4776119402978071E-2</v>
      </c>
    </row>
  </sheetData>
  <mergeCells count="2">
    <mergeCell ref="A1:S1"/>
    <mergeCell ref="V1:AF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3B83-CC38-834F-BAFD-3EDD8439C475}">
  <dimension ref="A1:D35"/>
  <sheetViews>
    <sheetView tabSelected="1" workbookViewId="0">
      <selection activeCell="F12" sqref="F12"/>
    </sheetView>
  </sheetViews>
  <sheetFormatPr baseColWidth="10" defaultRowHeight="16" x14ac:dyDescent="0.2"/>
  <cols>
    <col min="1" max="1" width="24.83203125" bestFit="1" customWidth="1"/>
    <col min="2" max="2" width="29.1640625" bestFit="1" customWidth="1"/>
    <col min="3" max="3" width="24.33203125" bestFit="1" customWidth="1"/>
    <col min="4" max="4" width="29.1640625" bestFit="1" customWidth="1"/>
  </cols>
  <sheetData>
    <row r="1" spans="1:4" x14ac:dyDescent="0.2">
      <c r="A1" s="1" t="s">
        <v>23</v>
      </c>
      <c r="B1" s="1" t="s">
        <v>25</v>
      </c>
      <c r="C1" s="1" t="s">
        <v>24</v>
      </c>
      <c r="D1" s="1" t="s">
        <v>26</v>
      </c>
    </row>
    <row r="2" spans="1:4" x14ac:dyDescent="0.2">
      <c r="A2" s="11">
        <f>(Sheet1!B4-Sheet1!B3)/Sheet1!B3</f>
        <v>8.619451228271698E-4</v>
      </c>
      <c r="B2" s="12">
        <f>AVERAGE(A2:A35)</f>
        <v>-8.9622909179717502E-4</v>
      </c>
      <c r="C2" s="11">
        <f>(Sheet1!C4-Sheet1!C3)/Sheet1!C3</f>
        <v>-6.4727272727273114E-3</v>
      </c>
      <c r="D2" s="12">
        <f>AVERAGE(C2:C35)</f>
        <v>-7.4214090593737749E-4</v>
      </c>
    </row>
    <row r="3" spans="1:4" x14ac:dyDescent="0.2">
      <c r="A3" s="11">
        <f>(Sheet1!B5-Sheet1!B4)/Sheet1!B4</f>
        <v>-2.0812401320510631E-3</v>
      </c>
      <c r="C3" s="11">
        <f>(Sheet1!C5-Sheet1!C4)/Sheet1!C4</f>
        <v>8.5645267549960321E-3</v>
      </c>
    </row>
    <row r="4" spans="1:4" x14ac:dyDescent="0.2">
      <c r="A4" s="11">
        <f>(Sheet1!B6-Sheet1!B5)/Sheet1!B5</f>
        <v>3.9554117224019775E-3</v>
      </c>
      <c r="C4" s="11">
        <f>(Sheet1!C6-Sheet1!C5)/Sheet1!C5</f>
        <v>-1.444331543039625E-2</v>
      </c>
    </row>
    <row r="5" spans="1:4" x14ac:dyDescent="0.2">
      <c r="A5" s="11">
        <f>(Sheet1!B7-Sheet1!B6)/Sheet1!B6</f>
        <v>-1.3753581661891079E-2</v>
      </c>
      <c r="C5" s="11">
        <f>(Sheet1!C7-Sheet1!C6)/Sheet1!C6</f>
        <v>1.399219382870603E-3</v>
      </c>
    </row>
    <row r="6" spans="1:4" x14ac:dyDescent="0.2">
      <c r="A6" s="11">
        <f>(Sheet1!B8-Sheet1!B7)/Sheet1!B7</f>
        <v>-3.7768739105171383E-3</v>
      </c>
      <c r="C6" s="11">
        <f>(Sheet1!C8-Sheet1!C7)/Sheet1!C7</f>
        <v>0</v>
      </c>
    </row>
    <row r="7" spans="1:4" x14ac:dyDescent="0.2">
      <c r="A7" s="11">
        <f>(Sheet1!B9-Sheet1!B8)/Sheet1!B8</f>
        <v>-2.2601341498980397E-3</v>
      </c>
      <c r="C7" s="11">
        <f>(Sheet1!C9-Sheet1!C8)/Sheet1!C8</f>
        <v>-4.4124135902344431E-4</v>
      </c>
    </row>
    <row r="8" spans="1:4" x14ac:dyDescent="0.2">
      <c r="A8" s="11">
        <f>(Sheet1!B10-Sheet1!B9)/Sheet1!B9</f>
        <v>-5.8458165875040755E-4</v>
      </c>
      <c r="C8" s="11">
        <f>(Sheet1!C10-Sheet1!C9)/Sheet1!C9</f>
        <v>1.7657445556209326E-3</v>
      </c>
    </row>
    <row r="9" spans="1:4" x14ac:dyDescent="0.2">
      <c r="A9" s="11">
        <f>(Sheet1!B11-Sheet1!B10)/Sheet1!B10</f>
        <v>3.6557724647217735E-3</v>
      </c>
      <c r="C9" s="11">
        <f>(Sheet1!C11-Sheet1!C10)/Sheet1!C10</f>
        <v>0</v>
      </c>
    </row>
    <row r="10" spans="1:4" x14ac:dyDescent="0.2">
      <c r="A10" s="11">
        <f>(Sheet1!B12-Sheet1!B11)/Sheet1!B11</f>
        <v>3.6424564726450037E-4</v>
      </c>
      <c r="C10" s="11">
        <f>(Sheet1!C12-Sheet1!C11)/Sheet1!C11</f>
        <v>3.6721504112806965E-4</v>
      </c>
    </row>
    <row r="11" spans="1:4" x14ac:dyDescent="0.2">
      <c r="A11" s="11">
        <f>(Sheet1!B13-Sheet1!B12)/Sheet1!B12</f>
        <v>-2.8400815613165678E-3</v>
      </c>
      <c r="C11" s="11">
        <f>(Sheet1!C13-Sheet1!C12)/Sheet1!C12</f>
        <v>-1.3214888774685353E-3</v>
      </c>
    </row>
    <row r="12" spans="1:4" x14ac:dyDescent="0.2">
      <c r="A12" s="11">
        <f>(Sheet1!B14-Sheet1!B13)/Sheet1!B13</f>
        <v>-1.4606003067261315E-3</v>
      </c>
      <c r="C12" s="11">
        <f>(Sheet1!C14-Sheet1!C13)/Sheet1!C13</f>
        <v>-2.9405278247449318E-4</v>
      </c>
    </row>
    <row r="13" spans="1:4" x14ac:dyDescent="0.2">
      <c r="A13" s="11">
        <f>(Sheet1!B15-Sheet1!B14)/Sheet1!B14</f>
        <v>-1.3164631024646326E-3</v>
      </c>
      <c r="C13" s="11">
        <f>(Sheet1!C15-Sheet1!C14)/Sheet1!C14</f>
        <v>-3.5296712993602053E-3</v>
      </c>
    </row>
    <row r="14" spans="1:4" x14ac:dyDescent="0.2">
      <c r="A14" s="11">
        <f>(Sheet1!B16-Sheet1!B15)/Sheet1!B15</f>
        <v>-3.2954961552544783E-3</v>
      </c>
      <c r="C14" s="11">
        <f>(Sheet1!C16-Sheet1!C15)/Sheet1!C15</f>
        <v>-3.0994022581359582E-3</v>
      </c>
    </row>
    <row r="15" spans="1:4" x14ac:dyDescent="0.2">
      <c r="A15" s="11">
        <f>(Sheet1!B17-Sheet1!B16)/Sheet1!B16</f>
        <v>3.4533431300514451E-3</v>
      </c>
      <c r="C15" s="11">
        <f>(Sheet1!C17-Sheet1!C16)/Sheet1!C16</f>
        <v>3.331112591605589E-3</v>
      </c>
    </row>
    <row r="16" spans="1:4" x14ac:dyDescent="0.2">
      <c r="A16" s="11">
        <f>(Sheet1!B18-Sheet1!B17)/Sheet1!B17</f>
        <v>-2.6360108369335366E-3</v>
      </c>
      <c r="C16" s="11">
        <f>(Sheet1!C18-Sheet1!C17)/Sheet1!C17</f>
        <v>1.4755791648223885E-4</v>
      </c>
    </row>
    <row r="17" spans="1:3" x14ac:dyDescent="0.2">
      <c r="A17" s="11">
        <f>(Sheet1!B19-Sheet1!B18)/Sheet1!B18</f>
        <v>-1.3949049262168651E-3</v>
      </c>
      <c r="C17" s="11">
        <f>(Sheet1!C19-Sheet1!C18)/Sheet1!C18</f>
        <v>-3.6146355857185329E-3</v>
      </c>
    </row>
    <row r="18" spans="1:3" x14ac:dyDescent="0.2">
      <c r="A18" s="11">
        <f>(Sheet1!B20-Sheet1!B19)/Sheet1!B19</f>
        <v>-2.6466696074106438E-3</v>
      </c>
      <c r="C18" s="11">
        <f>(Sheet1!C20-Sheet1!C19)/Sheet1!C19</f>
        <v>-5.1824979640187026E-4</v>
      </c>
    </row>
    <row r="19" spans="1:3" x14ac:dyDescent="0.2">
      <c r="A19" s="11">
        <f>(Sheet1!B21-Sheet1!B20)/Sheet1!B20</f>
        <v>-1.8428424001179946E-3</v>
      </c>
      <c r="C19" s="11">
        <f>(Sheet1!C21-Sheet1!C20)/Sheet1!C20</f>
        <v>7.4074074074148151E-5</v>
      </c>
    </row>
    <row r="20" spans="1:3" x14ac:dyDescent="0.2">
      <c r="A20" s="11">
        <f>(Sheet1!B22-Sheet1!B21)/Sheet1!B21</f>
        <v>5.6864337936637383E-3</v>
      </c>
      <c r="C20" s="11">
        <f>(Sheet1!C22-Sheet1!C21)/Sheet1!C21</f>
        <v>-7.406858751211022E-5</v>
      </c>
    </row>
    <row r="21" spans="1:3" x14ac:dyDescent="0.2">
      <c r="A21" s="11">
        <f>(Sheet1!B23-Sheet1!B22)/Sheet1!B22</f>
        <v>-7.3432222059036513E-4</v>
      </c>
      <c r="C21" s="11">
        <f>(Sheet1!C23-Sheet1!C22)/Sheet1!C22</f>
        <v>4.1481481481481846E-3</v>
      </c>
    </row>
    <row r="22" spans="1:3" x14ac:dyDescent="0.2">
      <c r="A22" s="11">
        <f>(Sheet1!B24-Sheet1!B23)/Sheet1!B23</f>
        <v>-5.8788947677844373E-4</v>
      </c>
      <c r="C22" s="11">
        <f>(Sheet1!C24-Sheet1!C23)/Sheet1!C23</f>
        <v>-2.9507229271171515E-3</v>
      </c>
    </row>
    <row r="23" spans="1:3" x14ac:dyDescent="0.2">
      <c r="A23" s="11">
        <f>(Sheet1!B25-Sheet1!B24)/Sheet1!B24</f>
        <v>1.6176470588236166E-3</v>
      </c>
      <c r="C23" s="11">
        <f>(Sheet1!C25-Sheet1!C24)/Sheet1!C24</f>
        <v>3.7733057117489612E-3</v>
      </c>
    </row>
    <row r="24" spans="1:3" x14ac:dyDescent="0.2">
      <c r="A24" s="11">
        <f>(Sheet1!B26-Sheet1!B25)/Sheet1!B25</f>
        <v>-1.3948025253266716E-3</v>
      </c>
      <c r="C24" s="11">
        <f>(Sheet1!C26-Sheet1!C25)/Sheet1!C25</f>
        <v>-5.1595783887374233E-4</v>
      </c>
    </row>
    <row r="25" spans="1:3" x14ac:dyDescent="0.2">
      <c r="A25" s="11">
        <f>(Sheet1!B27-Sheet1!B26)/Sheet1!B26</f>
        <v>-9.5567154304203913E-4</v>
      </c>
      <c r="C25" s="11">
        <f>(Sheet1!C27-Sheet1!C26)/Sheet1!C26</f>
        <v>-2.7286135693214485E-3</v>
      </c>
    </row>
    <row r="26" spans="1:3" x14ac:dyDescent="0.2">
      <c r="A26" s="11">
        <f>(Sheet1!B28-Sheet1!B27)/Sheet1!B27</f>
        <v>-2.5754231052244527E-3</v>
      </c>
      <c r="C26" s="11">
        <f>(Sheet1!C28-Sheet1!C27)/Sheet1!C27</f>
        <v>-1.9226502994897567E-3</v>
      </c>
    </row>
    <row r="27" spans="1:3" x14ac:dyDescent="0.2">
      <c r="A27" s="11">
        <f>(Sheet1!B29-Sheet1!B28)/Sheet1!B28</f>
        <v>1.7631870158613158E-2</v>
      </c>
      <c r="C27" s="11">
        <f>(Sheet1!C29-Sheet1!C28)/Sheet1!C28</f>
        <v>3.9267985478253853E-3</v>
      </c>
    </row>
    <row r="28" spans="1:3" x14ac:dyDescent="0.2">
      <c r="A28" s="11">
        <f>(Sheet1!B30-Sheet1!B29)/Sheet1!B29</f>
        <v>-9.5693779904306338E-3</v>
      </c>
      <c r="C28" s="11">
        <f>(Sheet1!C30-Sheet1!C29)/Sheet1!C29</f>
        <v>-2.9520295202952107E-3</v>
      </c>
    </row>
    <row r="29" spans="1:3" x14ac:dyDescent="0.2">
      <c r="A29" s="11">
        <f>(Sheet1!B31-Sheet1!B30)/Sheet1!B30</f>
        <v>-4.1721563460693717E-3</v>
      </c>
      <c r="C29" s="11">
        <f>(Sheet1!C31-Sheet1!C30)/Sheet1!C30</f>
        <v>-2.0725388601036455E-3</v>
      </c>
    </row>
    <row r="30" spans="1:3" x14ac:dyDescent="0.2">
      <c r="A30" s="11">
        <f>(Sheet1!B32-Sheet1!B31)/Sheet1!B31</f>
        <v>2.7195883866224799E-3</v>
      </c>
      <c r="C30" s="11">
        <f>(Sheet1!C32-Sheet1!C31)/Sheet1!C31</f>
        <v>1.8543242842308796E-3</v>
      </c>
    </row>
    <row r="31" spans="1:3" x14ac:dyDescent="0.2">
      <c r="A31" s="11">
        <f>(Sheet1!B33-Sheet1!B32)/Sheet1!B32</f>
        <v>4.0316669110102062E-3</v>
      </c>
      <c r="C31" s="11">
        <f>(Sheet1!C33-Sheet1!C32)/Sheet1!C32</f>
        <v>3.0354630932108813E-3</v>
      </c>
    </row>
    <row r="32" spans="1:3" x14ac:dyDescent="0.2">
      <c r="A32" s="11">
        <f>(Sheet1!B34-Sheet1!B33)/Sheet1!B33</f>
        <v>-7.5929035555232279E-3</v>
      </c>
      <c r="C32" s="11">
        <f>(Sheet1!C34-Sheet1!C33)/Sheet1!C33</f>
        <v>-2.3103041039267719E-2</v>
      </c>
    </row>
    <row r="33" spans="1:3" x14ac:dyDescent="0.2">
      <c r="A33" s="11">
        <f>(Sheet1!B35-Sheet1!B34)/Sheet1!B34</f>
        <v>-8.3131023320825812E-3</v>
      </c>
      <c r="C33" s="11">
        <f>(Sheet1!C35-Sheet1!C34)/Sheet1!C34</f>
        <v>8.689081979599585E-3</v>
      </c>
    </row>
    <row r="34" spans="1:3" x14ac:dyDescent="0.2">
      <c r="A34" s="11">
        <f>(Sheet1!B36-Sheet1!B35)/Sheet1!B35</f>
        <v>1.4094955489614184E-3</v>
      </c>
      <c r="C34" s="11">
        <f>(Sheet1!C36-Sheet1!C35)/Sheet1!C35</f>
        <v>3.6704119850186289E-3</v>
      </c>
    </row>
    <row r="35" spans="1:3" x14ac:dyDescent="0.2">
      <c r="A35" s="11">
        <f>(Sheet1!B37-Sheet1!B36)/Sheet1!B36</f>
        <v>-7.4079561449070307E-5</v>
      </c>
      <c r="C35" s="11">
        <f>(Sheet1!C37-Sheet1!C36)/Sheet1!C36</f>
        <v>7.4632435256437053E-5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A8E9-57EB-2043-9217-3E12ABFD6D86}">
  <dimension ref="A1:C6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>
        <v>47</v>
      </c>
      <c r="C1">
        <f>AVERAGE(A1:A14)</f>
        <v>42.833333333333336</v>
      </c>
    </row>
    <row r="2" spans="1:3" x14ac:dyDescent="0.2">
      <c r="A2">
        <v>35</v>
      </c>
    </row>
    <row r="3" spans="1:3" x14ac:dyDescent="0.2">
      <c r="A3">
        <v>25</v>
      </c>
    </row>
    <row r="4" spans="1:3" x14ac:dyDescent="0.2">
      <c r="A4">
        <v>47</v>
      </c>
    </row>
    <row r="5" spans="1:3" x14ac:dyDescent="0.2">
      <c r="A5">
        <v>37</v>
      </c>
    </row>
    <row r="6" spans="1:3" x14ac:dyDescent="0.2">
      <c r="A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joshting1@gmail.com</dc:creator>
  <cp:lastModifiedBy>joshting1@gmail.com</cp:lastModifiedBy>
  <dcterms:created xsi:type="dcterms:W3CDTF">2018-04-05T01:29:09Z</dcterms:created>
  <dcterms:modified xsi:type="dcterms:W3CDTF">2018-04-05T19:31:48Z</dcterms:modified>
</cp:coreProperties>
</file>