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filterPrivacy="1"/>
  <xr:revisionPtr revIDLastSave="0" documentId="13_ncr:1_{67462396-D8B9-5448-87D7-FBF662F4A886}" xr6:coauthVersionLast="47" xr6:coauthVersionMax="47" xr10:uidLastSave="{00000000-0000-0000-0000-000000000000}"/>
  <bookViews>
    <workbookView xWindow="6620" yWindow="4200" windowWidth="29040" windowHeight="15960" activeTab="1" xr2:uid="{00000000-000D-0000-FFFF-FFFF00000000}"/>
  </bookViews>
  <sheets>
    <sheet name="このブックの使用方法" sheetId="3" r:id="rId1"/>
    <sheet name="成績表" sheetId="1" r:id="rId2"/>
  </sheets>
  <definedNames>
    <definedName name="RowTitleRegion1..T5">成績表!$G$3</definedName>
    <definedName name="RowTitleRegion2..W8">成績表!$E$7</definedName>
    <definedName name="Title1">成績[[#Headers],[学生の名前]]</definedName>
    <definedName name="TitleRegion1..F20">成績表!$B$17</definedName>
    <definedName name="成績テーブル">成績表!$H$3:$T$5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D11" i="1" l="1"/>
  <c r="F11" i="1" l="1"/>
  <c r="E11" i="1"/>
  <c r="D12" i="1" l="1"/>
  <c r="D13" i="1"/>
  <c r="D14" i="1"/>
  <c r="D15" i="1"/>
  <c r="E15" i="1" l="1"/>
  <c r="F15" i="1"/>
  <c r="E14" i="1"/>
  <c r="F14" i="1"/>
  <c r="E12" i="1"/>
  <c r="F12" i="1"/>
  <c r="E13" i="1"/>
  <c r="F13" i="1"/>
  <c r="D18" i="1"/>
  <c r="E18" i="1" s="1"/>
  <c r="D19" i="1"/>
  <c r="E19" i="1" s="1"/>
  <c r="D20" i="1"/>
  <c r="E20" i="1" s="1"/>
  <c r="F18" i="1" l="1"/>
  <c r="F20" i="1"/>
  <c r="F19" i="1"/>
</calcChain>
</file>

<file path=xl/sharedStrings.xml><?xml version="1.0" encoding="utf-8"?>
<sst xmlns="http://schemas.openxmlformats.org/spreadsheetml/2006/main" count="126" uniqueCount="59">
  <si>
    <t>説明</t>
  </si>
  <si>
    <t xml:space="preserve">1.学校名、クラスの情報、学生の名前、学生の ID (省略可能) を入力します。   </t>
  </si>
  <si>
    <t>2.使用する一般的な採点システムに対応するようグレード/GPA テーブルを調整します。</t>
  </si>
  <si>
    <t xml:space="preserve">3.セル G7 から順に、課題またはテスト名、およびそれぞれがどのパーセンテージ ("最終"、"50%" など) に該当するかを入力します。 </t>
  </si>
  <si>
    <t>4.課題またはテストごとに、各学生のスコアを入力します。[スコア]、[レター グレード]、[GPA] の各列は自動的に計算されますが、必要に応じて上書きできます。グレードの計算方法によれば、すべてのスコアが入力されるまでは、平均と最終的なグレードは不完全です。</t>
  </si>
  <si>
    <t>印刷する領域を変更する場合は、[ページ レイアウト] メニューの [印刷範囲] コマンドを使用します。</t>
  </si>
  <si>
    <t xml:space="preserve">すべてのテストと課題が完了するまで、[スコア]、[レター グレード]、[GPA] は有効ではありません。 </t>
  </si>
  <si>
    <t>セル G7 から W8 に課題またはテストごとに、グレード合計に占めるそのパーセンテージを入力します。</t>
  </si>
  <si>
    <t>Upper Talbot High School</t>
  </si>
  <si>
    <t>Ayano Harada</t>
  </si>
  <si>
    <t>世界史 II</t>
  </si>
  <si>
    <t>2023 年春学期</t>
  </si>
  <si>
    <t>学生の名前</t>
  </si>
  <si>
    <t>Gianni Castiglione</t>
  </si>
  <si>
    <t>Nat Rattanakoson</t>
  </si>
  <si>
    <t>Juan Morgan</t>
  </si>
  <si>
    <t>クラスの概要</t>
  </si>
  <si>
    <t xml:space="preserve"> 平均</t>
  </si>
  <si>
    <t xml:space="preserve"> 最高スコア</t>
  </si>
  <si>
    <t xml:space="preserve"> 最低スコア</t>
  </si>
  <si>
    <t>学生 ID</t>
  </si>
  <si>
    <t>スコア</t>
  </si>
  <si>
    <t>課題</t>
  </si>
  <si>
    <t>パーセンテージ (合計で 100% になる必要があります)</t>
  </si>
  <si>
    <t>レター グレード</t>
  </si>
  <si>
    <t>GPA</t>
  </si>
  <si>
    <t>列 6</t>
  </si>
  <si>
    <t/>
  </si>
  <si>
    <t>F</t>
  </si>
  <si>
    <t>列 7</t>
  </si>
  <si>
    <t>D-</t>
  </si>
  <si>
    <t>列 8</t>
  </si>
  <si>
    <t>D</t>
  </si>
  <si>
    <t>列 9</t>
  </si>
  <si>
    <t>D+</t>
  </si>
  <si>
    <t>列 10</t>
  </si>
  <si>
    <t>C-</t>
  </si>
  <si>
    <t>列 11</t>
  </si>
  <si>
    <t>C</t>
  </si>
  <si>
    <t>列 12</t>
  </si>
  <si>
    <t>C+</t>
  </si>
  <si>
    <t>列 13</t>
  </si>
  <si>
    <t>B-</t>
  </si>
  <si>
    <t>列 14</t>
  </si>
  <si>
    <t>B</t>
  </si>
  <si>
    <t>列 15</t>
  </si>
  <si>
    <t>B+</t>
  </si>
  <si>
    <t>列 16</t>
  </si>
  <si>
    <t>A-</t>
  </si>
  <si>
    <t>列 17</t>
  </si>
  <si>
    <t>A</t>
  </si>
  <si>
    <t>列 18</t>
  </si>
  <si>
    <t>A+</t>
  </si>
  <si>
    <t>列 19</t>
  </si>
  <si>
    <t>列 20</t>
  </si>
  <si>
    <t>列 21</t>
  </si>
  <si>
    <t>列 22</t>
  </si>
  <si>
    <r>
      <t>採点簿ワークシートを使用して、各課題が設定済み点数に該当するグレードを計算します。</t>
    </r>
    <r>
      <rPr>
        <sz val="10"/>
        <color rgb="FF000000"/>
        <rFont val="Meiryo UI"/>
        <family val="3"/>
        <charset val="128"/>
      </rPr>
      <t xml:space="preserve"> </t>
    </r>
  </si>
  <si>
    <r>
      <rPr>
        <b/>
        <sz val="11"/>
        <rFont val="Meiryo UI"/>
        <family val="3"/>
        <charset val="128"/>
      </rPr>
      <t>手順:</t>
    </r>
    <r>
      <rPr>
        <sz val="11"/>
        <color theme="6" tint="-0.249977111117893"/>
        <rFont val="Meiryo UI"/>
        <family val="3"/>
        <charset val="128"/>
      </rPr>
      <t>必ず、成績のバックアップ コピーを保存してください。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</si>
</sst>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 * #,##0_ ;_ * \-#,##0_ ;_ * &quot;-&quot;_ ;_ @_ "/>
    <numFmt numFmtId="43" formatCode="_ * #,##0.00_ ;_ * \-#,##0.00_ ;_ * &quot;-&quot;??_ ;_ @_ "/>
    <numFmt numFmtId="176" formatCode="_ &quot;₹&quot;\ * #,##0_ ;_ &quot;₹&quot;\ * \-#,##0_ ;_ &quot;₹&quot;\ * &quot;-&quot;_ ;_ @_ "/>
    <numFmt numFmtId="177" formatCode="_ &quot;₹&quot;\ * #,##0.00_ ;_ &quot;₹&quot;\ * \-#,##0.00_ ;_ &quot;₹&quot;\ * &quot;-&quot;??_ ;_ @_ "/>
    <numFmt numFmtId="178" formatCode="0.0%"/>
  </numFmts>
  <fonts count="24">
    <font>
      <sz val="1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1"/>
      <name val="Meiryo UI"/>
      <family val="3"/>
      <charset val="128"/>
    </font>
    <font>
      <sz val="11"/>
      <color theme="4" tint="-0.249977111117893"/>
      <name val="Meiryo UI"/>
      <family val="3"/>
      <charset val="128"/>
    </font>
    <font>
      <sz val="14"/>
      <color theme="3"/>
      <name val="Meiryo UI"/>
      <family val="3"/>
      <charset val="128"/>
    </font>
    <font>
      <sz val="11"/>
      <color theme="1"/>
      <name val="Meiryo UI"/>
      <family val="3"/>
      <charset val="128"/>
    </font>
    <font>
      <sz val="20"/>
      <color theme="4" tint="-0.499984740745262"/>
      <name val="Meiryo UI"/>
      <family val="3"/>
      <charset val="128"/>
    </font>
    <font>
      <b/>
      <sz val="11"/>
      <color theme="0"/>
      <name val="Meiryo UI"/>
      <family val="3"/>
      <charset val="128"/>
    </font>
    <font>
      <b/>
      <sz val="11"/>
      <color theme="3"/>
      <name val="Meiryo UI"/>
      <family val="3"/>
      <charset val="128"/>
    </font>
    <font>
      <sz val="10"/>
      <color rgb="FF000000"/>
      <name val="Meiryo UI"/>
      <family val="3"/>
      <charset val="128"/>
    </font>
    <font>
      <b/>
      <sz val="11"/>
      <name val="Meiryo UI"/>
      <family val="3"/>
      <charset val="128"/>
    </font>
    <font>
      <sz val="11"/>
      <color theme="6" tint="-0.249977111117893"/>
      <name val="Meiryo UI"/>
      <family val="3"/>
      <charset val="128"/>
    </font>
    <font>
      <sz val="11"/>
      <color rgb="FF9C5700"/>
      <name val="Meiryo UI"/>
      <family val="3"/>
      <charset val="128"/>
    </font>
    <font>
      <sz val="11"/>
      <color rgb="FF9C0006"/>
      <name val="Meiryo UI"/>
      <family val="3"/>
      <charset val="128"/>
    </font>
    <font>
      <sz val="11"/>
      <color rgb="FF006100"/>
      <name val="Meiryo UI"/>
      <family val="3"/>
      <charset val="128"/>
    </font>
    <font>
      <sz val="11"/>
      <color rgb="FFFA7D00"/>
      <name val="Meiryo UI"/>
      <family val="3"/>
      <charset val="128"/>
    </font>
    <font>
      <b/>
      <sz val="11"/>
      <color rgb="FFFA7D00"/>
      <name val="Meiryo UI"/>
      <family val="3"/>
      <charset val="128"/>
    </font>
    <font>
      <sz val="11"/>
      <color rgb="FFFF0000"/>
      <name val="Meiryo UI"/>
      <family val="3"/>
      <charset val="128"/>
    </font>
    <font>
      <b/>
      <sz val="11"/>
      <color rgb="FF3F3F3F"/>
      <name val="Meiryo UI"/>
      <family val="3"/>
      <charset val="128"/>
    </font>
    <font>
      <i/>
      <sz val="11"/>
      <color theme="1" tint="0.34998626667073579"/>
      <name val="Meiryo UI"/>
      <family val="3"/>
      <charset val="128"/>
    </font>
    <font>
      <sz val="11"/>
      <color rgb="FF3F3F76"/>
      <name val="Meiryo UI"/>
      <family val="3"/>
      <charset val="128"/>
    </font>
    <font>
      <sz val="18"/>
      <color theme="3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color theme="0"/>
      <name val="Meiryo UI"/>
      <family val="3"/>
      <charset val="128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4506668294322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4506668294322"/>
      </left>
      <right/>
      <top style="thin">
        <color theme="4" tint="0.39997558519241921"/>
      </top>
      <bottom/>
      <diagonal/>
    </border>
    <border>
      <left/>
      <right/>
      <top/>
      <bottom style="thin">
        <color theme="4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>
      <alignment wrapText="1"/>
    </xf>
    <xf numFmtId="0" fontId="6" fillId="0" borderId="8" applyNumberFormat="0" applyFill="0" applyProtection="0">
      <alignment horizontal="left"/>
    </xf>
    <xf numFmtId="0" fontId="4" fillId="0" borderId="0" applyNumberFormat="0" applyFill="0" applyProtection="0">
      <alignment horizontal="left"/>
    </xf>
    <xf numFmtId="43" fontId="2" fillId="0" borderId="0" applyFill="0" applyBorder="0" applyAlignment="0" applyProtection="0"/>
    <xf numFmtId="41" fontId="2" fillId="0" borderId="0" applyFill="0" applyBorder="0" applyAlignment="0" applyProtection="0"/>
    <xf numFmtId="177" fontId="2" fillId="0" borderId="0" applyFill="0" applyBorder="0" applyAlignment="0" applyProtection="0"/>
    <xf numFmtId="176" fontId="2" fillId="0" borderId="0" applyFill="0" applyBorder="0" applyAlignment="0" applyProtection="0"/>
    <xf numFmtId="9" fontId="2" fillId="0" borderId="0" applyFill="0" applyBorder="0" applyAlignment="0" applyProtection="0"/>
    <xf numFmtId="0" fontId="8" fillId="0" borderId="10" applyNumberFormat="0" applyFill="0" applyAlignment="0" applyProtection="0"/>
    <xf numFmtId="0" fontId="2" fillId="4" borderId="9" applyNumberFormat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0" fillId="8" borderId="11" applyNumberFormat="0" applyAlignment="0" applyProtection="0">
      <alignment vertical="center"/>
    </xf>
    <xf numFmtId="0" fontId="18" fillId="9" borderId="12" applyNumberFormat="0" applyAlignment="0" applyProtection="0">
      <alignment vertical="center"/>
    </xf>
    <xf numFmtId="0" fontId="16" fillId="9" borderId="11" applyNumberFormat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7" fillId="10" borderId="14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31">
    <xf numFmtId="0" fontId="0" fillId="0" borderId="0" xfId="0">
      <alignment wrapText="1"/>
    </xf>
    <xf numFmtId="0" fontId="2" fillId="0" borderId="0" xfId="0" applyFont="1" applyAlignment="1">
      <alignment vertical="center" wrapText="1"/>
    </xf>
    <xf numFmtId="0" fontId="3" fillId="3" borderId="3" xfId="0" applyFont="1" applyFill="1" applyBorder="1">
      <alignment wrapText="1"/>
    </xf>
    <xf numFmtId="9" fontId="3" fillId="3" borderId="3" xfId="0" applyNumberFormat="1" applyFont="1" applyFill="1" applyBorder="1" applyAlignment="1">
      <alignment horizontal="left"/>
    </xf>
    <xf numFmtId="0" fontId="3" fillId="0" borderId="0" xfId="0" applyFont="1">
      <alignment wrapText="1"/>
    </xf>
    <xf numFmtId="0" fontId="3" fillId="0" borderId="0" xfId="0" applyFont="1" applyAlignment="1">
      <alignment horizontal="left"/>
    </xf>
    <xf numFmtId="0" fontId="3" fillId="3" borderId="4" xfId="0" applyFont="1" applyFill="1" applyBorder="1">
      <alignment wrapText="1"/>
    </xf>
    <xf numFmtId="0" fontId="3" fillId="3" borderId="4" xfId="0" applyFont="1" applyFill="1" applyBorder="1" applyAlignment="1">
      <alignment horizontal="left"/>
    </xf>
    <xf numFmtId="0" fontId="2" fillId="0" borderId="0" xfId="0" applyFont="1">
      <alignment wrapText="1"/>
    </xf>
    <xf numFmtId="0" fontId="5" fillId="3" borderId="2" xfId="0" applyFont="1" applyFill="1" applyBorder="1">
      <alignment wrapText="1"/>
    </xf>
    <xf numFmtId="178" fontId="5" fillId="3" borderId="2" xfId="0" applyNumberFormat="1" applyFont="1" applyFill="1" applyBorder="1">
      <alignment wrapText="1"/>
    </xf>
    <xf numFmtId="0" fontId="6" fillId="0" borderId="8" xfId="1">
      <alignment horizontal="left"/>
    </xf>
    <xf numFmtId="0" fontId="7" fillId="2" borderId="1" xfId="0" applyFont="1" applyFill="1" applyBorder="1">
      <alignment wrapText="1"/>
    </xf>
    <xf numFmtId="0" fontId="7" fillId="2" borderId="2" xfId="0" applyFont="1" applyFill="1" applyBorder="1">
      <alignment wrapText="1"/>
    </xf>
    <xf numFmtId="0" fontId="7" fillId="2" borderId="6" xfId="0" applyFont="1" applyFill="1" applyBorder="1">
      <alignment wrapText="1"/>
    </xf>
    <xf numFmtId="0" fontId="5" fillId="3" borderId="5" xfId="0" applyFont="1" applyFill="1" applyBorder="1">
      <alignment wrapText="1"/>
    </xf>
    <xf numFmtId="178" fontId="5" fillId="0" borderId="6" xfId="0" applyNumberFormat="1" applyFont="1" applyBorder="1">
      <alignment wrapText="1"/>
    </xf>
    <xf numFmtId="178" fontId="5" fillId="3" borderId="5" xfId="0" applyNumberFormat="1" applyFont="1" applyFill="1" applyBorder="1">
      <alignment wrapText="1"/>
    </xf>
    <xf numFmtId="0" fontId="5" fillId="0" borderId="2" xfId="0" applyFont="1" applyBorder="1">
      <alignment wrapText="1"/>
    </xf>
    <xf numFmtId="178" fontId="5" fillId="0" borderId="2" xfId="0" applyNumberFormat="1" applyFont="1" applyBorder="1">
      <alignment wrapText="1"/>
    </xf>
    <xf numFmtId="178" fontId="5" fillId="3" borderId="7" xfId="0" applyNumberFormat="1" applyFont="1" applyFill="1" applyBorder="1">
      <alignment wrapText="1"/>
    </xf>
    <xf numFmtId="0" fontId="8" fillId="0" borderId="0" xfId="11" applyAlignment="1">
      <alignment horizontal="center" vertical="center" wrapText="1"/>
    </xf>
    <xf numFmtId="0" fontId="7" fillId="2" borderId="1" xfId="0" applyFont="1" applyFill="1" applyBorder="1">
      <alignment wrapText="1"/>
    </xf>
    <xf numFmtId="0" fontId="7" fillId="2" borderId="2" xfId="0" applyFont="1" applyFill="1" applyBorder="1">
      <alignment wrapText="1"/>
    </xf>
    <xf numFmtId="0" fontId="5" fillId="3" borderId="2" xfId="0" applyFont="1" applyFill="1" applyBorder="1">
      <alignment wrapText="1"/>
    </xf>
    <xf numFmtId="0" fontId="5" fillId="0" borderId="2" xfId="0" applyFont="1" applyBorder="1">
      <alignment wrapText="1"/>
    </xf>
    <xf numFmtId="0" fontId="5" fillId="3" borderId="5" xfId="0" applyFont="1" applyFill="1" applyBorder="1">
      <alignment wrapText="1"/>
    </xf>
    <xf numFmtId="0" fontId="4" fillId="0" borderId="0" xfId="2">
      <alignment horizontal="left"/>
    </xf>
    <xf numFmtId="0" fontId="4" fillId="0" borderId="0" xfId="2" applyAlignment="1">
      <alignment horizontal="left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</cellXfs>
  <cellStyles count="47">
    <cellStyle name="20% - アクセント 1" xfId="24" builtinId="30" customBuiltin="1"/>
    <cellStyle name="20% - アクセント 2" xfId="28" builtinId="34" customBuiltin="1"/>
    <cellStyle name="20% - アクセント 3" xfId="32" builtinId="38" customBuiltin="1"/>
    <cellStyle name="20% - アクセント 4" xfId="36" builtinId="42" customBuiltin="1"/>
    <cellStyle name="20% - アクセント 5" xfId="40" builtinId="46" customBuiltin="1"/>
    <cellStyle name="20% - アクセント 6" xfId="44" builtinId="50" customBuiltin="1"/>
    <cellStyle name="40% - アクセント 1" xfId="25" builtinId="31" customBuiltin="1"/>
    <cellStyle name="40% - アクセント 2" xfId="29" builtinId="35" customBuiltin="1"/>
    <cellStyle name="40% - アクセント 3" xfId="33" builtinId="39" customBuiltin="1"/>
    <cellStyle name="40% - アクセント 4" xfId="37" builtinId="43" customBuiltin="1"/>
    <cellStyle name="40% - アクセント 5" xfId="41" builtinId="47" customBuiltin="1"/>
    <cellStyle name="40% - アクセント 6" xfId="45" builtinId="51" customBuiltin="1"/>
    <cellStyle name="60% - アクセント 1" xfId="26" builtinId="32" customBuiltin="1"/>
    <cellStyle name="60% - アクセント 2" xfId="30" builtinId="36" customBuiltin="1"/>
    <cellStyle name="60% - アクセント 3" xfId="34" builtinId="40" customBuiltin="1"/>
    <cellStyle name="60% - アクセント 4" xfId="38" builtinId="44" customBuiltin="1"/>
    <cellStyle name="60% - アクセント 5" xfId="42" builtinId="48" customBuiltin="1"/>
    <cellStyle name="60% - アクセント 6" xfId="46" builtinId="52" customBuiltin="1"/>
    <cellStyle name="アクセント 1" xfId="23" builtinId="29" customBuiltin="1"/>
    <cellStyle name="アクセント 2" xfId="27" builtinId="33" customBuiltin="1"/>
    <cellStyle name="アクセント 3" xfId="31" builtinId="37" customBuiltin="1"/>
    <cellStyle name="アクセント 4" xfId="35" builtinId="41" customBuiltin="1"/>
    <cellStyle name="アクセント 5" xfId="39" builtinId="45" customBuiltin="1"/>
    <cellStyle name="アクセント 6" xfId="43" builtinId="49" customBuiltin="1"/>
    <cellStyle name="タイトル" xfId="12" builtinId="15" customBuiltin="1"/>
    <cellStyle name="チェック セル" xfId="20" builtinId="23" customBuiltin="1"/>
    <cellStyle name="どちらでもない" xfId="15" builtinId="28" customBuiltin="1"/>
    <cellStyle name="パーセント" xfId="7" builtinId="5" customBuiltin="1"/>
    <cellStyle name="メモ" xfId="9" builtinId="10" customBuiltin="1"/>
    <cellStyle name="リンク セル" xfId="19" builtinId="24" customBuiltin="1"/>
    <cellStyle name="悪い" xfId="14" builtinId="27" customBuiltin="1"/>
    <cellStyle name="計算" xfId="18" builtinId="22" customBuiltin="1"/>
    <cellStyle name="警告文" xfId="21" builtinId="11" customBuiltin="1"/>
    <cellStyle name="桁区切り" xfId="4" builtinId="6" customBuiltin="1"/>
    <cellStyle name="桁区切り [0.00]" xfId="3" builtinId="3" customBuiltin="1"/>
    <cellStyle name="見出し 1" xfId="1" builtinId="16" customBuiltin="1"/>
    <cellStyle name="見出し 2" xfId="2" builtinId="17" customBuiltin="1"/>
    <cellStyle name="見出し 3" xfId="8" builtinId="18" customBuiltin="1"/>
    <cellStyle name="見出し 4" xfId="11" builtinId="19" customBuiltin="1"/>
    <cellStyle name="集計" xfId="22" builtinId="25" customBuiltin="1"/>
    <cellStyle name="出力" xfId="17" builtinId="21" customBuiltin="1"/>
    <cellStyle name="説明文" xfId="10" builtinId="53" customBuiltin="1"/>
    <cellStyle name="通貨" xfId="6" builtinId="7" customBuiltin="1"/>
    <cellStyle name="通貨 [0.00]" xfId="5" builtinId="4" customBuiltin="1"/>
    <cellStyle name="入力" xfId="16" builtinId="20" customBuiltin="1"/>
    <cellStyle name="標準" xfId="0" builtinId="0" customBuiltin="1"/>
    <cellStyle name="良い" xfId="13" builtinId="26" customBuiltin="1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178" formatCode="0.0%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178" formatCode="0.0%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178" formatCode="0.0%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178" formatCode="0.0%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178" formatCode="0.0%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178" formatCode="0.0%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178" formatCode="0.0%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178" formatCode="0.0%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178" formatCode="0.0%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178" formatCode="0.0%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178" formatCode="0.0%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178" formatCode="0.0%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178" formatCode="0.0%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178" formatCode="0.0%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178" formatCode="0.0%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178" formatCode="0.0%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178" formatCode="0.0%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178" formatCode="0.0%"/>
      <border diagonalUp="0" diagonalDown="0" outline="0">
        <left style="thin">
          <color theme="4" tint="0.39994506668294322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成績" displayName="成績" ref="B10:W15" headerRowDxfId="46" dataDxfId="45" totalsRowDxfId="43" tableBorderDxfId="44">
  <autoFilter ref="B10:W15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xr3:uid="{00000000-0010-0000-0000-000001000000}" name="学生の名前" totalsRowLabel="集計" dataDxfId="42" totalsRowDxfId="41"/>
    <tableColumn id="2" xr3:uid="{00000000-0010-0000-0000-000002000000}" name="学生 ID" dataDxfId="40" totalsRowDxfId="39"/>
    <tableColumn id="3" xr3:uid="{00000000-0010-0000-0000-000003000000}" name="スコア" dataDxfId="38">
      <calculatedColumnFormula>(IF(SUM(成績[[#This Row],[列 6]:[列 22]]),ROUND(SUMPRODUCT($G$8:$W$8,成績[[#This Row],[列 6]:[列 22]]),2),""))</calculatedColumnFormula>
    </tableColumn>
    <tableColumn id="4" xr3:uid="{00000000-0010-0000-0000-000004000000}" name="レター グレード" dataDxfId="37" totalsRowDxfId="36">
      <calculatedColumnFormula>IF(成績[[#This Row],[スコア]]&lt;&gt;"",HLOOKUP(成績[[#This Row],[スコア]],成績テーブル,2),"")</calculatedColumnFormula>
    </tableColumn>
    <tableColumn id="5" xr3:uid="{00000000-0010-0000-0000-000005000000}" name="GPA" dataDxfId="35" totalsRowDxfId="34">
      <calculatedColumnFormula>IF(成績[[#This Row],[スコア]]&lt;&gt;"",HLOOKUP(成績[[#This Row],[スコア]],成績テーブル,3),"")</calculatedColumnFormula>
    </tableColumn>
    <tableColumn id="6" xr3:uid="{00000000-0010-0000-0000-000006000000}" name="列 6" dataDxfId="33" totalsRowDxfId="32"/>
    <tableColumn id="7" xr3:uid="{00000000-0010-0000-0000-000007000000}" name="列 7" dataDxfId="31" totalsRowDxfId="30"/>
    <tableColumn id="8" xr3:uid="{00000000-0010-0000-0000-000008000000}" name="列 8" dataDxfId="29" totalsRowDxfId="28"/>
    <tableColumn id="9" xr3:uid="{00000000-0010-0000-0000-000009000000}" name="列 9" dataDxfId="27" totalsRowDxfId="26"/>
    <tableColumn id="10" xr3:uid="{00000000-0010-0000-0000-00000A000000}" name="列 10" dataDxfId="25" totalsRowDxfId="24"/>
    <tableColumn id="11" xr3:uid="{00000000-0010-0000-0000-00000B000000}" name="列 11" dataDxfId="23" totalsRowDxfId="22"/>
    <tableColumn id="12" xr3:uid="{00000000-0010-0000-0000-00000C000000}" name="列 12" dataDxfId="21" totalsRowDxfId="20"/>
    <tableColumn id="13" xr3:uid="{00000000-0010-0000-0000-00000D000000}" name="列 13" dataDxfId="19" totalsRowDxfId="18"/>
    <tableColumn id="14" xr3:uid="{00000000-0010-0000-0000-00000E000000}" name="列 14" dataDxfId="17" totalsRowDxfId="16"/>
    <tableColumn id="15" xr3:uid="{00000000-0010-0000-0000-00000F000000}" name="列 15" dataDxfId="15" totalsRowDxfId="14"/>
    <tableColumn id="16" xr3:uid="{00000000-0010-0000-0000-000010000000}" name="列 16" dataDxfId="13" totalsRowDxfId="12"/>
    <tableColumn id="17" xr3:uid="{00000000-0010-0000-0000-000011000000}" name="列 17" dataDxfId="11" totalsRowDxfId="10"/>
    <tableColumn id="18" xr3:uid="{00000000-0010-0000-0000-000012000000}" name="列 18" dataDxfId="9" totalsRowDxfId="8"/>
    <tableColumn id="19" xr3:uid="{00000000-0010-0000-0000-000013000000}" name="列 19" dataDxfId="7" totalsRowDxfId="6"/>
    <tableColumn id="20" xr3:uid="{00000000-0010-0000-0000-000014000000}" name="列 20" dataDxfId="5" totalsRowDxfId="4"/>
    <tableColumn id="21" xr3:uid="{00000000-0010-0000-0000-000015000000}" name="列 21" dataDxfId="3" totalsRowDxfId="2"/>
    <tableColumn id="22" xr3:uid="{00000000-0010-0000-0000-000016000000}" name="列 22" dataDxfId="1" totalsRowDxfId="0"/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Summary="このテーブルに、学生の名前、学生 ID、点数、課題名を入力します。スコア、%、学業成績、学業平均値が自動的に計算されます"/>
    </ext>
  </extLst>
</table>
</file>

<file path=xl/theme/theme1.xml><?xml version="1.0" encoding="utf-8"?>
<a:theme xmlns:a="http://schemas.openxmlformats.org/drawingml/2006/main" name="SchoolAthleticBudget">
  <a:themeElements>
    <a:clrScheme name="Gradebook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B0381C"/>
      </a:accent1>
      <a:accent2>
        <a:srgbClr val="2B759D"/>
      </a:accent2>
      <a:accent3>
        <a:srgbClr val="D9782E"/>
      </a:accent3>
      <a:accent4>
        <a:srgbClr val="538D32"/>
      </a:accent4>
      <a:accent5>
        <a:srgbClr val="724271"/>
      </a:accent5>
      <a:accent6>
        <a:srgbClr val="DCB330"/>
      </a:accent6>
      <a:hlink>
        <a:srgbClr val="2B759D"/>
      </a:hlink>
      <a:folHlink>
        <a:srgbClr val="724271"/>
      </a:folHlink>
    </a:clrScheme>
    <a:fontScheme name="Gradebook">
      <a:majorFont>
        <a:latin typeface="Corbel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4E85E-7B4A-41AF-B3BB-801DC1C0C450}">
  <dimension ref="B1:B10"/>
  <sheetViews>
    <sheetView showGridLines="0" zoomScaleNormal="100" workbookViewId="0"/>
  </sheetViews>
  <sheetFormatPr baseColWidth="10" defaultColWidth="9.140625" defaultRowHeight="16"/>
  <cols>
    <col min="1" max="1" width="2.28515625" style="8" customWidth="1"/>
    <col min="2" max="2" width="71.85546875" style="1" customWidth="1"/>
    <col min="3" max="3" width="2.7109375" style="8" customWidth="1"/>
    <col min="4" max="16384" width="9.140625" style="8"/>
  </cols>
  <sheetData>
    <row r="1" spans="2:2" ht="36.25" customHeight="1">
      <c r="B1" s="21" t="s">
        <v>0</v>
      </c>
    </row>
    <row r="2" spans="2:2" ht="20" customHeight="1">
      <c r="B2" s="8" t="s">
        <v>57</v>
      </c>
    </row>
    <row r="3" spans="2:2" ht="20" customHeight="1">
      <c r="B3" s="8" t="s">
        <v>58</v>
      </c>
    </row>
    <row r="4" spans="2:2" ht="20" customHeight="1">
      <c r="B4" s="1" t="s">
        <v>1</v>
      </c>
    </row>
    <row r="5" spans="2:2" ht="20" customHeight="1">
      <c r="B5" s="1" t="s">
        <v>2</v>
      </c>
    </row>
    <row r="6" spans="2:2" ht="36.75" customHeight="1">
      <c r="B6" s="1" t="s">
        <v>3</v>
      </c>
    </row>
    <row r="7" spans="2:2" ht="56" customHeight="1">
      <c r="B7" s="1" t="s">
        <v>4</v>
      </c>
    </row>
    <row r="8" spans="2:2" ht="20" customHeight="1">
      <c r="B8" s="1" t="s">
        <v>5</v>
      </c>
    </row>
    <row r="9" spans="2:2" ht="20" customHeight="1">
      <c r="B9" s="1" t="s">
        <v>6</v>
      </c>
    </row>
    <row r="10" spans="2:2" ht="20" customHeight="1">
      <c r="B10" s="8" t="s">
        <v>7</v>
      </c>
    </row>
  </sheetData>
  <phoneticPr fontId="1"/>
  <dataValidations count="2">
    <dataValidation allowBlank="1" showInputMessage="1" showErrorMessage="1" prompt="このブックの使用手順は、このワークシートのセル B2 から B10 に表示されます" sqref="A1" xr:uid="{037442C1-38C3-4FD0-9D9A-8414B88A2771}"/>
    <dataValidation allowBlank="1" showInputMessage="1" showErrorMessage="1" prompt="説明は、下のセル B2 から B10 に表示されます" sqref="B1" xr:uid="{6C3FE62F-E8D0-4D11-BC1B-8A49836930DB}"/>
  </dataValidations>
  <pageMargins left="0.7" right="0.7" top="0.75" bottom="0.75" header="0.3" footer="0.3"/>
  <pageSetup paperSize="9" scale="97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/>
  </sheetPr>
  <dimension ref="B1:W20"/>
  <sheetViews>
    <sheetView showGridLines="0" tabSelected="1" zoomScaleNormal="100" workbookViewId="0"/>
  </sheetViews>
  <sheetFormatPr baseColWidth="10" defaultColWidth="8.85546875" defaultRowHeight="16.5" customHeight="1"/>
  <cols>
    <col min="1" max="1" width="1.42578125" style="8" customWidth="1"/>
    <col min="2" max="2" width="36.5703125" style="8" customWidth="1"/>
    <col min="3" max="3" width="17.7109375" style="8" customWidth="1"/>
    <col min="4" max="4" width="18.7109375" style="8" customWidth="1"/>
    <col min="5" max="5" width="17.7109375" style="8" customWidth="1"/>
    <col min="6" max="6" width="19" style="8" customWidth="1"/>
    <col min="7" max="10" width="11.42578125" style="8" customWidth="1"/>
    <col min="11" max="23" width="12.42578125" style="8" customWidth="1"/>
    <col min="24" max="16384" width="8.85546875" style="8"/>
  </cols>
  <sheetData>
    <row r="1" spans="2:23" ht="36.25" customHeight="1">
      <c r="B1" s="11" t="s">
        <v>8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spans="2:23" ht="16.5" customHeight="1">
      <c r="B2" s="1"/>
      <c r="C2" s="1"/>
      <c r="D2" s="1"/>
      <c r="E2" s="1"/>
      <c r="F2" s="1"/>
    </row>
    <row r="3" spans="2:23" ht="16.5" customHeight="1">
      <c r="B3" s="1"/>
      <c r="C3" s="1"/>
      <c r="D3" s="1"/>
      <c r="E3" s="1"/>
      <c r="F3" s="1"/>
      <c r="G3" s="2" t="s">
        <v>21</v>
      </c>
      <c r="H3" s="3">
        <v>0</v>
      </c>
      <c r="I3" s="3">
        <v>0.6</v>
      </c>
      <c r="J3" s="3">
        <v>0.63</v>
      </c>
      <c r="K3" s="3">
        <v>0.67</v>
      </c>
      <c r="L3" s="3">
        <v>0.7</v>
      </c>
      <c r="M3" s="3">
        <v>0.73</v>
      </c>
      <c r="N3" s="3">
        <v>0.77</v>
      </c>
      <c r="O3" s="3">
        <v>0.8</v>
      </c>
      <c r="P3" s="3">
        <v>0.83</v>
      </c>
      <c r="Q3" s="3">
        <v>0.87</v>
      </c>
      <c r="R3" s="3">
        <v>0.9</v>
      </c>
      <c r="S3" s="3">
        <v>0.93</v>
      </c>
      <c r="T3" s="3">
        <v>0.97</v>
      </c>
    </row>
    <row r="4" spans="2:23" ht="16.5" customHeight="1">
      <c r="B4" s="1"/>
      <c r="C4" s="1"/>
      <c r="D4" s="1"/>
      <c r="E4" s="1"/>
      <c r="F4" s="1"/>
      <c r="G4" s="4" t="s">
        <v>24</v>
      </c>
      <c r="H4" s="5" t="s">
        <v>28</v>
      </c>
      <c r="I4" s="5" t="s">
        <v>30</v>
      </c>
      <c r="J4" s="5" t="s">
        <v>32</v>
      </c>
      <c r="K4" s="5" t="s">
        <v>34</v>
      </c>
      <c r="L4" s="5" t="s">
        <v>36</v>
      </c>
      <c r="M4" s="5" t="s">
        <v>38</v>
      </c>
      <c r="N4" s="5" t="s">
        <v>40</v>
      </c>
      <c r="O4" s="5" t="s">
        <v>42</v>
      </c>
      <c r="P4" s="5" t="s">
        <v>44</v>
      </c>
      <c r="Q4" s="5" t="s">
        <v>46</v>
      </c>
      <c r="R4" s="5" t="s">
        <v>48</v>
      </c>
      <c r="S4" s="5" t="s">
        <v>50</v>
      </c>
      <c r="T4" s="5" t="s">
        <v>52</v>
      </c>
    </row>
    <row r="5" spans="2:23" ht="16.5" customHeight="1">
      <c r="B5" s="1"/>
      <c r="C5" s="1"/>
      <c r="D5" s="1"/>
      <c r="E5" s="1"/>
      <c r="F5" s="1"/>
      <c r="G5" s="6" t="s">
        <v>25</v>
      </c>
      <c r="H5" s="7">
        <v>0</v>
      </c>
      <c r="I5" s="7">
        <v>0.67</v>
      </c>
      <c r="J5" s="7">
        <v>1</v>
      </c>
      <c r="K5" s="7">
        <v>1.33</v>
      </c>
      <c r="L5" s="7">
        <v>1.67</v>
      </c>
      <c r="M5" s="7">
        <v>2</v>
      </c>
      <c r="N5" s="7">
        <v>2.33</v>
      </c>
      <c r="O5" s="7">
        <v>2.67</v>
      </c>
      <c r="P5" s="7">
        <v>3</v>
      </c>
      <c r="Q5" s="7">
        <v>3.33</v>
      </c>
      <c r="R5" s="7">
        <v>3.67</v>
      </c>
      <c r="S5" s="7">
        <v>4</v>
      </c>
      <c r="T5" s="7">
        <v>4</v>
      </c>
    </row>
    <row r="6" spans="2:23" ht="16.5" customHeight="1">
      <c r="B6" s="27" t="s">
        <v>9</v>
      </c>
      <c r="C6" s="27"/>
      <c r="D6" s="27"/>
      <c r="E6" s="27"/>
      <c r="F6" s="27"/>
    </row>
    <row r="7" spans="2:23" ht="16.5" customHeight="1">
      <c r="B7" s="27" t="s">
        <v>10</v>
      </c>
      <c r="C7" s="27"/>
      <c r="D7" s="27"/>
      <c r="E7" s="29" t="s">
        <v>22</v>
      </c>
      <c r="F7" s="2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2:23" ht="16.5" customHeight="1">
      <c r="B8" s="28" t="s">
        <v>11</v>
      </c>
      <c r="C8" s="28"/>
      <c r="D8" s="28"/>
      <c r="E8" s="29" t="s">
        <v>23</v>
      </c>
      <c r="F8" s="29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spans="2:23" ht="16.5" customHeight="1">
      <c r="B9" s="28"/>
      <c r="C9" s="28"/>
      <c r="D9" s="28"/>
      <c r="E9" s="30" t="str">
        <f>"合計パーセンテージ: "&amp;SUM(G8:BZ8)*100&amp;"%"</f>
        <v>合計パーセンテージ: 0%</v>
      </c>
      <c r="F9" s="30"/>
    </row>
    <row r="10" spans="2:23" ht="16.5" customHeight="1">
      <c r="B10" s="12" t="s">
        <v>12</v>
      </c>
      <c r="C10" s="13" t="s">
        <v>20</v>
      </c>
      <c r="D10" s="14" t="s">
        <v>21</v>
      </c>
      <c r="E10" s="13" t="s">
        <v>24</v>
      </c>
      <c r="F10" s="13" t="s">
        <v>25</v>
      </c>
      <c r="G10" s="8" t="s">
        <v>26</v>
      </c>
      <c r="H10" s="8" t="s">
        <v>29</v>
      </c>
      <c r="I10" s="8" t="s">
        <v>31</v>
      </c>
      <c r="J10" s="8" t="s">
        <v>33</v>
      </c>
      <c r="K10" s="8" t="s">
        <v>35</v>
      </c>
      <c r="L10" s="8" t="s">
        <v>37</v>
      </c>
      <c r="M10" s="8" t="s">
        <v>39</v>
      </c>
      <c r="N10" s="8" t="s">
        <v>41</v>
      </c>
      <c r="O10" s="8" t="s">
        <v>43</v>
      </c>
      <c r="P10" s="8" t="s">
        <v>45</v>
      </c>
      <c r="Q10" s="8" t="s">
        <v>47</v>
      </c>
      <c r="R10" s="8" t="s">
        <v>49</v>
      </c>
      <c r="S10" s="8" t="s">
        <v>51</v>
      </c>
      <c r="T10" s="8" t="s">
        <v>53</v>
      </c>
      <c r="U10" s="8" t="s">
        <v>54</v>
      </c>
      <c r="V10" s="8" t="s">
        <v>55</v>
      </c>
      <c r="W10" s="8" t="s">
        <v>56</v>
      </c>
    </row>
    <row r="11" spans="2:23" ht="16.5" customHeight="1">
      <c r="B11" s="15" t="s">
        <v>13</v>
      </c>
      <c r="C11" s="15">
        <v>654987</v>
      </c>
      <c r="D11" s="16" t="str">
        <f>(IF(SUM(成績[[#This Row],[列 6]:[列 22]]),ROUND(SUMPRODUCT($G$8:$W$8,成績[[#This Row],[列 6]:[列 22]]),2),""))</f>
        <v/>
      </c>
      <c r="E11" s="15" t="str">
        <f>IF(成績[[#This Row],[スコア]]&lt;&gt;"",HLOOKUP(成績[[#This Row],[スコア]],成績テーブル,2),"")</f>
        <v/>
      </c>
      <c r="F11" s="15" t="str">
        <f>IF(成績[[#This Row],[スコア]]&lt;&gt;"",HLOOKUP(成績[[#This Row],[スコア]],成績テーブル,3),"")</f>
        <v/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</row>
    <row r="12" spans="2:23" ht="16.5" customHeight="1">
      <c r="B12" s="18" t="s">
        <v>14</v>
      </c>
      <c r="C12" s="18">
        <v>134698</v>
      </c>
      <c r="D12" s="16" t="str">
        <f>(IF(SUM(成績[[#This Row],[列 6]:[列 22]]),ROUND(SUMPRODUCT($G$8:$W$8,成績[[#This Row],[列 6]:[列 22]]),2),""))</f>
        <v/>
      </c>
      <c r="E12" s="18" t="str">
        <f>IF(成績[[#This Row],[スコア]]&lt;&gt;"",HLOOKUP(成績[[#This Row],[スコア]],成績テーブル,2),"")</f>
        <v/>
      </c>
      <c r="F12" s="18" t="str">
        <f>IF(成績[[#This Row],[スコア]]&lt;&gt;"",HLOOKUP(成績[[#This Row],[スコア]],成績テーブル,3),"")</f>
        <v/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</row>
    <row r="13" spans="2:23" ht="16.5" customHeight="1">
      <c r="B13" s="15" t="s">
        <v>15</v>
      </c>
      <c r="C13" s="15">
        <v>613467</v>
      </c>
      <c r="D13" s="20" t="str">
        <f>(IF(SUM(成績[[#This Row],[列 6]:[列 22]]),ROUND(SUMPRODUCT($G$8:$W$8,成績[[#This Row],[列 6]:[列 22]]),2),""))</f>
        <v/>
      </c>
      <c r="E13" s="15" t="str">
        <f>IF(成績[[#This Row],[スコア]]&lt;&gt;"",HLOOKUP(成績[[#This Row],[スコア]],成績テーブル,2),"")</f>
        <v/>
      </c>
      <c r="F13" s="15" t="str">
        <f>IF(成績[[#This Row],[スコア]]&lt;&gt;"",HLOOKUP(成績[[#This Row],[スコア]],成績テーブル,3),"")</f>
        <v/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</row>
    <row r="14" spans="2:23" ht="16.5" customHeight="1">
      <c r="B14" s="18"/>
      <c r="C14" s="18"/>
      <c r="D14" s="16" t="str">
        <f>(IF(SUM(成績[[#This Row],[列 6]:[列 22]]),ROUND(SUMPRODUCT($G$8:$W$8,成績[[#This Row],[列 6]:[列 22]]),2),""))</f>
        <v/>
      </c>
      <c r="E14" s="18" t="str">
        <f>IF(成績[[#This Row],[スコア]]&lt;&gt;"",HLOOKUP(成績[[#This Row],[スコア]],成績テーブル,2),"")</f>
        <v/>
      </c>
      <c r="F14" s="18" t="str">
        <f>IF(成績[[#This Row],[スコア]]&lt;&gt;"",HLOOKUP(成績[[#This Row],[スコア]],成績テーブル,3),"")</f>
        <v/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</row>
    <row r="15" spans="2:23" ht="16.5" customHeight="1">
      <c r="B15" s="15"/>
      <c r="C15" s="15"/>
      <c r="D15" s="20" t="str">
        <f>(IF(SUM(成績[[#This Row],[列 6]:[列 22]]),ROUND(SUMPRODUCT($G$8:$W$8,成績[[#This Row],[列 6]:[列 22]]),2),""))</f>
        <v/>
      </c>
      <c r="E15" s="15" t="str">
        <f>IF(成績[[#This Row],[スコア]]&lt;&gt;"",HLOOKUP(成績[[#This Row],[スコア]],成績テーブル,2),"")</f>
        <v/>
      </c>
      <c r="F15" s="15" t="str">
        <f>IF(成績[[#This Row],[スコア]]&lt;&gt;"",HLOOKUP(成績[[#This Row],[スコア]],成績テーブル,3),"")</f>
        <v/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</row>
    <row r="17" spans="2:23" ht="16.5" customHeight="1">
      <c r="B17" s="22" t="s">
        <v>16</v>
      </c>
      <c r="C17" s="23"/>
      <c r="D17" s="13" t="s">
        <v>21</v>
      </c>
      <c r="E17" s="13" t="s">
        <v>24</v>
      </c>
      <c r="F17" s="13" t="s">
        <v>25</v>
      </c>
      <c r="G17" s="8" t="s">
        <v>27</v>
      </c>
      <c r="H17" s="8" t="s">
        <v>27</v>
      </c>
      <c r="I17" s="8" t="s">
        <v>27</v>
      </c>
      <c r="J17" s="8" t="s">
        <v>27</v>
      </c>
      <c r="K17" s="8" t="s">
        <v>27</v>
      </c>
      <c r="L17" s="8" t="s">
        <v>27</v>
      </c>
      <c r="M17" s="8" t="s">
        <v>27</v>
      </c>
      <c r="N17" s="8" t="s">
        <v>27</v>
      </c>
      <c r="O17" s="8" t="s">
        <v>27</v>
      </c>
      <c r="P17" s="8" t="s">
        <v>27</v>
      </c>
      <c r="Q17" s="8" t="s">
        <v>27</v>
      </c>
    </row>
    <row r="18" spans="2:23" ht="16.5" customHeight="1">
      <c r="B18" s="24" t="s">
        <v>17</v>
      </c>
      <c r="C18" s="24"/>
      <c r="D18" s="17">
        <f>IFERROR(AVERAGE(成績[[#All],[スコア]]),0)</f>
        <v>0</v>
      </c>
      <c r="E18" s="15" t="str">
        <f>IFERROR(HLOOKUP(D18,成績テーブル,2),"")</f>
        <v>F</v>
      </c>
      <c r="F18" s="15">
        <f>IFERROR(AVERAGE(成績[[#All],[GPA]]),0)</f>
        <v>0</v>
      </c>
      <c r="G18" s="8" t="s">
        <v>27</v>
      </c>
      <c r="H18" s="8" t="s">
        <v>27</v>
      </c>
      <c r="I18" s="8" t="s">
        <v>27</v>
      </c>
      <c r="J18" s="8" t="s">
        <v>27</v>
      </c>
      <c r="K18" s="8" t="s">
        <v>27</v>
      </c>
      <c r="L18" s="8" t="s">
        <v>27</v>
      </c>
      <c r="M18" s="8" t="s">
        <v>27</v>
      </c>
      <c r="N18" s="8" t="s">
        <v>27</v>
      </c>
      <c r="O18" s="8" t="s">
        <v>27</v>
      </c>
      <c r="P18" s="8" t="s">
        <v>27</v>
      </c>
      <c r="Q18" s="8" t="s">
        <v>27</v>
      </c>
      <c r="R18" s="8" t="s">
        <v>27</v>
      </c>
      <c r="S18" s="8" t="s">
        <v>27</v>
      </c>
      <c r="T18" s="8" t="s">
        <v>27</v>
      </c>
      <c r="U18" s="8" t="s">
        <v>27</v>
      </c>
      <c r="V18" s="8" t="s">
        <v>27</v>
      </c>
      <c r="W18" s="8" t="s">
        <v>27</v>
      </c>
    </row>
    <row r="19" spans="2:23" ht="16.5" customHeight="1">
      <c r="B19" s="25" t="s">
        <v>18</v>
      </c>
      <c r="C19" s="25"/>
      <c r="D19" s="19">
        <f>IFERROR(MAX(成績[[#All],[スコア]]),0)</f>
        <v>0</v>
      </c>
      <c r="E19" s="18" t="str">
        <f>IFERROR(HLOOKUP(D19,成績テーブル,2),"")</f>
        <v>F</v>
      </c>
      <c r="F19" s="18">
        <f>IFERROR(MAX(成績[[#All],[GPA]]),0)</f>
        <v>0</v>
      </c>
      <c r="G19" s="8" t="s">
        <v>27</v>
      </c>
      <c r="H19" s="8" t="s">
        <v>27</v>
      </c>
      <c r="I19" s="8" t="s">
        <v>27</v>
      </c>
      <c r="J19" s="8" t="s">
        <v>27</v>
      </c>
      <c r="K19" s="8" t="s">
        <v>27</v>
      </c>
      <c r="L19" s="8" t="s">
        <v>27</v>
      </c>
      <c r="M19" s="8" t="s">
        <v>27</v>
      </c>
      <c r="N19" s="8" t="s">
        <v>27</v>
      </c>
      <c r="O19" s="8" t="s">
        <v>27</v>
      </c>
      <c r="P19" s="8" t="s">
        <v>27</v>
      </c>
      <c r="Q19" s="8" t="s">
        <v>27</v>
      </c>
      <c r="R19" s="8" t="s">
        <v>27</v>
      </c>
      <c r="S19" s="8" t="s">
        <v>27</v>
      </c>
      <c r="T19" s="8" t="s">
        <v>27</v>
      </c>
      <c r="U19" s="8" t="s">
        <v>27</v>
      </c>
      <c r="V19" s="8" t="s">
        <v>27</v>
      </c>
      <c r="W19" s="8" t="s">
        <v>27</v>
      </c>
    </row>
    <row r="20" spans="2:23" ht="16.5" customHeight="1">
      <c r="B20" s="26" t="s">
        <v>19</v>
      </c>
      <c r="C20" s="26"/>
      <c r="D20" s="17">
        <f>IFERROR(MIN(成績[[#All],[スコア]]),0)</f>
        <v>0</v>
      </c>
      <c r="E20" s="15" t="str">
        <f>IFERROR(HLOOKUP(D20,成績テーブル,2),"")</f>
        <v>F</v>
      </c>
      <c r="F20" s="15">
        <f>IFERROR(MIN(成績[[#All],[GPA]]),0)</f>
        <v>0</v>
      </c>
      <c r="G20" s="8" t="s">
        <v>27</v>
      </c>
      <c r="H20" s="8" t="s">
        <v>27</v>
      </c>
      <c r="I20" s="8" t="s">
        <v>27</v>
      </c>
      <c r="J20" s="8" t="s">
        <v>27</v>
      </c>
      <c r="K20" s="8" t="s">
        <v>27</v>
      </c>
      <c r="L20" s="8" t="s">
        <v>27</v>
      </c>
      <c r="M20" s="8" t="s">
        <v>27</v>
      </c>
      <c r="N20" s="8" t="s">
        <v>27</v>
      </c>
      <c r="O20" s="8" t="s">
        <v>27</v>
      </c>
      <c r="P20" s="8" t="s">
        <v>27</v>
      </c>
      <c r="Q20" s="8" t="s">
        <v>27</v>
      </c>
      <c r="R20" s="8" t="s">
        <v>27</v>
      </c>
      <c r="S20" s="8" t="s">
        <v>27</v>
      </c>
      <c r="T20" s="8" t="s">
        <v>27</v>
      </c>
      <c r="U20" s="8" t="s">
        <v>27</v>
      </c>
      <c r="V20" s="8" t="s">
        <v>27</v>
      </c>
      <c r="W20" s="8" t="s">
        <v>27</v>
      </c>
    </row>
  </sheetData>
  <mergeCells count="10">
    <mergeCell ref="B17:C17"/>
    <mergeCell ref="B18:C18"/>
    <mergeCell ref="B19:C19"/>
    <mergeCell ref="B20:C20"/>
    <mergeCell ref="B6:F6"/>
    <mergeCell ref="B7:D7"/>
    <mergeCell ref="B8:D9"/>
    <mergeCell ref="E7:F7"/>
    <mergeCell ref="E8:F8"/>
    <mergeCell ref="E9:F9"/>
  </mergeCells>
  <phoneticPr fontId="0" type="noConversion"/>
  <dataValidations xWindow="914" yWindow="513" count="22">
    <dataValidation allowBlank="1" showInputMessage="1" showErrorMessage="1" prompt="このワークシートのパーセンテージに基づいて、教師の成績表を作成します。セル B1 に学校名、成績テーブルに学生の詳細、セル G3 から T5 にスコア、成績、GPA を入力します" sqref="A1" xr:uid="{00000000-0002-0000-0000-000000000000}"/>
    <dataValidation allowBlank="1" showInputMessage="1" showErrorMessage="1" prompt="このセルに学校名、セル B6 から B8 にコースの詳細、セル E7 と E8 に課題の詳細を入力します。セル E9 では、パーセンテージの合計が自動的に計算されます" sqref="B1" xr:uid="{00000000-0002-0000-0000-000001000000}"/>
    <dataValidation allowBlank="1" showInputMessage="1" showErrorMessage="1" prompt="このセルに教師名を入力します" sqref="B6" xr:uid="{00000000-0002-0000-0000-000002000000}"/>
    <dataValidation allowBlank="1" showInputMessage="1" showErrorMessage="1" prompt="このセルにクラスまたはプロジェクト名を入力します" sqref="B7" xr:uid="{00000000-0002-0000-0000-000003000000}"/>
    <dataValidation allowBlank="1" showInputMessage="1" showErrorMessage="1" prompt="このセルに年度または学期または四半期を入力します" sqref="B8" xr:uid="{00000000-0002-0000-0000-000004000000}"/>
    <dataValidation allowBlank="1" showInputMessage="1" showErrorMessage="1" prompt="この見出しの下にあるこの列では、スコアが自動的に計算されます。すべての課題とテストが完了するまで、スコアは有効になりません" sqref="D10" xr:uid="{00000000-0002-0000-0000-000005000000}"/>
    <dataValidation allowBlank="1" showInputMessage="1" showErrorMessage="1" prompt="この見出しの下にあるこの列では、レター グレードが自動的に計算されます。すべての課題とテストが完了するまで、レター グレードは有効になりません" sqref="E10" xr:uid="{00000000-0002-0000-0000-000006000000}"/>
    <dataValidation allowBlank="1" showInputMessage="1" showErrorMessage="1" prompt="この見出しの下にあるこの列では、GPA が自動的に計算されます。すべての課題とテストが完了するまで、GPA は有効になりません" sqref="F10" xr:uid="{00000000-0002-0000-0000-000007000000}"/>
    <dataValidation allowBlank="1" showInputMessage="1" showErrorMessage="1" prompt="この行のセル H3 から T3 にスコアを入力します" sqref="G3" xr:uid="{00000000-0002-0000-0000-000008000000}"/>
    <dataValidation allowBlank="1" showInputMessage="1" showErrorMessage="1" prompt="この行のセル H4 から T4 にレター グレードを入力します" sqref="G4" xr:uid="{00000000-0002-0000-0000-000009000000}"/>
    <dataValidation allowBlank="1" showInputMessage="1" showErrorMessage="1" prompt="この行のセル H5 から T5 に GPA を入力します" sqref="G5" xr:uid="{00000000-0002-0000-0000-00000A000000}"/>
    <dataValidation allowBlank="1" showInputMessage="1" showErrorMessage="1" prompt="このセルでは、パーセンテージの合計が自動的に計算されます。セル B10 から順にテーブルに詳細を入力します" sqref="E9:F9" xr:uid="{00000000-0002-0000-0000-00000B000000}"/>
    <dataValidation allowBlank="1" showInputMessage="1" showErrorMessage="1" prompt="この見出しの下にあるこの列のセル B18 から B20 には、クラス概要のタイトルが表示されます" sqref="B17" xr:uid="{00000000-0002-0000-0000-00000C000000}"/>
    <dataValidation allowBlank="1" showInputMessage="1" showErrorMessage="1" prompt="この見出しの下にあるこの列のセル D18 から D20 では、スコアが自動的に更新されます" sqref="D17" xr:uid="{00000000-0002-0000-0000-00000D000000}"/>
    <dataValidation allowBlank="1" showInputMessage="1" showErrorMessage="1" prompt="この見出しの下にあるこの列のセル E18 から E20 では、レター グレードが自動的に更新されます" sqref="E17" xr:uid="{00000000-0002-0000-0000-00000E000000}"/>
    <dataValidation allowBlank="1" showInputMessage="1" showErrorMessage="1" prompt="この見出しの下にあるこの列のセル F18 から F20 では、GPA が自動的に更新されます" sqref="F17" xr:uid="{00000000-0002-0000-0000-00000F000000}"/>
    <dataValidation allowBlank="1" showInputMessage="1" showErrorMessage="1" prompt="下のセルでは、平均、最高スコア、最低スコアが自動的に更新されます" sqref="B16:F16" xr:uid="{00000000-0002-0000-0000-000010000000}"/>
    <dataValidation allowBlank="1" showInputMessage="1" showErrorMessage="1" prompt="この見出しの下にあるこの列に学生の名前を入力します" sqref="B10" xr:uid="{00000000-0002-0000-0000-000011000000}"/>
    <dataValidation allowBlank="1" showInputMessage="1" showErrorMessage="1" prompt="この見出しの下にあるこの列に学生 ID を入力します" sqref="C10" xr:uid="{00000000-0002-0000-0000-000012000000}"/>
    <dataValidation allowBlank="1" showInputMessage="1" showErrorMessage="1" prompt="セル G7 から W7 の右にあるセルに課題またはテストの名前を入力します。セル B10 から順にテーブルの列 G から W に列見出しと同じ課題またはテストの名前を入力します" sqref="E7:F7" xr:uid="{00000000-0002-0000-0000-000013000000}"/>
    <dataValidation allowBlank="1" showInputMessage="1" showErrorMessage="1" prompt="上のセルに入力した課題について、セル G8 から W8 の右にあるセルにパーセンテージを入力します。パーセンテージの合計は 100% にする必要があります" sqref="E8:F8" xr:uid="{00000000-0002-0000-0000-000014000000}"/>
    <dataValidation allowBlank="1" showInputMessage="1" showErrorMessage="1" prompt="セル G7 から W7 に入力した課題またはテストの名前、およびこの見出しの下にあるこの列に入力した詳細を使用して、列見出しをカスタマイズします" sqref="G10:W10" xr:uid="{00000000-0002-0000-0000-000015000000}"/>
  </dataValidations>
  <pageMargins left="0.7" right="0.7" top="0.75" bottom="0.75" header="0.3" footer="0.3"/>
  <pageSetup paperSize="9" scale="72" fitToHeight="0" orientation="portrait" r:id="rId1"/>
  <colBreaks count="4" manualBreakCount="4">
    <brk id="4" max="1048575" man="1"/>
    <brk id="10" max="1048575" man="1"/>
    <brk id="16" max="1048575" man="1"/>
    <brk id="22" max="1048575" man="1"/>
  </colBreaks>
  <ignoredErrors>
    <ignoredError sqref="D11:D15" emptyCellReference="1"/>
  </ignoredErrors>
  <tableParts count="1">
    <tablePart r:id="rId2"/>
  </tableParts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TM04099109</Templat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5</vt:i4>
      </vt:variant>
    </vt:vector>
  </HeadingPairs>
  <TitlesOfParts>
    <vt:vector size="7" baseType="lpstr">
      <vt:lpstr>このブックの使用方法</vt:lpstr>
      <vt:lpstr>成績表</vt:lpstr>
      <vt:lpstr>RowTitleRegion1..T5</vt:lpstr>
      <vt:lpstr>RowTitleRegion2..W8</vt:lpstr>
      <vt:lpstr>Title1</vt:lpstr>
      <vt:lpstr>TitleRegion1..F20</vt:lpstr>
      <vt:lpstr>成績テーブル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2022-11-28T19:58:46Z</dcterms:created>
  <dcterms:modified xsi:type="dcterms:W3CDTF">2025-03-05T03:29:53Z</dcterms:modified>
</cp:coreProperties>
</file>