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filterPrivacy="1" defaultThemeVersion="164011"/>
  <bookViews>
    <workbookView xWindow="-120" yWindow="-120" windowWidth="29040" windowHeight="15840" tabRatio="720" activeTab="1"/>
  </bookViews>
  <sheets>
    <sheet name="9.1" sheetId="1" r:id="rId1"/>
    <sheet name="9.2" sheetId="3" r:id="rId2"/>
    <sheet name="9.3" sheetId="4" r:id="rId3"/>
    <sheet name="9.4" sheetId="5" r:id="rId4"/>
    <sheet name="9.5" sheetId="6" r:id="rId5"/>
    <sheet name="9.6a-b" sheetId="7" r:id="rId6"/>
    <sheet name="9.7a-b" sheetId="8" r:id="rId7"/>
    <sheet name="9.8a-b" sheetId="9" r:id="rId8"/>
    <sheet name="9.9a-b" sheetId="10" r:id="rId9"/>
    <sheet name="9.10a-b" sheetId="11" r:id="rId10"/>
    <sheet name="9.11a-b" sheetId="12" r:id="rId11"/>
    <sheet name="9.12" sheetId="13" r:id="rId12"/>
    <sheet name="9.13" sheetId="14" r:id="rId13"/>
    <sheet name="9.14" sheetId="20" r:id="rId14"/>
    <sheet name="9.15" sheetId="21" r:id="rId15"/>
    <sheet name="9.16" sheetId="22" r:id="rId16"/>
    <sheet name="9.17" sheetId="24" r:id="rId17"/>
    <sheet name="9.18" sheetId="25" r:id="rId18"/>
    <sheet name="9.19" sheetId="26" r:id="rId1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20" i="22" l="1"/>
  <c r="J20" i="22"/>
  <c r="H20" i="22"/>
  <c r="F20" i="22"/>
  <c r="D20" i="22"/>
  <c r="B20" i="22"/>
  <c r="L18" i="22"/>
  <c r="J18" i="22"/>
  <c r="H18" i="22"/>
  <c r="F18" i="22"/>
  <c r="D18" i="22"/>
  <c r="L19" i="22"/>
  <c r="L17" i="22"/>
  <c r="J19" i="22"/>
  <c r="J17" i="22"/>
  <c r="H19" i="22"/>
  <c r="H17" i="22"/>
  <c r="F19" i="22"/>
  <c r="F17" i="22"/>
  <c r="D19" i="22"/>
  <c r="D17" i="22"/>
  <c r="B19" i="22"/>
  <c r="B18" i="22"/>
  <c r="B17" i="22"/>
</calcChain>
</file>

<file path=xl/sharedStrings.xml><?xml version="1.0" encoding="utf-8"?>
<sst xmlns="http://schemas.openxmlformats.org/spreadsheetml/2006/main" count="671" uniqueCount="391">
  <si>
    <t>Country</t>
  </si>
  <si>
    <t>Language(s)</t>
  </si>
  <si>
    <t>Test Mode</t>
  </si>
  <si>
    <t>Main Sample</t>
  </si>
  <si>
    <t>Schools</t>
  </si>
  <si>
    <t>Albanian</t>
  </si>
  <si>
    <t>CBA</t>
  </si>
  <si>
    <t>Spanish</t>
  </si>
  <si>
    <t>PBA</t>
  </si>
  <si>
    <t>English</t>
  </si>
  <si>
    <t>German</t>
  </si>
  <si>
    <t>Russian and Azeri</t>
  </si>
  <si>
    <t xml:space="preserve">Russian and Belarusian </t>
  </si>
  <si>
    <t>Dutch, French, and German</t>
  </si>
  <si>
    <t xml:space="preserve">Serbian, Croatian, and Bosnian </t>
  </si>
  <si>
    <t>Portuguese</t>
  </si>
  <si>
    <t>Chinese</t>
  </si>
  <si>
    <t>Bulgarian</t>
  </si>
  <si>
    <t>French and English</t>
  </si>
  <si>
    <t>Croatian</t>
  </si>
  <si>
    <t>English and Greek</t>
  </si>
  <si>
    <t>Czech</t>
  </si>
  <si>
    <t>Faroese and Danish</t>
  </si>
  <si>
    <t>Russian and Estonian</t>
  </si>
  <si>
    <t>Swedish and Finnish</t>
  </si>
  <si>
    <t>French</t>
  </si>
  <si>
    <t>Russian, Georgian, and Azerbaijani</t>
  </si>
  <si>
    <t>Greek</t>
  </si>
  <si>
    <t>Chinese and English</t>
  </si>
  <si>
    <t>Hungarian</t>
  </si>
  <si>
    <t>Icelandic</t>
  </si>
  <si>
    <t>Indonesian</t>
  </si>
  <si>
    <t>Irish and English</t>
  </si>
  <si>
    <t>Hebrew, Arabic, and Hebrew</t>
  </si>
  <si>
    <t>Italian and German</t>
  </si>
  <si>
    <t>Japanese</t>
  </si>
  <si>
    <t>Arabic</t>
  </si>
  <si>
    <t>Russian and Kazakh</t>
  </si>
  <si>
    <t>Korean</t>
  </si>
  <si>
    <t>Serbian and Albanian</t>
  </si>
  <si>
    <t>Russian and Latvian</t>
  </si>
  <si>
    <t>Russian, Polish, and Lithuanian</t>
  </si>
  <si>
    <t>French, English, and German</t>
  </si>
  <si>
    <t>MAC</t>
  </si>
  <si>
    <t>Chinese, Portuguese, and English</t>
  </si>
  <si>
    <t>Malay and English</t>
  </si>
  <si>
    <t>Maltese and English</t>
  </si>
  <si>
    <t>Albanian and Serb (Yekavian)</t>
  </si>
  <si>
    <t>Dutch</t>
  </si>
  <si>
    <t>Albanian and Macedonian</t>
  </si>
  <si>
    <t>Bokmål and Nynorsk</t>
  </si>
  <si>
    <t>Spanish and English</t>
  </si>
  <si>
    <t>Polish</t>
  </si>
  <si>
    <t>English and Arabic</t>
  </si>
  <si>
    <t>Russian and Romanian</t>
  </si>
  <si>
    <t>Romanian and Hungarian</t>
  </si>
  <si>
    <t>Russian</t>
  </si>
  <si>
    <t>Serbian and Hungarian</t>
  </si>
  <si>
    <t>Slovak and Hungarian</t>
  </si>
  <si>
    <t>Slovenian</t>
  </si>
  <si>
    <t>Valencian, Galician, Basque, Spanish, and Catalan</t>
  </si>
  <si>
    <t>Swedish and English</t>
  </si>
  <si>
    <t>Italian, French, and German</t>
  </si>
  <si>
    <t>Thai</t>
  </si>
  <si>
    <t>Turkish</t>
  </si>
  <si>
    <t>Ukranian and Russian</t>
  </si>
  <si>
    <t>English, English, and Welsh</t>
  </si>
  <si>
    <t>Vietnamese</t>
  </si>
  <si>
    <t>Response Analysis</t>
  </si>
  <si>
    <t>NOT RCH</t>
  </si>
  <si>
    <t>OFF TSK</t>
  </si>
  <si>
    <t>OMIT</t>
  </si>
  <si>
    <t>BLOCK M01 (UNWEIGHTED)</t>
  </si>
  <si>
    <t>Which plan best represents the drawing o</t>
  </si>
  <si>
    <t xml:space="preserve">       0</t>
  </si>
  <si>
    <t xml:space="preserve">       1</t>
  </si>
  <si>
    <t>TOTAL</t>
  </si>
  <si>
    <t xml:space="preserve">R BIS = </t>
  </si>
  <si>
    <t xml:space="preserve">ITEM 1   </t>
  </si>
  <si>
    <t>N</t>
  </si>
  <si>
    <t>PT BIS =</t>
  </si>
  <si>
    <t>PERCENT</t>
  </si>
  <si>
    <t>P+ =</t>
  </si>
  <si>
    <t>CM033Q01S</t>
  </si>
  <si>
    <t>MEAN SCORE</t>
  </si>
  <si>
    <t>DELTA =</t>
  </si>
  <si>
    <t>STD. DEV.</t>
  </si>
  <si>
    <t>RESP WT</t>
  </si>
  <si>
    <t>ITEM WT =</t>
  </si>
  <si>
    <t>Which is the third fastest time?</t>
  </si>
  <si>
    <t xml:space="preserve">ITEM 2   </t>
  </si>
  <si>
    <t>CM474Q01S</t>
  </si>
  <si>
    <t xml:space="preserve">      00</t>
  </si>
  <si>
    <t xml:space="preserve">      11</t>
  </si>
  <si>
    <t xml:space="preserve">      12</t>
  </si>
  <si>
    <t xml:space="preserve">      13</t>
  </si>
  <si>
    <t xml:space="preserve">      21</t>
  </si>
  <si>
    <t xml:space="preserve">ITEM 3   </t>
  </si>
  <si>
    <t>DM155Q02C</t>
  </si>
  <si>
    <t>HUM</t>
  </si>
  <si>
    <t>Item Score Category Analysis (Partial credit model)</t>
  </si>
  <si>
    <t>Category</t>
  </si>
  <si>
    <t>Pct. At</t>
  </si>
  <si>
    <t>Pct. Below</t>
  </si>
  <si>
    <t>Mean</t>
  </si>
  <si>
    <t>Std. Dev.</t>
  </si>
  <si>
    <t>Biserial</t>
  </si>
  <si>
    <t>B *</t>
  </si>
  <si>
    <t>ITEM 1</t>
  </si>
  <si>
    <t>ITEM 2</t>
  </si>
  <si>
    <t>ITEM 3</t>
  </si>
  <si>
    <t>Item Analysis Flag Summary</t>
  </si>
  <si>
    <t>Item ID</t>
  </si>
  <si>
    <t>Num Resp</t>
  </si>
  <si>
    <t>Type</t>
  </si>
  <si>
    <t>R-BIS</t>
  </si>
  <si>
    <t>P-PLUS</t>
  </si>
  <si>
    <t>% NOTRCH</t>
  </si>
  <si>
    <t>% OFFTSK</t>
  </si>
  <si>
    <t>% OMIT</t>
  </si>
  <si>
    <t>% MISS</t>
  </si>
  <si>
    <t>Flags</t>
  </si>
  <si>
    <t>CM033Q01</t>
  </si>
  <si>
    <t>SCR</t>
  </si>
  <si>
    <t>......</t>
  </si>
  <si>
    <t>CM474Q01</t>
  </si>
  <si>
    <t>DM155Q02</t>
  </si>
  <si>
    <t>ECR</t>
  </si>
  <si>
    <t>...O..</t>
  </si>
  <si>
    <t>Criteria for flagging items</t>
  </si>
  <si>
    <t>min rbis/rpoly</t>
  </si>
  <si>
    <t>min P+</t>
  </si>
  <si>
    <t>max P+</t>
  </si>
  <si>
    <t>max Omit%</t>
  </si>
  <si>
    <t>max Offtask%</t>
  </si>
  <si>
    <t>max Not-Reached%</t>
  </si>
  <si>
    <t>DOMAIN</t>
  </si>
  <si>
    <t>Mathematics</t>
  </si>
  <si>
    <t>Reading</t>
  </si>
  <si>
    <t>Science</t>
  </si>
  <si>
    <t>Global Competence</t>
  </si>
  <si>
    <t>Financial Literacy</t>
  </si>
  <si>
    <t>Number of Clusters</t>
  </si>
  <si>
    <t>Number of Outliers</t>
  </si>
  <si>
    <t>40 MSAT testlets</t>
  </si>
  <si>
    <t>MIN</t>
  </si>
  <si>
    <t>Q1</t>
  </si>
  <si>
    <t>MEDIAN</t>
  </si>
  <si>
    <t>MEAN</t>
  </si>
  <si>
    <t>Q3</t>
  </si>
  <si>
    <t>MAX</t>
  </si>
  <si>
    <t>SD</t>
  </si>
  <si>
    <t>Reading Fluency</t>
  </si>
  <si>
    <t>Reading Testlet 1</t>
  </si>
  <si>
    <t>Reading Testlet 2</t>
  </si>
  <si>
    <t>Reading Testlet 3</t>
  </si>
  <si>
    <t>Reading MSAT</t>
  </si>
  <si>
    <t>Reading Total (Reading Fluency + MSAT)</t>
  </si>
  <si>
    <t>Below Level 1</t>
  </si>
  <si>
    <t>Level 1</t>
  </si>
  <si>
    <t>Level 2</t>
  </si>
  <si>
    <t xml:space="preserve"> Level 3</t>
  </si>
  <si>
    <t>Level 4</t>
  </si>
  <si>
    <t>Level 5</t>
  </si>
  <si>
    <t>Level 6</t>
  </si>
  <si>
    <t>N/A</t>
  </si>
  <si>
    <t>Position 1</t>
  </si>
  <si>
    <t>Position 2</t>
  </si>
  <si>
    <t>Position 3</t>
  </si>
  <si>
    <t>Position 4</t>
  </si>
  <si>
    <t>Position 4 - Position 1</t>
  </si>
  <si>
    <t>1st Hour</t>
  </si>
  <si>
    <t>2nd Hour</t>
  </si>
  <si>
    <t>2nd Hour - 1st Hour</t>
  </si>
  <si>
    <t>Reading - trend</t>
  </si>
  <si>
    <t>Reading - new</t>
  </si>
  <si>
    <t>Reading - fluency</t>
  </si>
  <si>
    <t>Percent Correct</t>
  </si>
  <si>
    <t>% Not-Reached</t>
  </si>
  <si>
    <t>% Omit</t>
  </si>
  <si>
    <t>Design A</t>
  </si>
  <si>
    <t>Design B</t>
  </si>
  <si>
    <t>Core Items</t>
  </si>
  <si>
    <t>Stage 1 Items</t>
  </si>
  <si>
    <t>Stage 2 Items</t>
  </si>
  <si>
    <t>Response Time</t>
  </si>
  <si>
    <t>Completion Rate</t>
  </si>
  <si>
    <t>(Proportion of valid cases)</t>
  </si>
  <si>
    <t>Core</t>
  </si>
  <si>
    <t>Stage1</t>
  </si>
  <si>
    <t>Stage2</t>
  </si>
  <si>
    <t>Stage</t>
  </si>
  <si>
    <t>P+</t>
  </si>
  <si>
    <t>P+ EQ</t>
  </si>
  <si>
    <t>All</t>
  </si>
  <si>
    <t>Stage 1</t>
  </si>
  <si>
    <t>High</t>
  </si>
  <si>
    <t>Low</t>
  </si>
  <si>
    <t>Stage 2</t>
  </si>
  <si>
    <t>Science trend</t>
  </si>
  <si>
    <t>(s.e.)</t>
  </si>
  <si>
    <t>Plausible value</t>
  </si>
  <si>
    <t>Trend</t>
  </si>
  <si>
    <t>New</t>
  </si>
  <si>
    <t>NA</t>
  </si>
  <si>
    <t>70*</t>
  </si>
  <si>
    <t>Independence</t>
  </si>
  <si>
    <t>Unidimensional</t>
  </si>
  <si>
    <t>Two-dimensional</t>
  </si>
  <si>
    <t># of Parameters</t>
  </si>
  <si>
    <t>AIC</t>
  </si>
  <si>
    <t>BIC</t>
  </si>
  <si>
    <t>Log Penalty</t>
  </si>
  <si>
    <t>MODEL</t>
  </si>
  <si>
    <t>Improvement</t>
  </si>
  <si>
    <t>Subscales</t>
  </si>
  <si>
    <t>Total:</t>
  </si>
  <si>
    <t>Reading trend</t>
  </si>
  <si>
    <t>0-10 books at home</t>
  </si>
  <si>
    <t>11-25 books at home</t>
  </si>
  <si>
    <t>101-200 books at home</t>
  </si>
  <si>
    <t>201-500 books at home</t>
  </si>
  <si>
    <t>26-100 books at home</t>
  </si>
  <si>
    <t>500+ books at home</t>
  </si>
  <si>
    <t>Pool Total</t>
  </si>
  <si>
    <t>Testlet</t>
  </si>
  <si>
    <t>2015 P+, 2018 P+</t>
  </si>
  <si>
    <t>2015 P+, 2018 P+ EQ</t>
  </si>
  <si>
    <t>2018 P+, 2018 P+ EQ</t>
  </si>
  <si>
    <t>Total</t>
  </si>
  <si>
    <t>High-High</t>
  </si>
  <si>
    <t>High-Low</t>
  </si>
  <si>
    <t>Low-High</t>
  </si>
  <si>
    <t>Low-Low</t>
  </si>
  <si>
    <t>Locating Information</t>
  </si>
  <si>
    <t>Understanding</t>
  </si>
  <si>
    <t>Evaluating and Reflecting</t>
  </si>
  <si>
    <t>Process Scale</t>
  </si>
  <si>
    <t>Source Scale</t>
  </si>
  <si>
    <t>Single Source</t>
  </si>
  <si>
    <t>Multiple Source</t>
  </si>
  <si>
    <t xml:space="preserve"> Table 9.1</t>
  </si>
  <si>
    <t>Albania (ALB)</t>
  </si>
  <si>
    <t>United Arab Emirates (ARE)</t>
  </si>
  <si>
    <t>Australia (AUS)</t>
  </si>
  <si>
    <t>Austria (AUT)</t>
  </si>
  <si>
    <t>Belgium (BEL)</t>
  </si>
  <si>
    <t>Bulgaria (BGR)</t>
  </si>
  <si>
    <t>Bosnia and Herzegovina (BIH)</t>
  </si>
  <si>
    <t>Belarus (BLR)</t>
  </si>
  <si>
    <t>Brazil (BRA)</t>
  </si>
  <si>
    <t>Brunei Darussalam (BRN)</t>
  </si>
  <si>
    <t>Canada (CAN)</t>
  </si>
  <si>
    <t>Switzerland (CHE)</t>
  </si>
  <si>
    <t>Chile (CHL)</t>
  </si>
  <si>
    <t>Colombia (COL)</t>
  </si>
  <si>
    <t>Costa Rica (CRI)</t>
  </si>
  <si>
    <t>Czech Republic (CZE)</t>
  </si>
  <si>
    <t>Germany (DEU)</t>
  </si>
  <si>
    <t>Denmark (DNK)</t>
  </si>
  <si>
    <t>Dominican Republic (DOM)</t>
  </si>
  <si>
    <t>Spain (ESP)</t>
  </si>
  <si>
    <t>Estonia (EST)</t>
  </si>
  <si>
    <t>Finland (FIN)</t>
  </si>
  <si>
    <t>France (FRA)</t>
  </si>
  <si>
    <t>United Kingdom (GBR)</t>
  </si>
  <si>
    <t>Georgia (GEO)</t>
  </si>
  <si>
    <t>Greece (GRC)</t>
  </si>
  <si>
    <t>Hong Kong (China) (HKG)</t>
  </si>
  <si>
    <t>Croatia (HRV)</t>
  </si>
  <si>
    <t>Hungary (HUN)</t>
  </si>
  <si>
    <t>Indonesia (IDN)</t>
  </si>
  <si>
    <t>Ireland (IRL)</t>
  </si>
  <si>
    <t>Iceland (ISL)</t>
  </si>
  <si>
    <t>Israel (ISR)</t>
  </si>
  <si>
    <t>Italy (ITA)</t>
  </si>
  <si>
    <t>Japan (JPN)</t>
  </si>
  <si>
    <t>Kazakhstan (KAZ)</t>
  </si>
  <si>
    <t>Korea (KOR)</t>
  </si>
  <si>
    <t>Kosovo (KSV)</t>
  </si>
  <si>
    <t>Lithuania (LTU)</t>
  </si>
  <si>
    <t>Luxembourg (LUX)</t>
  </si>
  <si>
    <t>Latvia (LVA)</t>
  </si>
  <si>
    <t>Macao (China) (MAC)</t>
  </si>
  <si>
    <t>Morocco (MAR)</t>
  </si>
  <si>
    <t>Mexico (MEX)</t>
  </si>
  <si>
    <t>Malta (MLT)</t>
  </si>
  <si>
    <t>Montenegro (MNE)</t>
  </si>
  <si>
    <t>Malaysia (MYS)</t>
  </si>
  <si>
    <t>Netherlands (NLD)</t>
  </si>
  <si>
    <t>Norway (NOR)</t>
  </si>
  <si>
    <t>New Zealand (NZL)</t>
  </si>
  <si>
    <t>Panama (PAN)</t>
  </si>
  <si>
    <t>Peru (PER)</t>
  </si>
  <si>
    <t>Philippines (PHL)</t>
  </si>
  <si>
    <t>Poland (POL)</t>
  </si>
  <si>
    <t>Portugal (PRT)</t>
  </si>
  <si>
    <t>Qatar (QAT)</t>
  </si>
  <si>
    <t>Baku (Azerbaijan) (QAZ)</t>
  </si>
  <si>
    <t>B-S-J-Z (China) (QCI)</t>
  </si>
  <si>
    <t>Cyprus (QCY)</t>
  </si>
  <si>
    <t>Russian Federation (RUS)</t>
  </si>
  <si>
    <t>Singapore (SGP)</t>
  </si>
  <si>
    <t>Serbia (SRB)</t>
  </si>
  <si>
    <t>Slovak Republic (SVK)</t>
  </si>
  <si>
    <t>Slovenia (SVN)</t>
  </si>
  <si>
    <t>Sweden (SWE)</t>
  </si>
  <si>
    <t>Chinese Taipei (TAP)</t>
  </si>
  <si>
    <t>Thailand (THA)</t>
  </si>
  <si>
    <t>Turkey (TUR)</t>
  </si>
  <si>
    <t>Uruguay (URY)</t>
  </si>
  <si>
    <t>United States (USA)</t>
  </si>
  <si>
    <t>Argentina (ARG)</t>
  </si>
  <si>
    <t>Jordan (JOR)</t>
  </si>
  <si>
    <t>Lebanon (LBN)</t>
  </si>
  <si>
    <t>Republic of Moldova (MDA)</t>
  </si>
  <si>
    <t>North Macedonia (MKD)</t>
  </si>
  <si>
    <t>Romania (ROU)</t>
  </si>
  <si>
    <t>Saudi Arabia (SAU)</t>
  </si>
  <si>
    <t>Ukraine (UKR)</t>
  </si>
  <si>
    <t>Viet Nam (VNM)</t>
  </si>
  <si>
    <t>Financial Literacy Sample</t>
  </si>
  <si>
    <t>Example output for examining response distributions</t>
  </si>
  <si>
    <t>Table 9.2</t>
  </si>
  <si>
    <t>Table 9.3</t>
  </si>
  <si>
    <t xml:space="preserve">Example table of item score category analysis and item flags summary </t>
  </si>
  <si>
    <t>Flagging criteria for items in the item analyses</t>
  </si>
  <si>
    <t>Table 9.4</t>
  </si>
  <si>
    <t>Percentage of response time outliers by domain</t>
  </si>
  <si>
    <t>Table 9.5</t>
  </si>
  <si>
    <t>Table 9.6a</t>
  </si>
  <si>
    <t>Table 9.7a</t>
  </si>
  <si>
    <t>Table 9.7b</t>
  </si>
  <si>
    <t>Level 1c</t>
  </si>
  <si>
    <t>Level 1b</t>
  </si>
  <si>
    <t>Level 1a</t>
  </si>
  <si>
    <t>Average proportion correct (P+) by assessment hour in the CBA for all domains</t>
  </si>
  <si>
    <t>Table 9.8b</t>
  </si>
  <si>
    <t>Table 9.8a</t>
  </si>
  <si>
    <t>Average proportion correct (P+) by cluster position in the CBA for non-adaptive domains</t>
  </si>
  <si>
    <t>Table 9.9a</t>
  </si>
  <si>
    <t>Table 9.9b</t>
  </si>
  <si>
    <t>Omission rate by assessment hour in the CBA for all domains</t>
  </si>
  <si>
    <t>Table 9.10b</t>
  </si>
  <si>
    <t>Table 9.10a</t>
  </si>
  <si>
    <t>Omission rate by cluster position in the CBA for non-adaptive domains</t>
  </si>
  <si>
    <t xml:space="preserve">Average proportion correct (P+) by cluster position in the PBA </t>
  </si>
  <si>
    <t>Table 9.11a</t>
  </si>
  <si>
    <t xml:space="preserve">Average proportion of omitted responses by cluster position in the PBA </t>
  </si>
  <si>
    <t>Table 9.11b</t>
  </si>
  <si>
    <t>Table 9.12</t>
  </si>
  <si>
    <t>Table 9.13</t>
  </si>
  <si>
    <t>Table 9.14</t>
  </si>
  <si>
    <t>PISA 2015 and 2018 correlations between Reading item P+ EQ and P+ by stage, and between science item P+’s</t>
  </si>
  <si>
    <t>Table 9.15</t>
  </si>
  <si>
    <t>Table 9.16</t>
  </si>
  <si>
    <t>Example for use of plausible values for partitioning the error</t>
  </si>
  <si>
    <t>Table 9.19</t>
  </si>
  <si>
    <t>Model selection criteria for the unidimensional and  two-dimensional IRT models for trend and new reading items in the main survey</t>
  </si>
  <si>
    <t>Table 9.17</t>
  </si>
  <si>
    <t>Estimate</t>
  </si>
  <si>
    <t>Sampling Error</t>
  </si>
  <si>
    <t>Measurement Error</t>
  </si>
  <si>
    <t>Standard Error</t>
  </si>
  <si>
    <t>Table 9.18</t>
  </si>
  <si>
    <t>1a</t>
  </si>
  <si>
    <t>1b</t>
  </si>
  <si>
    <t>Note: Design A stage 1 and design B stage 2 items are the same items (highlighted); Design A stage 2 and design B stage 1 items are the same items.</t>
  </si>
  <si>
    <t>Note: Log penalty (Gilula &amp; Haberman, 1994) provides the negative expected log likelihood per observation, the % Improvement compares the log-penalties of the models relative to the difference between most restrictive and most general model.</t>
  </si>
  <si>
    <t>Note: B-S-J-Z (China), People's Republic of China's data represent the regions of Beijing, Shanghai, Jiangsu, and Zhejiang.</t>
  </si>
  <si>
    <t>(Median of total min.)</t>
  </si>
  <si>
    <t>Number of trend (linking) items and new items by domain and mode of assessment</t>
  </si>
  <si>
    <t>Distribution of the items to the Reading subscales</t>
  </si>
  <si>
    <t>Reading average item percent correct P+ and P+ EQ across countries/economies by MSAT stage and testlets in which the items are included</t>
  </si>
  <si>
    <t>Language(s) of assessment, mode of assessment, and number of students and schools sampled for each country/economy</t>
  </si>
  <si>
    <t>Descriptive statistics for cluster response time (in minutes) for non-MSAT domains</t>
  </si>
  <si>
    <t>Descriptive statistics for stage response time (in minutes) for reading fluency and MSAT reading domain</t>
  </si>
  <si>
    <t>Median cluster response time (in minutes) by proficiency level for non-adaptive domains</t>
  </si>
  <si>
    <t>Median stage response time (in minutes) by proficiency level for MSAT reading</t>
  </si>
  <si>
    <t>Median response time (in minutes) by cluster position in the CBA for non-adaptive domains</t>
  </si>
  <si>
    <t xml:space="preserve">Average proportion correct, not-reached, and omitted for MSAT reading by stage position </t>
  </si>
  <si>
    <t>Cumulative median response time and completion rates by stage position</t>
  </si>
  <si>
    <t>Note: Sample size used for “Reading MSAT” was smaller than the sample sizes used for calculating “Reading Testlet 1,2,3” because of excluded students who did not complete the specific testlet. All statistics are based on the main sample.</t>
  </si>
  <si>
    <t>Median response time (in minutes) by assessment hour in the CBA for all domains</t>
  </si>
  <si>
    <t>* For reading PBA, countries chose “regular” or “easy” forms, each containing 88 or 87 items, respectively, assembled from an item pool of 103 total items.</t>
  </si>
  <si>
    <t>87-88*</t>
  </si>
  <si>
    <t>71**</t>
  </si>
  <si>
    <t>** For mathematics, countries chose “regular” or “easy” forms, each containing 70 (CBA) or 71 (PBA) items, assembled from an item pool of 82 (CBA) or 83 (PBA) total items.</t>
  </si>
  <si>
    <t xml:space="preserve">Note: Statistics for reading, science, mathematics, and global competence are based on the main sample; statistics for financial literacy are based on the financial literacy sample. </t>
  </si>
  <si>
    <t xml:space="preserve">Note: Statistics for science, mathematics, and global competence are based on the main sample; statistics for financial literacy are based on the financial literacy sample. </t>
  </si>
  <si>
    <t>How many people (boys and girls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</si>
</sst>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
  </numFmts>
  <fonts count="21" x14ac:knownFonts="1">
    <font>
      <sz val="11"/>
      <color theme="1"/>
      <name val="Calibri"/>
      <family val="2"/>
      <scheme val="minor"/>
    </font>
    <font>
      <b/>
      <sz val="11"/>
      <color rgb="FF000000"/>
      <name val="Calibri"/>
      <family val="2"/>
    </font>
    <font>
      <sz val="11"/>
      <color rgb="FF000000"/>
      <name val="Calibri"/>
      <family val="2"/>
    </font>
    <font>
      <sz val="11"/>
      <color theme="1"/>
      <name val="Calibri"/>
      <family val="2"/>
      <scheme val="minor"/>
    </font>
    <font>
      <sz val="11"/>
      <color rgb="FF000000"/>
      <name val="Calibri"/>
      <family val="2"/>
    </font>
    <font>
      <b/>
      <sz val="10"/>
      <color rgb="FF000000"/>
      <name val="Calibri"/>
      <family val="2"/>
      <scheme val="minor"/>
    </font>
    <font>
      <sz val="10"/>
      <color rgb="FF000000"/>
      <name val="Calibri"/>
      <family val="2"/>
      <scheme val="minor"/>
    </font>
    <font>
      <b/>
      <sz val="11"/>
      <color rgb="FF000000"/>
      <name val="Calibri"/>
      <family val="2"/>
    </font>
    <font>
      <b/>
      <sz val="12"/>
      <color rgb="FF000000"/>
      <name val="Calibri"/>
      <family val="2"/>
      <scheme val="minor"/>
    </font>
    <font>
      <sz val="11"/>
      <color rgb="FF000000"/>
      <name val="Arial Narrow"/>
      <family val="2"/>
    </font>
    <font>
      <sz val="11"/>
      <color theme="1"/>
      <name val="Arial Narrow"/>
      <family val="2"/>
    </font>
    <font>
      <i/>
      <sz val="11"/>
      <color theme="1"/>
      <name val="Arial Narrow"/>
      <family val="2"/>
    </font>
    <font>
      <b/>
      <sz val="11"/>
      <color rgb="FF000000"/>
      <name val="Arial Narrow"/>
      <family val="2"/>
    </font>
    <font>
      <b/>
      <sz val="11"/>
      <name val="Arial Narrow"/>
      <family val="2"/>
    </font>
    <font>
      <b/>
      <sz val="11"/>
      <color theme="1"/>
      <name val="Arial Narrow"/>
      <family val="2"/>
    </font>
    <font>
      <i/>
      <sz val="11"/>
      <color rgb="FF000000"/>
      <name val="Arial Narrow"/>
      <family val="2"/>
    </font>
    <font>
      <sz val="11"/>
      <name val="Arial Narrow"/>
      <family val="2"/>
    </font>
    <font>
      <sz val="11"/>
      <color theme="1"/>
      <name val="Times New Roman"/>
      <family val="1"/>
    </font>
    <font>
      <sz val="10"/>
      <color theme="1"/>
      <name val="Times New Roman"/>
      <family val="1"/>
    </font>
    <font>
      <i/>
      <sz val="10"/>
      <color rgb="FF000000"/>
      <name val="Times New Roman"/>
      <family val="1"/>
    </font>
    <font>
      <i/>
      <sz val="10"/>
      <color theme="1"/>
      <name val="Times New Roman"/>
      <family val="1"/>
    </font>
  </fonts>
  <fills count="3">
    <fill>
      <patternFill patternType="none"/>
    </fill>
    <fill>
      <patternFill patternType="gray125"/>
    </fill>
    <fill>
      <patternFill patternType="solid">
        <fgColor theme="2" tint="-9.9978637043366805E-2"/>
        <bgColor indexed="64"/>
      </patternFill>
    </fill>
  </fills>
  <borders count="41">
    <border>
      <left/>
      <right/>
      <top/>
      <bottom/>
      <diagonal/>
    </border>
    <border>
      <left/>
      <right/>
      <top/>
      <bottom style="thin">
        <color auto="1"/>
      </bottom>
      <diagonal/>
    </border>
    <border>
      <left/>
      <right/>
      <top style="thin">
        <color auto="1"/>
      </top>
      <bottom style="thin">
        <color auto="1"/>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medium">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indexed="64"/>
      </top>
      <bottom/>
      <diagonal/>
    </border>
    <border>
      <left style="thin">
        <color rgb="FF000000"/>
      </left>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s>
  <cellStyleXfs count="2">
    <xf numFmtId="0" fontId="0" fillId="0" borderId="0"/>
    <xf numFmtId="9" fontId="3" fillId="0" borderId="0" applyFont="0" applyFill="0" applyBorder="0" applyAlignment="0" applyProtection="0"/>
  </cellStyleXfs>
  <cellXfs count="386">
    <xf numFmtId="0" fontId="0" fillId="0" borderId="0" xfId="0"/>
    <xf numFmtId="0" fontId="0" fillId="0" borderId="0" xfId="0" applyFont="1"/>
    <xf numFmtId="0" fontId="0" fillId="0" borderId="0" xfId="0" applyBorder="1"/>
    <xf numFmtId="0" fontId="2" fillId="0" borderId="0" xfId="0" applyFont="1" applyBorder="1" applyAlignment="1">
      <alignment horizontal="center" wrapText="1" readingOrder="1"/>
    </xf>
    <xf numFmtId="0" fontId="5" fillId="0" borderId="0" xfId="0" applyFont="1" applyBorder="1" applyAlignment="1">
      <alignment horizontal="right" vertical="center" wrapText="1" readingOrder="1"/>
    </xf>
    <xf numFmtId="0" fontId="6" fillId="0" borderId="0" xfId="0" applyFont="1" applyBorder="1" applyAlignment="1">
      <alignment horizontal="left" vertical="center" wrapText="1" readingOrder="1"/>
    </xf>
    <xf numFmtId="0" fontId="6" fillId="0" borderId="0" xfId="0" applyFont="1" applyBorder="1" applyAlignment="1">
      <alignment vertical="center" wrapText="1" readingOrder="1"/>
    </xf>
    <xf numFmtId="0" fontId="4" fillId="0" borderId="0" xfId="0" applyFont="1" applyBorder="1" applyAlignment="1">
      <alignment horizontal="center" wrapText="1" readingOrder="1"/>
    </xf>
    <xf numFmtId="0" fontId="4" fillId="0" borderId="1" xfId="0" applyFont="1" applyBorder="1" applyAlignment="1">
      <alignment horizontal="center" wrapText="1" readingOrder="1"/>
    </xf>
    <xf numFmtId="0" fontId="7" fillId="0" borderId="10" xfId="0" applyFont="1" applyBorder="1" applyAlignment="1">
      <alignment horizontal="center" wrapText="1" readingOrder="1"/>
    </xf>
    <xf numFmtId="0" fontId="7" fillId="0" borderId="13" xfId="0" applyFont="1" applyBorder="1" applyAlignment="1">
      <alignment horizontal="center" wrapText="1" readingOrder="1"/>
    </xf>
    <xf numFmtId="0" fontId="4" fillId="0" borderId="2" xfId="0" applyFont="1" applyBorder="1" applyAlignment="1">
      <alignment horizontal="center" wrapText="1" readingOrder="1"/>
    </xf>
    <xf numFmtId="0" fontId="4" fillId="0" borderId="14" xfId="0" applyFont="1" applyBorder="1" applyAlignment="1">
      <alignment horizontal="left" wrapText="1" readingOrder="1"/>
    </xf>
    <xf numFmtId="0" fontId="4" fillId="0" borderId="20" xfId="0" applyFont="1" applyBorder="1" applyAlignment="1">
      <alignment horizontal="left" wrapText="1" readingOrder="1"/>
    </xf>
    <xf numFmtId="0" fontId="1" fillId="0" borderId="19" xfId="0" applyFont="1" applyBorder="1" applyAlignment="1">
      <alignment horizontal="center" wrapText="1" readingOrder="1"/>
    </xf>
    <xf numFmtId="0" fontId="8" fillId="0" borderId="0" xfId="0" applyFont="1" applyBorder="1" applyAlignment="1">
      <alignment horizontal="left" vertical="center" readingOrder="1"/>
    </xf>
    <xf numFmtId="0" fontId="9" fillId="0" borderId="0" xfId="0" applyFont="1" applyFill="1" applyBorder="1" applyAlignment="1">
      <alignment horizontal="left" vertical="center" wrapText="1" readingOrder="1"/>
    </xf>
    <xf numFmtId="0" fontId="9" fillId="0" borderId="0" xfId="0" applyFont="1" applyFill="1" applyBorder="1" applyAlignment="1">
      <alignment vertical="center" wrapText="1" readingOrder="1"/>
    </xf>
    <xf numFmtId="0" fontId="12" fillId="0" borderId="0" xfId="0" applyFont="1" applyFill="1" applyBorder="1" applyAlignment="1">
      <alignment vertical="center" readingOrder="1"/>
    </xf>
    <xf numFmtId="0" fontId="10" fillId="0" borderId="0" xfId="0" applyFont="1" applyFill="1" applyBorder="1"/>
    <xf numFmtId="3" fontId="10" fillId="0" borderId="0" xfId="0" applyNumberFormat="1" applyFont="1" applyFill="1" applyBorder="1" applyAlignment="1">
      <alignment horizontal="right" vertical="center"/>
    </xf>
    <xf numFmtId="0" fontId="10" fillId="0" borderId="0" xfId="0" applyFont="1" applyFill="1" applyBorder="1" applyAlignment="1"/>
    <xf numFmtId="0" fontId="10" fillId="0" borderId="0" xfId="0" applyFont="1" applyFill="1" applyBorder="1" applyAlignment="1">
      <alignment horizontal="left"/>
    </xf>
    <xf numFmtId="0" fontId="10" fillId="0" borderId="0" xfId="0" applyFont="1" applyFill="1" applyBorder="1" applyAlignment="1">
      <alignment horizontal="right"/>
    </xf>
    <xf numFmtId="0" fontId="11" fillId="0" borderId="0" xfId="0" applyFont="1" applyFill="1" applyBorder="1" applyAlignment="1"/>
    <xf numFmtId="0" fontId="11" fillId="0" borderId="0" xfId="0" applyFont="1" applyFill="1" applyBorder="1" applyAlignment="1">
      <alignment horizontal="left"/>
    </xf>
    <xf numFmtId="0" fontId="11" fillId="0" borderId="0" xfId="0" applyFont="1" applyFill="1" applyBorder="1"/>
    <xf numFmtId="1" fontId="10" fillId="0" borderId="0" xfId="0" applyNumberFormat="1" applyFont="1" applyFill="1" applyBorder="1" applyAlignment="1">
      <alignment horizontal="right" vertical="center"/>
    </xf>
    <xf numFmtId="0" fontId="10" fillId="0" borderId="0" xfId="0" applyFont="1"/>
    <xf numFmtId="0" fontId="12" fillId="0" borderId="0" xfId="0" applyFont="1"/>
    <xf numFmtId="0" fontId="10" fillId="0" borderId="5" xfId="0" applyFont="1" applyBorder="1"/>
    <xf numFmtId="0" fontId="10" fillId="0" borderId="6" xfId="0" applyFont="1" applyBorder="1" applyAlignment="1">
      <alignment horizontal="right"/>
    </xf>
    <xf numFmtId="2" fontId="10" fillId="0" borderId="7" xfId="0" applyNumberFormat="1" applyFont="1" applyBorder="1" applyAlignment="1">
      <alignment horizontal="right"/>
    </xf>
    <xf numFmtId="2" fontId="10" fillId="0" borderId="6" xfId="0" applyNumberFormat="1" applyFont="1" applyBorder="1" applyAlignment="1">
      <alignment horizontal="right"/>
    </xf>
    <xf numFmtId="0" fontId="10" fillId="0" borderId="6" xfId="0" applyFont="1" applyBorder="1"/>
    <xf numFmtId="164" fontId="10" fillId="0" borderId="8" xfId="0" applyNumberFormat="1" applyFont="1" applyBorder="1" applyAlignment="1">
      <alignment horizontal="right"/>
    </xf>
    <xf numFmtId="0" fontId="10" fillId="0" borderId="9" xfId="0" applyFont="1" applyBorder="1" applyAlignment="1">
      <alignment horizontal="left"/>
    </xf>
    <xf numFmtId="0" fontId="10" fillId="0" borderId="0" xfId="0" applyFont="1" applyBorder="1" applyAlignment="1">
      <alignment horizontal="right"/>
    </xf>
    <xf numFmtId="1" fontId="10" fillId="0" borderId="3" xfId="0" applyNumberFormat="1" applyFont="1" applyBorder="1" applyAlignment="1">
      <alignment horizontal="right"/>
    </xf>
    <xf numFmtId="1" fontId="10" fillId="0" borderId="0" xfId="0" applyNumberFormat="1" applyFont="1" applyBorder="1" applyAlignment="1">
      <alignment horizontal="right"/>
    </xf>
    <xf numFmtId="0" fontId="10" fillId="0" borderId="0" xfId="0" applyFont="1" applyBorder="1"/>
    <xf numFmtId="164" fontId="10" fillId="0" borderId="10" xfId="0" applyNumberFormat="1" applyFont="1" applyBorder="1" applyAlignment="1">
      <alignment horizontal="right"/>
    </xf>
    <xf numFmtId="0" fontId="10" fillId="0" borderId="9" xfId="0" applyFont="1" applyBorder="1"/>
    <xf numFmtId="2" fontId="10" fillId="0" borderId="3" xfId="0" applyNumberFormat="1" applyFont="1" applyBorder="1" applyAlignment="1">
      <alignment horizontal="right"/>
    </xf>
    <xf numFmtId="2" fontId="10" fillId="0" borderId="0" xfId="0" applyNumberFormat="1" applyFont="1" applyBorder="1" applyAlignment="1">
      <alignment horizontal="right"/>
    </xf>
    <xf numFmtId="2" fontId="10" fillId="0" borderId="10" xfId="0" applyNumberFormat="1" applyFont="1" applyBorder="1" applyAlignment="1">
      <alignment horizontal="right"/>
    </xf>
    <xf numFmtId="0" fontId="10" fillId="0" borderId="10" xfId="0" applyFont="1" applyBorder="1"/>
    <xf numFmtId="0" fontId="10" fillId="0" borderId="11" xfId="0" applyFont="1" applyBorder="1" applyAlignment="1">
      <alignment horizontal="left"/>
    </xf>
    <xf numFmtId="0" fontId="10" fillId="0" borderId="1" xfId="0" applyFont="1" applyBorder="1" applyAlignment="1">
      <alignment horizontal="right"/>
    </xf>
    <xf numFmtId="2" fontId="10" fillId="0" borderId="12" xfId="0" applyNumberFormat="1" applyFont="1" applyBorder="1" applyAlignment="1">
      <alignment horizontal="right"/>
    </xf>
    <xf numFmtId="2" fontId="10" fillId="0" borderId="1" xfId="0" applyNumberFormat="1" applyFont="1" applyBorder="1" applyAlignment="1">
      <alignment horizontal="right"/>
    </xf>
    <xf numFmtId="0" fontId="10" fillId="0" borderId="1" xfId="0" applyFont="1" applyBorder="1"/>
    <xf numFmtId="2" fontId="10" fillId="0" borderId="13" xfId="0" applyNumberFormat="1" applyFont="1" applyBorder="1" applyAlignment="1">
      <alignment horizontal="right"/>
    </xf>
    <xf numFmtId="0" fontId="12" fillId="0" borderId="0" xfId="0" applyFont="1" applyBorder="1" applyAlignment="1">
      <alignment horizontal="left" vertical="center" readingOrder="1"/>
    </xf>
    <xf numFmtId="0" fontId="9" fillId="0" borderId="0" xfId="0" applyFont="1" applyBorder="1" applyAlignment="1">
      <alignment vertical="center" wrapText="1" readingOrder="1"/>
    </xf>
    <xf numFmtId="0" fontId="12" fillId="0" borderId="0" xfId="0" applyFont="1" applyBorder="1" applyAlignment="1">
      <alignment horizontal="right" vertical="center" wrapText="1" readingOrder="1"/>
    </xf>
    <xf numFmtId="0" fontId="9" fillId="0" borderId="0" xfId="0" applyFont="1" applyBorder="1" applyAlignment="1">
      <alignment horizontal="left" vertical="center" wrapText="1" readingOrder="1"/>
    </xf>
    <xf numFmtId="0" fontId="12" fillId="0" borderId="0" xfId="0" applyFont="1" applyAlignment="1">
      <alignment horizontal="right"/>
    </xf>
    <xf numFmtId="2" fontId="10" fillId="0" borderId="5" xfId="0" applyNumberFormat="1" applyFont="1" applyBorder="1" applyAlignment="1">
      <alignment horizontal="right"/>
    </xf>
    <xf numFmtId="1" fontId="10" fillId="0" borderId="6" xfId="0" applyNumberFormat="1" applyFont="1" applyBorder="1" applyAlignment="1">
      <alignment horizontal="right"/>
    </xf>
    <xf numFmtId="164" fontId="10" fillId="0" borderId="6" xfId="0" applyNumberFormat="1" applyFont="1" applyBorder="1" applyAlignment="1">
      <alignment horizontal="right"/>
    </xf>
    <xf numFmtId="2" fontId="10" fillId="0" borderId="11" xfId="0" applyNumberFormat="1" applyFont="1" applyBorder="1" applyAlignment="1">
      <alignment horizontal="right"/>
    </xf>
    <xf numFmtId="1" fontId="10" fillId="0" borderId="1" xfId="0" applyNumberFormat="1" applyFont="1" applyBorder="1" applyAlignment="1">
      <alignment horizontal="right"/>
    </xf>
    <xf numFmtId="164" fontId="10" fillId="0" borderId="1" xfId="0" applyNumberFormat="1" applyFont="1" applyBorder="1" applyAlignment="1">
      <alignment horizontal="right"/>
    </xf>
    <xf numFmtId="164" fontId="10" fillId="0" borderId="13" xfId="0" applyNumberFormat="1" applyFont="1" applyBorder="1" applyAlignment="1">
      <alignment horizontal="right"/>
    </xf>
    <xf numFmtId="2" fontId="10" fillId="0" borderId="9" xfId="0" applyNumberFormat="1" applyFont="1" applyBorder="1" applyAlignment="1">
      <alignment horizontal="right"/>
    </xf>
    <xf numFmtId="164" fontId="10" fillId="0" borderId="0" xfId="0" applyNumberFormat="1" applyFont="1" applyBorder="1" applyAlignment="1">
      <alignment horizontal="right"/>
    </xf>
    <xf numFmtId="2" fontId="10" fillId="0" borderId="8" xfId="0" applyNumberFormat="1" applyFont="1" applyBorder="1" applyAlignment="1">
      <alignment horizontal="right"/>
    </xf>
    <xf numFmtId="0" fontId="10" fillId="0" borderId="15" xfId="0" applyFont="1" applyBorder="1" applyAlignment="1">
      <alignment vertical="center" wrapText="1"/>
    </xf>
    <xf numFmtId="0" fontId="14" fillId="0" borderId="15" xfId="0" applyFont="1" applyBorder="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10" fillId="0" borderId="16" xfId="0" applyFont="1" applyBorder="1" applyAlignment="1">
      <alignment vertical="center" wrapText="1"/>
    </xf>
    <xf numFmtId="0" fontId="10" fillId="0" borderId="16" xfId="0" applyFont="1" applyBorder="1" applyAlignment="1">
      <alignment horizontal="center" vertical="center" wrapText="1"/>
    </xf>
    <xf numFmtId="0" fontId="14" fillId="0" borderId="17" xfId="0" applyFont="1" applyBorder="1" applyAlignment="1">
      <alignment horizontal="center" vertical="center"/>
    </xf>
    <xf numFmtId="0" fontId="14" fillId="0" borderId="17" xfId="0" applyFont="1" applyBorder="1" applyAlignment="1">
      <alignment horizontal="center" vertical="center" wrapText="1"/>
    </xf>
    <xf numFmtId="0" fontId="10" fillId="0" borderId="0" xfId="0" applyFont="1" applyAlignment="1">
      <alignment horizontal="center"/>
    </xf>
    <xf numFmtId="0" fontId="10" fillId="0" borderId="16" xfId="0" applyFont="1" applyBorder="1"/>
    <xf numFmtId="2" fontId="10" fillId="0" borderId="0" xfId="0" applyNumberFormat="1" applyFont="1" applyBorder="1"/>
    <xf numFmtId="0" fontId="12" fillId="0" borderId="4" xfId="0" applyFont="1" applyBorder="1" applyAlignment="1">
      <alignment horizontal="center" vertical="center" wrapText="1" readingOrder="1"/>
    </xf>
    <xf numFmtId="0" fontId="12" fillId="0" borderId="18" xfId="0" applyFont="1" applyBorder="1" applyAlignment="1">
      <alignment horizontal="center" vertical="center" wrapText="1" readingOrder="1"/>
    </xf>
    <xf numFmtId="0" fontId="12" fillId="0" borderId="2" xfId="0" applyFont="1" applyBorder="1" applyAlignment="1">
      <alignment horizontal="center" vertical="center" wrapText="1" readingOrder="1"/>
    </xf>
    <xf numFmtId="0" fontId="12" fillId="0" borderId="19" xfId="0" applyFont="1" applyBorder="1" applyAlignment="1">
      <alignment horizontal="center" vertical="center" wrapText="1" readingOrder="1"/>
    </xf>
    <xf numFmtId="0" fontId="9" fillId="0" borderId="9" xfId="0" applyFont="1" applyBorder="1" applyAlignment="1">
      <alignment horizontal="center" vertical="center" wrapText="1" readingOrder="1"/>
    </xf>
    <xf numFmtId="3" fontId="9" fillId="0" borderId="14" xfId="0" applyNumberFormat="1" applyFont="1" applyBorder="1" applyAlignment="1">
      <alignment horizontal="center" vertical="center" wrapText="1" readingOrder="1"/>
    </xf>
    <xf numFmtId="2" fontId="9" fillId="0" borderId="9" xfId="0" applyNumberFormat="1" applyFont="1" applyBorder="1" applyAlignment="1">
      <alignment horizontal="center" vertical="center" wrapText="1" readingOrder="1"/>
    </xf>
    <xf numFmtId="2" fontId="9" fillId="0" borderId="0" xfId="0" applyNumberFormat="1" applyFont="1" applyBorder="1" applyAlignment="1">
      <alignment horizontal="center" vertical="center" wrapText="1" readingOrder="1"/>
    </xf>
    <xf numFmtId="2" fontId="9" fillId="0" borderId="10" xfId="0" applyNumberFormat="1" applyFont="1" applyBorder="1" applyAlignment="1">
      <alignment horizontal="center" vertical="center" wrapText="1" readingOrder="1"/>
    </xf>
    <xf numFmtId="0" fontId="9" fillId="0" borderId="11" xfId="0" applyFont="1" applyBorder="1" applyAlignment="1">
      <alignment horizontal="center" vertical="center" wrapText="1" readingOrder="1"/>
    </xf>
    <xf numFmtId="3" fontId="9" fillId="0" borderId="20" xfId="0" applyNumberFormat="1" applyFont="1" applyBorder="1" applyAlignment="1">
      <alignment horizontal="center" vertical="center" wrapText="1" readingOrder="1"/>
    </xf>
    <xf numFmtId="2" fontId="9" fillId="0" borderId="11" xfId="0" applyNumberFormat="1" applyFont="1" applyBorder="1" applyAlignment="1">
      <alignment horizontal="center" vertical="center" wrapText="1" readingOrder="1"/>
    </xf>
    <xf numFmtId="2" fontId="9" fillId="0" borderId="1" xfId="0" applyNumberFormat="1" applyFont="1" applyBorder="1" applyAlignment="1">
      <alignment horizontal="center" vertical="center" wrapText="1" readingOrder="1"/>
    </xf>
    <xf numFmtId="2" fontId="9" fillId="0" borderId="13" xfId="0" applyNumberFormat="1" applyFont="1" applyBorder="1" applyAlignment="1">
      <alignment horizontal="center" vertical="center" wrapText="1" readingOrder="1"/>
    </xf>
    <xf numFmtId="3" fontId="9" fillId="0" borderId="4" xfId="0" applyNumberFormat="1" applyFont="1" applyBorder="1" applyAlignment="1">
      <alignment horizontal="center" vertical="center" wrapText="1" readingOrder="1"/>
    </xf>
    <xf numFmtId="2" fontId="9" fillId="0" borderId="2" xfId="0" applyNumberFormat="1" applyFont="1" applyBorder="1" applyAlignment="1">
      <alignment horizontal="center" vertical="center" wrapText="1" readingOrder="1"/>
    </xf>
    <xf numFmtId="2" fontId="9" fillId="0" borderId="18" xfId="0" applyNumberFormat="1" applyFont="1" applyBorder="1" applyAlignment="1">
      <alignment horizontal="center" vertical="center" wrapText="1" readingOrder="1"/>
    </xf>
    <xf numFmtId="2" fontId="9" fillId="0" borderId="19" xfId="0" applyNumberFormat="1" applyFont="1" applyBorder="1" applyAlignment="1">
      <alignment horizontal="center" vertical="center" wrapText="1" readingOrder="1"/>
    </xf>
    <xf numFmtId="0" fontId="9" fillId="0" borderId="9" xfId="0" applyFont="1" applyBorder="1" applyAlignment="1">
      <alignment horizontal="left" vertical="center" wrapText="1" readingOrder="1"/>
    </xf>
    <xf numFmtId="0" fontId="9" fillId="0" borderId="11" xfId="0" applyFont="1" applyBorder="1" applyAlignment="1">
      <alignment horizontal="left" vertical="center" wrapText="1" readingOrder="1"/>
    </xf>
    <xf numFmtId="0" fontId="12" fillId="0" borderId="18" xfId="0" applyFont="1" applyBorder="1" applyAlignment="1">
      <alignment horizontal="left" vertical="top" wrapText="1" readingOrder="1"/>
    </xf>
    <xf numFmtId="0" fontId="9" fillId="0" borderId="9" xfId="0" applyFont="1" applyBorder="1" applyAlignment="1">
      <alignment horizontal="left" vertical="top" wrapText="1" readingOrder="1"/>
    </xf>
    <xf numFmtId="0" fontId="9" fillId="0" borderId="18" xfId="0" applyFont="1" applyBorder="1" applyAlignment="1">
      <alignment horizontal="left" vertical="top" wrapText="1" readingOrder="1"/>
    </xf>
    <xf numFmtId="0" fontId="9" fillId="0" borderId="14" xfId="0" applyFont="1" applyBorder="1" applyAlignment="1">
      <alignment horizontal="left" wrapText="1" readingOrder="1"/>
    </xf>
    <xf numFmtId="0" fontId="9" fillId="0" borderId="0" xfId="0" applyFont="1" applyBorder="1" applyAlignment="1">
      <alignment horizontal="center" wrapText="1" readingOrder="1"/>
    </xf>
    <xf numFmtId="0" fontId="9" fillId="0" borderId="20" xfId="0" applyFont="1" applyBorder="1" applyAlignment="1">
      <alignment horizontal="left" wrapText="1" readingOrder="1"/>
    </xf>
    <xf numFmtId="3" fontId="9" fillId="0" borderId="1" xfId="0" applyNumberFormat="1" applyFont="1" applyBorder="1" applyAlignment="1">
      <alignment horizontal="center" vertical="center" wrapText="1" readingOrder="1"/>
    </xf>
    <xf numFmtId="0" fontId="9" fillId="0" borderId="1" xfId="0" applyFont="1" applyBorder="1" applyAlignment="1">
      <alignment horizontal="center" wrapText="1" readingOrder="1"/>
    </xf>
    <xf numFmtId="0" fontId="9" fillId="0" borderId="0" xfId="0" applyFont="1" applyBorder="1" applyAlignment="1">
      <alignment horizontal="center" vertical="center" wrapText="1" readingOrder="1"/>
    </xf>
    <xf numFmtId="0" fontId="12" fillId="0" borderId="4" xfId="0" applyFont="1" applyBorder="1" applyAlignment="1">
      <alignment horizontal="center" wrapText="1" readingOrder="1"/>
    </xf>
    <xf numFmtId="0" fontId="9" fillId="0" borderId="9" xfId="0" applyFont="1" applyBorder="1" applyAlignment="1">
      <alignment horizontal="left" wrapText="1" readingOrder="1"/>
    </xf>
    <xf numFmtId="0" fontId="9" fillId="0" borderId="14" xfId="0" applyFont="1" applyBorder="1" applyAlignment="1">
      <alignment horizontal="center" vertical="center" wrapText="1" readingOrder="1"/>
    </xf>
    <xf numFmtId="2" fontId="9" fillId="0" borderId="14" xfId="0" applyNumberFormat="1" applyFont="1" applyBorder="1" applyAlignment="1">
      <alignment horizontal="center" wrapText="1" readingOrder="1"/>
    </xf>
    <xf numFmtId="2" fontId="9" fillId="0" borderId="0" xfId="0" applyNumberFormat="1" applyFont="1" applyBorder="1" applyAlignment="1">
      <alignment horizontal="center" wrapText="1" readingOrder="1"/>
    </xf>
    <xf numFmtId="2" fontId="12" fillId="0" borderId="14" xfId="0" applyNumberFormat="1" applyFont="1" applyBorder="1" applyAlignment="1">
      <alignment horizontal="center" wrapText="1" readingOrder="1"/>
    </xf>
    <xf numFmtId="2" fontId="9" fillId="0" borderId="20" xfId="0" applyNumberFormat="1" applyFont="1" applyBorder="1" applyAlignment="1">
      <alignment horizontal="center" wrapText="1" readingOrder="1"/>
    </xf>
    <xf numFmtId="2" fontId="9" fillId="0" borderId="1" xfId="0" applyNumberFormat="1" applyFont="1" applyBorder="1" applyAlignment="1">
      <alignment horizontal="center" wrapText="1" readingOrder="1"/>
    </xf>
    <xf numFmtId="2" fontId="12" fillId="0" borderId="20" xfId="0" applyNumberFormat="1" applyFont="1" applyBorder="1" applyAlignment="1">
      <alignment horizontal="center" wrapText="1" readingOrder="1"/>
    </xf>
    <xf numFmtId="2" fontId="9" fillId="0" borderId="4" xfId="0" applyNumberFormat="1" applyFont="1" applyBorder="1" applyAlignment="1">
      <alignment horizontal="center" vertical="center" wrapText="1" readingOrder="1"/>
    </xf>
    <xf numFmtId="0" fontId="9" fillId="0" borderId="4" xfId="0" applyFont="1" applyBorder="1" applyAlignment="1">
      <alignment horizontal="left" wrapText="1" readingOrder="1"/>
    </xf>
    <xf numFmtId="0" fontId="9" fillId="0" borderId="4" xfId="0" applyFont="1" applyBorder="1" applyAlignment="1">
      <alignment horizontal="left" vertical="center" wrapText="1" readingOrder="1"/>
    </xf>
    <xf numFmtId="2" fontId="9" fillId="0" borderId="9" xfId="0" applyNumberFormat="1" applyFont="1" applyBorder="1" applyAlignment="1">
      <alignment horizontal="center" wrapText="1" readingOrder="1"/>
    </xf>
    <xf numFmtId="0" fontId="9" fillId="0" borderId="11" xfId="0" applyFont="1" applyBorder="1" applyAlignment="1">
      <alignment horizontal="left" vertical="top" wrapText="1" readingOrder="1"/>
    </xf>
    <xf numFmtId="2" fontId="9" fillId="0" borderId="11" xfId="0" applyNumberFormat="1" applyFont="1" applyBorder="1" applyAlignment="1">
      <alignment horizontal="center" wrapText="1" readingOrder="1"/>
    </xf>
    <xf numFmtId="0" fontId="9" fillId="0" borderId="14" xfId="0" applyFont="1" applyBorder="1" applyAlignment="1">
      <alignment horizontal="left" vertical="top" wrapText="1" readingOrder="1"/>
    </xf>
    <xf numFmtId="2" fontId="15" fillId="0" borderId="14" xfId="0" applyNumberFormat="1" applyFont="1" applyBorder="1" applyAlignment="1">
      <alignment horizontal="center" wrapText="1" readingOrder="1"/>
    </xf>
    <xf numFmtId="0" fontId="9" fillId="0" borderId="20" xfId="0" applyFont="1" applyBorder="1" applyAlignment="1">
      <alignment horizontal="left" vertical="top" wrapText="1" readingOrder="1"/>
    </xf>
    <xf numFmtId="2" fontId="15" fillId="0" borderId="20" xfId="0" applyNumberFormat="1" applyFont="1" applyBorder="1" applyAlignment="1">
      <alignment horizontal="center" wrapText="1" readingOrder="1"/>
    </xf>
    <xf numFmtId="2" fontId="9" fillId="0" borderId="0" xfId="0" applyNumberFormat="1" applyFont="1" applyBorder="1" applyAlignment="1">
      <alignment horizontal="center" vertical="center" wrapText="1" readingOrder="1"/>
    </xf>
    <xf numFmtId="2" fontId="9" fillId="0" borderId="1" xfId="0" applyNumberFormat="1" applyFont="1" applyBorder="1" applyAlignment="1">
      <alignment horizontal="center" vertical="center" wrapText="1" readingOrder="1"/>
    </xf>
    <xf numFmtId="0" fontId="9" fillId="0" borderId="5" xfId="0" applyFont="1" applyBorder="1" applyAlignment="1">
      <alignment horizontal="center" vertical="center" wrapText="1" readingOrder="1"/>
    </xf>
    <xf numFmtId="0" fontId="9" fillId="0" borderId="6" xfId="0" applyFont="1" applyBorder="1" applyAlignment="1">
      <alignment horizontal="center" vertical="center" wrapText="1" readingOrder="1"/>
    </xf>
    <xf numFmtId="0" fontId="9" fillId="0" borderId="8" xfId="0" applyFont="1" applyBorder="1" applyAlignment="1">
      <alignment horizontal="center" vertical="center" wrapText="1" readingOrder="1"/>
    </xf>
    <xf numFmtId="0" fontId="9" fillId="0" borderId="21"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13" xfId="0" applyFont="1" applyBorder="1" applyAlignment="1">
      <alignment horizontal="center" vertical="center" wrapText="1" readingOrder="1"/>
    </xf>
    <xf numFmtId="0" fontId="9" fillId="0" borderId="20" xfId="0" applyFont="1" applyBorder="1" applyAlignment="1">
      <alignment horizontal="center" vertical="center" wrapText="1" readingOrder="1"/>
    </xf>
    <xf numFmtId="0" fontId="10" fillId="0" borderId="0" xfId="0" applyFont="1" applyBorder="1" applyAlignment="1">
      <alignment horizontal="center" vertical="center"/>
    </xf>
    <xf numFmtId="0" fontId="9" fillId="0" borderId="0"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11"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13" xfId="0" applyFont="1" applyBorder="1" applyAlignment="1">
      <alignment horizontal="center" vertical="center" wrapText="1" readingOrder="1"/>
    </xf>
    <xf numFmtId="0" fontId="9" fillId="0" borderId="21" xfId="0" applyFont="1" applyBorder="1" applyAlignment="1">
      <alignment horizontal="left" vertical="center" wrapText="1" readingOrder="1"/>
    </xf>
    <xf numFmtId="0" fontId="9" fillId="0" borderId="14" xfId="0" applyFont="1" applyBorder="1" applyAlignment="1">
      <alignment horizontal="left" vertical="center" wrapText="1" readingOrder="1"/>
    </xf>
    <xf numFmtId="0" fontId="9" fillId="0" borderId="20" xfId="0" applyFont="1" applyBorder="1" applyAlignment="1">
      <alignment horizontal="left" vertical="center" wrapText="1" readingOrder="1"/>
    </xf>
    <xf numFmtId="0" fontId="9" fillId="0" borderId="5" xfId="0" applyFont="1" applyBorder="1" applyAlignment="1">
      <alignment horizontal="left" wrapText="1" readingOrder="1"/>
    </xf>
    <xf numFmtId="0" fontId="10" fillId="0" borderId="0" xfId="0" applyFont="1" applyAlignment="1"/>
    <xf numFmtId="0" fontId="9" fillId="0" borderId="11" xfId="0" applyFont="1" applyBorder="1" applyAlignment="1">
      <alignment horizontal="center" wrapText="1" readingOrder="1"/>
    </xf>
    <xf numFmtId="0" fontId="9" fillId="0" borderId="13" xfId="0" applyFont="1" applyBorder="1" applyAlignment="1">
      <alignment horizontal="center" wrapText="1" readingOrder="1"/>
    </xf>
    <xf numFmtId="0" fontId="9" fillId="0" borderId="39" xfId="0" applyFont="1" applyBorder="1" applyAlignment="1">
      <alignment horizontal="center" wrapText="1" readingOrder="1"/>
    </xf>
    <xf numFmtId="0" fontId="9" fillId="0" borderId="40" xfId="0" applyFont="1" applyBorder="1" applyAlignment="1">
      <alignment horizontal="center" wrapText="1" readingOrder="1"/>
    </xf>
    <xf numFmtId="2" fontId="9" fillId="0" borderId="28" xfId="0" applyNumberFormat="1" applyFont="1" applyBorder="1" applyAlignment="1">
      <alignment horizontal="center" vertical="center" wrapText="1" readingOrder="1"/>
    </xf>
    <xf numFmtId="2" fontId="9" fillId="0" borderId="29" xfId="0" applyNumberFormat="1" applyFont="1" applyBorder="1" applyAlignment="1">
      <alignment horizontal="center" vertical="center" wrapText="1" readingOrder="1"/>
    </xf>
    <xf numFmtId="2" fontId="9" fillId="2" borderId="9" xfId="0" applyNumberFormat="1" applyFont="1" applyFill="1" applyBorder="1" applyAlignment="1">
      <alignment horizontal="center" vertical="center" wrapText="1" readingOrder="1"/>
    </xf>
    <xf numFmtId="2" fontId="9" fillId="2" borderId="0" xfId="0" applyNumberFormat="1" applyFont="1" applyFill="1" applyBorder="1" applyAlignment="1">
      <alignment horizontal="center" vertical="center" wrapText="1" readingOrder="1"/>
    </xf>
    <xf numFmtId="2" fontId="9" fillId="2" borderId="29" xfId="0" applyNumberFormat="1" applyFont="1" applyFill="1" applyBorder="1" applyAlignment="1">
      <alignment horizontal="center" vertical="center" wrapText="1" readingOrder="1"/>
    </xf>
    <xf numFmtId="0" fontId="9" fillId="0" borderId="11" xfId="0" applyFont="1" applyBorder="1" applyAlignment="1">
      <alignment horizontal="left" wrapText="1" readingOrder="1"/>
    </xf>
    <xf numFmtId="2" fontId="9" fillId="2" borderId="13" xfId="0" applyNumberFormat="1" applyFont="1" applyFill="1" applyBorder="1" applyAlignment="1">
      <alignment horizontal="center" vertical="center" wrapText="1" readingOrder="1"/>
    </xf>
    <xf numFmtId="2" fontId="9" fillId="2" borderId="39" xfId="0" applyNumberFormat="1" applyFont="1" applyFill="1" applyBorder="1" applyAlignment="1">
      <alignment horizontal="center" vertical="center" wrapText="1" readingOrder="1"/>
    </xf>
    <xf numFmtId="2" fontId="9" fillId="0" borderId="40" xfId="0" applyNumberFormat="1" applyFont="1" applyBorder="1" applyAlignment="1">
      <alignment horizontal="center" vertical="center" wrapText="1" readingOrder="1"/>
    </xf>
    <xf numFmtId="0" fontId="10" fillId="0" borderId="0" xfId="0" applyFont="1" applyAlignment="1">
      <alignment horizontal="center" vertical="center"/>
    </xf>
    <xf numFmtId="0" fontId="16" fillId="0" borderId="11" xfId="0" applyFont="1" applyBorder="1" applyAlignment="1">
      <alignment wrapText="1"/>
    </xf>
    <xf numFmtId="0" fontId="16" fillId="0" borderId="20" xfId="0" applyFont="1" applyBorder="1" applyAlignment="1">
      <alignment wrapText="1"/>
    </xf>
    <xf numFmtId="0" fontId="9" fillId="0" borderId="18" xfId="0" applyFont="1" applyBorder="1" applyAlignment="1">
      <alignment vertical="center"/>
    </xf>
    <xf numFmtId="0" fontId="9" fillId="0" borderId="19" xfId="0" applyFont="1" applyBorder="1" applyAlignment="1">
      <alignment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9" fillId="0" borderId="18" xfId="0" applyFont="1" applyBorder="1" applyAlignment="1">
      <alignment horizontal="left" vertical="center"/>
    </xf>
    <xf numFmtId="0" fontId="9" fillId="0" borderId="2" xfId="0" applyFont="1" applyBorder="1" applyAlignment="1">
      <alignment vertical="center"/>
    </xf>
    <xf numFmtId="165" fontId="9" fillId="0" borderId="18" xfId="0" applyNumberFormat="1" applyFont="1" applyBorder="1" applyAlignment="1">
      <alignment horizontal="center" vertical="center"/>
    </xf>
    <xf numFmtId="165" fontId="9" fillId="0" borderId="19" xfId="0" applyNumberFormat="1" applyFont="1" applyBorder="1" applyAlignment="1">
      <alignment horizontal="center" vertical="center"/>
    </xf>
    <xf numFmtId="0" fontId="9" fillId="0" borderId="6" xfId="0" applyFont="1" applyBorder="1" applyAlignment="1">
      <alignment vertical="center"/>
    </xf>
    <xf numFmtId="165" fontId="9" fillId="0" borderId="5" xfId="0" applyNumberFormat="1" applyFont="1" applyBorder="1" applyAlignment="1">
      <alignment horizontal="center" vertical="center"/>
    </xf>
    <xf numFmtId="165" fontId="9" fillId="0" borderId="8" xfId="0" applyNumberFormat="1" applyFont="1" applyBorder="1" applyAlignment="1">
      <alignment horizontal="center" vertical="center"/>
    </xf>
    <xf numFmtId="0" fontId="9" fillId="0" borderId="1" xfId="0" applyFont="1" applyBorder="1" applyAlignment="1">
      <alignment vertical="center"/>
    </xf>
    <xf numFmtId="165" fontId="9" fillId="0" borderId="11" xfId="0" applyNumberFormat="1" applyFont="1" applyBorder="1" applyAlignment="1">
      <alignment horizontal="center" vertical="center"/>
    </xf>
    <xf numFmtId="165" fontId="9" fillId="0" borderId="13" xfId="0" applyNumberFormat="1" applyFont="1" applyBorder="1" applyAlignment="1">
      <alignment horizontal="center" vertical="center"/>
    </xf>
    <xf numFmtId="0" fontId="9" fillId="0" borderId="0" xfId="0" applyFont="1" applyBorder="1" applyAlignment="1">
      <alignment vertical="center"/>
    </xf>
    <xf numFmtId="165"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8" xfId="0" applyFont="1" applyFill="1" applyBorder="1" applyAlignment="1">
      <alignment horizontal="center" wrapText="1" readingOrder="1"/>
    </xf>
    <xf numFmtId="0" fontId="9" fillId="0" borderId="4" xfId="0" applyFont="1" applyFill="1" applyBorder="1" applyAlignment="1">
      <alignment horizontal="center" wrapText="1" readingOrder="1"/>
    </xf>
    <xf numFmtId="0" fontId="9" fillId="0" borderId="19" xfId="0" applyFont="1" applyFill="1" applyBorder="1" applyAlignment="1">
      <alignment horizontal="center" wrapText="1" readingOrder="1"/>
    </xf>
    <xf numFmtId="0" fontId="9" fillId="0" borderId="5" xfId="0" applyFont="1" applyBorder="1" applyAlignment="1">
      <alignment vertical="center" wrapText="1" readingOrder="1"/>
    </xf>
    <xf numFmtId="0" fontId="9" fillId="0" borderId="6" xfId="0" applyFont="1" applyBorder="1" applyAlignment="1">
      <alignment vertical="center" wrapText="1" readingOrder="1"/>
    </xf>
    <xf numFmtId="2" fontId="9" fillId="0" borderId="9" xfId="0" applyNumberFormat="1" applyFont="1" applyFill="1" applyBorder="1" applyAlignment="1">
      <alignment horizontal="center" wrapText="1" readingOrder="1"/>
    </xf>
    <xf numFmtId="2" fontId="9" fillId="0" borderId="14" xfId="0" applyNumberFormat="1" applyFont="1" applyFill="1" applyBorder="1" applyAlignment="1">
      <alignment horizontal="center" wrapText="1" readingOrder="1"/>
    </xf>
    <xf numFmtId="2" fontId="9" fillId="0" borderId="10" xfId="0" applyNumberFormat="1" applyFont="1" applyFill="1" applyBorder="1" applyAlignment="1">
      <alignment horizontal="center" wrapText="1" readingOrder="1"/>
    </xf>
    <xf numFmtId="2" fontId="9" fillId="0" borderId="11" xfId="0" applyNumberFormat="1" applyFont="1" applyFill="1" applyBorder="1" applyAlignment="1">
      <alignment horizontal="center" wrapText="1" readingOrder="1"/>
    </xf>
    <xf numFmtId="0" fontId="9" fillId="0" borderId="18" xfId="0" applyFont="1" applyFill="1" applyBorder="1" applyAlignment="1">
      <alignment wrapText="1" readingOrder="1"/>
    </xf>
    <xf numFmtId="0" fontId="9" fillId="0" borderId="19" xfId="0" applyFont="1" applyFill="1" applyBorder="1" applyAlignment="1">
      <alignment wrapText="1" readingOrder="1"/>
    </xf>
    <xf numFmtId="0" fontId="16" fillId="0" borderId="6" xfId="0" applyFont="1" applyBorder="1" applyAlignment="1">
      <alignment wrapText="1"/>
    </xf>
    <xf numFmtId="0" fontId="14" fillId="0" borderId="18" xfId="0" applyFont="1" applyBorder="1"/>
    <xf numFmtId="0" fontId="14" fillId="0" borderId="2" xfId="0" applyFont="1" applyBorder="1" applyAlignment="1">
      <alignment horizontal="center"/>
    </xf>
    <xf numFmtId="0" fontId="14" fillId="0" borderId="19" xfId="0" applyFont="1" applyBorder="1" applyAlignment="1">
      <alignment horizontal="center"/>
    </xf>
    <xf numFmtId="0" fontId="10" fillId="0" borderId="6" xfId="0" applyFont="1" applyBorder="1" applyAlignment="1">
      <alignment horizontal="center"/>
    </xf>
    <xf numFmtId="10" fontId="10" fillId="0" borderId="8" xfId="1" applyNumberFormat="1" applyFont="1" applyBorder="1" applyAlignment="1">
      <alignment horizontal="center"/>
    </xf>
    <xf numFmtId="0" fontId="10" fillId="0" borderId="0" xfId="0" applyFont="1" applyBorder="1" applyAlignment="1">
      <alignment horizontal="center"/>
    </xf>
    <xf numFmtId="10" fontId="10" fillId="0" borderId="10" xfId="1" applyNumberFormat="1" applyFont="1" applyBorder="1" applyAlignment="1">
      <alignment horizontal="center"/>
    </xf>
    <xf numFmtId="0" fontId="10" fillId="0" borderId="11" xfId="0" applyFont="1" applyBorder="1"/>
    <xf numFmtId="0" fontId="10" fillId="0" borderId="1" xfId="0" applyFont="1" applyBorder="1" applyAlignment="1">
      <alignment horizontal="center"/>
    </xf>
    <xf numFmtId="10" fontId="10" fillId="0" borderId="13" xfId="1" applyNumberFormat="1" applyFont="1" applyBorder="1" applyAlignment="1">
      <alignment horizontal="center"/>
    </xf>
    <xf numFmtId="0" fontId="9" fillId="0" borderId="32" xfId="0" applyFont="1" applyBorder="1" applyAlignment="1">
      <alignment horizontal="left" wrapText="1" readingOrder="1"/>
    </xf>
    <xf numFmtId="0" fontId="9" fillId="0" borderId="25" xfId="0" applyFont="1" applyBorder="1" applyAlignment="1">
      <alignment horizontal="center" wrapText="1" readingOrder="1"/>
    </xf>
    <xf numFmtId="0" fontId="9" fillId="0" borderId="26" xfId="0" applyFont="1" applyBorder="1" applyAlignment="1">
      <alignment horizontal="center" wrapText="1" readingOrder="1"/>
    </xf>
    <xf numFmtId="0" fontId="9" fillId="0" borderId="27" xfId="0" applyFont="1" applyBorder="1" applyAlignment="1">
      <alignment horizontal="left" wrapText="1" readingOrder="1"/>
    </xf>
    <xf numFmtId="0" fontId="9" fillId="0" borderId="33" xfId="0" applyFont="1" applyBorder="1" applyAlignment="1">
      <alignment horizontal="center" wrapText="1" readingOrder="1"/>
    </xf>
    <xf numFmtId="0" fontId="9" fillId="0" borderId="34" xfId="0" applyFont="1" applyBorder="1" applyAlignment="1">
      <alignment horizontal="left" vertical="center" wrapText="1" readingOrder="1"/>
    </xf>
    <xf numFmtId="0" fontId="9" fillId="0" borderId="22" xfId="0" applyFont="1" applyBorder="1" applyAlignment="1">
      <alignment horizontal="center" vertical="center" wrapText="1" readingOrder="1"/>
    </xf>
    <xf numFmtId="0" fontId="9" fillId="0" borderId="23" xfId="0" applyFont="1" applyBorder="1" applyAlignment="1">
      <alignment horizontal="center" vertical="center" wrapText="1" readingOrder="1"/>
    </xf>
    <xf numFmtId="0" fontId="9" fillId="0" borderId="24" xfId="0" applyFont="1" applyBorder="1" applyAlignment="1">
      <alignment horizontal="left" vertical="center" wrapText="1" readingOrder="1"/>
    </xf>
    <xf numFmtId="0" fontId="9" fillId="0" borderId="35" xfId="0" applyFont="1" applyBorder="1" applyAlignment="1">
      <alignment horizontal="center" vertical="center" wrapText="1" readingOrder="1"/>
    </xf>
    <xf numFmtId="0" fontId="9" fillId="0" borderId="28" xfId="0" applyFont="1" applyBorder="1" applyAlignment="1">
      <alignment horizontal="center" vertical="center" wrapText="1" readingOrder="1"/>
    </xf>
    <xf numFmtId="0" fontId="9" fillId="0" borderId="29" xfId="0" applyFont="1" applyBorder="1" applyAlignment="1">
      <alignment horizontal="left" vertical="center" wrapText="1" readingOrder="1"/>
    </xf>
    <xf numFmtId="0" fontId="9" fillId="0" borderId="32" xfId="0" applyFont="1" applyBorder="1" applyAlignment="1">
      <alignment horizontal="left" vertical="center" wrapText="1" readingOrder="1"/>
    </xf>
    <xf numFmtId="0" fontId="9" fillId="0" borderId="25" xfId="0" applyFont="1" applyBorder="1" applyAlignment="1">
      <alignment horizontal="center" vertical="center" wrapText="1" readingOrder="1"/>
    </xf>
    <xf numFmtId="0" fontId="9" fillId="0" borderId="26" xfId="0" applyFont="1" applyBorder="1" applyAlignment="1">
      <alignment horizontal="center" vertical="center" wrapText="1" readingOrder="1"/>
    </xf>
    <xf numFmtId="0" fontId="9" fillId="0" borderId="27" xfId="0" applyFont="1" applyBorder="1" applyAlignment="1">
      <alignment horizontal="left" vertical="center" wrapText="1" readingOrder="1"/>
    </xf>
    <xf numFmtId="0" fontId="9" fillId="0" borderId="33" xfId="0" applyFont="1" applyBorder="1" applyAlignment="1">
      <alignment horizontal="center" vertical="center" wrapText="1" readingOrder="1"/>
    </xf>
    <xf numFmtId="0" fontId="12" fillId="0" borderId="36" xfId="0" applyFont="1" applyBorder="1" applyAlignment="1">
      <alignment horizontal="right" vertical="center" wrapText="1" readingOrder="1"/>
    </xf>
    <xf numFmtId="0" fontId="12" fillId="0" borderId="37" xfId="0" applyFont="1" applyBorder="1" applyAlignment="1">
      <alignment horizontal="center" vertical="center" wrapText="1" readingOrder="1"/>
    </xf>
    <xf numFmtId="0" fontId="12" fillId="0" borderId="37" xfId="0" applyFont="1" applyBorder="1" applyAlignment="1">
      <alignment horizontal="right" vertical="center" wrapText="1" readingOrder="1"/>
    </xf>
    <xf numFmtId="0" fontId="12" fillId="0" borderId="38" xfId="0" applyFont="1" applyBorder="1" applyAlignment="1">
      <alignment horizontal="center" vertical="center" wrapText="1" readingOrder="1"/>
    </xf>
    <xf numFmtId="3" fontId="9" fillId="0" borderId="21" xfId="0" applyNumberFormat="1" applyFont="1" applyBorder="1" applyAlignment="1">
      <alignment horizontal="center" vertical="center" wrapText="1" readingOrder="1"/>
    </xf>
    <xf numFmtId="2" fontId="9" fillId="0" borderId="21" xfId="0" applyNumberFormat="1" applyFont="1" applyBorder="1" applyAlignment="1">
      <alignment horizontal="center" wrapText="1" readingOrder="1"/>
    </xf>
    <xf numFmtId="3" fontId="9" fillId="0" borderId="9" xfId="0" applyNumberFormat="1" applyFont="1" applyBorder="1" applyAlignment="1">
      <alignment horizontal="center" vertical="center" wrapText="1" readingOrder="1"/>
    </xf>
    <xf numFmtId="0" fontId="17" fillId="0" borderId="0" xfId="0" applyFont="1"/>
    <xf numFmtId="0" fontId="0" fillId="0" borderId="0" xfId="0" applyAlignment="1">
      <alignment horizontal="left"/>
    </xf>
    <xf numFmtId="0" fontId="0" fillId="0" borderId="0" xfId="0" applyAlignment="1">
      <alignment wrapText="1"/>
    </xf>
    <xf numFmtId="0" fontId="10" fillId="0" borderId="4" xfId="0" applyFont="1" applyBorder="1"/>
    <xf numFmtId="0" fontId="11" fillId="0" borderId="0" xfId="0" applyFont="1"/>
    <xf numFmtId="2" fontId="9" fillId="0" borderId="1" xfId="0" applyNumberFormat="1" applyFont="1" applyBorder="1" applyAlignment="1">
      <alignment horizontal="center" wrapText="1" readingOrder="1"/>
    </xf>
    <xf numFmtId="2" fontId="9" fillId="0" borderId="9" xfId="0" applyNumberFormat="1" applyFont="1" applyBorder="1" applyAlignment="1">
      <alignment horizontal="center" wrapText="1" readingOrder="1"/>
    </xf>
    <xf numFmtId="0" fontId="12" fillId="0" borderId="18" xfId="0" applyFont="1" applyBorder="1" applyAlignment="1">
      <alignment horizontal="center" vertical="center" wrapText="1" readingOrder="1"/>
    </xf>
    <xf numFmtId="0" fontId="12" fillId="0" borderId="2" xfId="0" applyFont="1" applyBorder="1" applyAlignment="1">
      <alignment horizontal="center" vertical="center" wrapText="1" readingOrder="1"/>
    </xf>
    <xf numFmtId="2" fontId="9" fillId="0" borderId="5" xfId="0" applyNumberFormat="1" applyFont="1" applyBorder="1" applyAlignment="1">
      <alignment horizontal="center" wrapText="1" readingOrder="1"/>
    </xf>
    <xf numFmtId="0" fontId="12" fillId="0" borderId="19" xfId="0" applyFont="1" applyBorder="1" applyAlignment="1">
      <alignment horizontal="center" vertical="center" wrapText="1" readingOrder="1"/>
    </xf>
    <xf numFmtId="2" fontId="9" fillId="0" borderId="0" xfId="0" applyNumberFormat="1" applyFont="1" applyBorder="1" applyAlignment="1">
      <alignment horizontal="center" vertical="center" wrapText="1" readingOrder="1"/>
    </xf>
    <xf numFmtId="2" fontId="9" fillId="0" borderId="1" xfId="0" applyNumberFormat="1" applyFont="1" applyBorder="1" applyAlignment="1">
      <alignment horizontal="center" vertical="center" wrapText="1" readingOrder="1"/>
    </xf>
    <xf numFmtId="0" fontId="9" fillId="0" borderId="21" xfId="0" applyFont="1" applyBorder="1" applyAlignment="1">
      <alignment horizontal="left" wrapText="1" readingOrder="1"/>
    </xf>
    <xf numFmtId="0" fontId="9" fillId="0" borderId="14" xfId="0" applyFont="1" applyBorder="1" applyAlignment="1">
      <alignment horizontal="left" wrapText="1" readingOrder="1"/>
    </xf>
    <xf numFmtId="0" fontId="9" fillId="0" borderId="18" xfId="0" applyFont="1" applyBorder="1" applyAlignment="1">
      <alignment horizontal="left" vertical="center" wrapText="1" readingOrder="1"/>
    </xf>
    <xf numFmtId="0" fontId="12" fillId="0" borderId="0" xfId="0" applyFont="1" applyAlignment="1">
      <alignment horizontal="left" vertical="center" readingOrder="1"/>
    </xf>
    <xf numFmtId="0" fontId="9" fillId="0" borderId="0" xfId="0" applyFont="1" applyAlignment="1">
      <alignment vertical="center" wrapText="1" readingOrder="1"/>
    </xf>
    <xf numFmtId="10" fontId="10" fillId="0" borderId="0" xfId="0" applyNumberFormat="1" applyFont="1"/>
    <xf numFmtId="0" fontId="12" fillId="0" borderId="0" xfId="0" applyFont="1" applyAlignment="1">
      <alignment horizontal="right" vertical="center" wrapText="1" readingOrder="1"/>
    </xf>
    <xf numFmtId="0" fontId="9" fillId="0" borderId="0" xfId="0" applyFont="1" applyAlignment="1">
      <alignment horizontal="left" vertical="center" wrapText="1" readingOrder="1"/>
    </xf>
    <xf numFmtId="10" fontId="10" fillId="0" borderId="16" xfId="0" applyNumberFormat="1" applyFont="1" applyBorder="1" applyAlignment="1">
      <alignment horizontal="center"/>
    </xf>
    <xf numFmtId="2" fontId="9" fillId="0" borderId="0" xfId="0" applyNumberFormat="1" applyFont="1" applyAlignment="1">
      <alignment horizontal="center" vertical="center" wrapText="1" readingOrder="1"/>
    </xf>
    <xf numFmtId="0" fontId="20" fillId="0" borderId="0" xfId="0" applyFont="1" applyAlignment="1">
      <alignment horizontal="left" vertical="top" wrapText="1"/>
    </xf>
    <xf numFmtId="0" fontId="18" fillId="0" borderId="0" xfId="0" applyFont="1" applyAlignment="1">
      <alignment horizontal="left" wrapText="1"/>
    </xf>
    <xf numFmtId="3" fontId="9" fillId="0" borderId="0" xfId="0" applyNumberFormat="1" applyFont="1" applyAlignment="1">
      <alignment horizontal="center" vertical="center" wrapText="1" readingOrder="1"/>
    </xf>
    <xf numFmtId="2" fontId="9" fillId="0" borderId="0" xfId="0" applyNumberFormat="1" applyFont="1" applyAlignment="1">
      <alignment horizontal="center" wrapText="1" readingOrder="1"/>
    </xf>
    <xf numFmtId="2" fontId="10" fillId="0" borderId="0" xfId="0" applyNumberFormat="1" applyFont="1"/>
    <xf numFmtId="2" fontId="9" fillId="0" borderId="0" xfId="0" applyNumberFormat="1" applyFont="1" applyBorder="1" applyAlignment="1">
      <alignment vertical="center" wrapText="1" readingOrder="1"/>
    </xf>
    <xf numFmtId="2" fontId="9" fillId="0" borderId="0" xfId="0" applyNumberFormat="1" applyFont="1" applyBorder="1" applyAlignment="1">
      <alignment horizontal="left" vertical="center" wrapText="1" readingOrder="1"/>
    </xf>
    <xf numFmtId="2" fontId="12" fillId="0" borderId="4" xfId="0" applyNumberFormat="1" applyFont="1" applyBorder="1" applyAlignment="1">
      <alignment horizontal="center" vertical="center" wrapText="1" readingOrder="1"/>
    </xf>
    <xf numFmtId="2" fontId="12" fillId="0" borderId="4" xfId="0" applyNumberFormat="1" applyFont="1" applyBorder="1" applyAlignment="1">
      <alignment vertical="center" wrapText="1" readingOrder="1"/>
    </xf>
    <xf numFmtId="2" fontId="12" fillId="0" borderId="11" xfId="0" applyNumberFormat="1" applyFont="1" applyBorder="1" applyAlignment="1">
      <alignment horizontal="center" vertical="center" wrapText="1" readingOrder="1"/>
    </xf>
    <xf numFmtId="2" fontId="12" fillId="0" borderId="13" xfId="0" applyNumberFormat="1" applyFont="1" applyBorder="1" applyAlignment="1">
      <alignment horizontal="center" vertical="center" wrapText="1" readingOrder="1"/>
    </xf>
    <xf numFmtId="164" fontId="10" fillId="0" borderId="0" xfId="0" applyNumberFormat="1" applyFont="1" applyAlignment="1">
      <alignment horizontal="left"/>
    </xf>
    <xf numFmtId="0" fontId="10" fillId="0" borderId="9" xfId="0" applyFont="1" applyFill="1" applyBorder="1" applyAlignment="1">
      <alignment vertical="center"/>
    </xf>
    <xf numFmtId="3" fontId="10" fillId="0" borderId="10" xfId="0" applyNumberFormat="1" applyFont="1" applyFill="1" applyBorder="1" applyAlignment="1">
      <alignment horizontal="right" vertical="center"/>
    </xf>
    <xf numFmtId="0" fontId="10" fillId="0" borderId="11" xfId="0" applyFont="1" applyFill="1" applyBorder="1" applyAlignment="1">
      <alignment vertical="center"/>
    </xf>
    <xf numFmtId="3" fontId="10" fillId="0" borderId="1" xfId="0" applyNumberFormat="1" applyFont="1" applyFill="1" applyBorder="1" applyAlignment="1">
      <alignment horizontal="right" vertical="center"/>
    </xf>
    <xf numFmtId="3" fontId="10" fillId="0" borderId="13" xfId="0" applyNumberFormat="1" applyFont="1" applyFill="1" applyBorder="1" applyAlignment="1">
      <alignment horizontal="right" vertical="center"/>
    </xf>
    <xf numFmtId="0" fontId="13" fillId="0" borderId="18" xfId="0" applyFont="1" applyFill="1" applyBorder="1" applyAlignment="1">
      <alignment wrapText="1"/>
    </xf>
    <xf numFmtId="1" fontId="13" fillId="0" borderId="2" xfId="0" applyNumberFormat="1" applyFont="1" applyFill="1" applyBorder="1" applyAlignment="1">
      <alignment horizontal="center" wrapText="1"/>
    </xf>
    <xf numFmtId="1" fontId="13" fillId="0" borderId="19" xfId="0" applyNumberFormat="1" applyFont="1" applyFill="1" applyBorder="1" applyAlignment="1">
      <alignment horizontal="center" wrapText="1"/>
    </xf>
    <xf numFmtId="0" fontId="13" fillId="0" borderId="4" xfId="0" applyFont="1" applyFill="1" applyBorder="1" applyAlignment="1">
      <alignment horizontal="left" wrapText="1"/>
    </xf>
    <xf numFmtId="0" fontId="10" fillId="0" borderId="14" xfId="0" applyFont="1" applyFill="1" applyBorder="1" applyAlignment="1">
      <alignment horizontal="left" vertical="center"/>
    </xf>
    <xf numFmtId="0" fontId="10" fillId="0" borderId="20" xfId="0" applyFont="1" applyFill="1" applyBorder="1" applyAlignment="1">
      <alignment horizontal="left" vertical="center"/>
    </xf>
    <xf numFmtId="1" fontId="13" fillId="0" borderId="4" xfId="0" applyNumberFormat="1" applyFont="1" applyFill="1" applyBorder="1" applyAlignment="1">
      <alignment horizontal="center" wrapText="1"/>
    </xf>
    <xf numFmtId="3" fontId="10" fillId="0" borderId="14" xfId="0" applyNumberFormat="1" applyFont="1" applyFill="1" applyBorder="1" applyAlignment="1">
      <alignment horizontal="right" vertical="center"/>
    </xf>
    <xf numFmtId="3" fontId="10" fillId="0" borderId="20" xfId="0" applyNumberFormat="1" applyFont="1" applyFill="1" applyBorder="1" applyAlignment="1">
      <alignment horizontal="right" vertical="center"/>
    </xf>
    <xf numFmtId="0" fontId="13" fillId="0" borderId="4" xfId="0" applyFont="1" applyFill="1" applyBorder="1" applyAlignment="1">
      <alignment horizontal="center" wrapText="1"/>
    </xf>
    <xf numFmtId="0" fontId="10" fillId="0" borderId="14" xfId="0" applyFont="1" applyFill="1" applyBorder="1" applyAlignment="1">
      <alignment horizontal="center" vertical="center"/>
    </xf>
    <xf numFmtId="0" fontId="10" fillId="0" borderId="20" xfId="0" applyFont="1" applyFill="1" applyBorder="1" applyAlignment="1">
      <alignment horizontal="center" vertical="center"/>
    </xf>
    <xf numFmtId="2" fontId="10" fillId="0" borderId="5" xfId="0" applyNumberFormat="1" applyFont="1" applyBorder="1" applyAlignment="1">
      <alignment horizontal="center"/>
    </xf>
    <xf numFmtId="2" fontId="10" fillId="0" borderId="8" xfId="0" applyNumberFormat="1" applyFont="1" applyBorder="1" applyAlignment="1">
      <alignment horizontal="center"/>
    </xf>
    <xf numFmtId="2" fontId="10" fillId="0" borderId="9" xfId="0" applyNumberFormat="1" applyFont="1" applyBorder="1" applyAlignment="1">
      <alignment horizontal="center"/>
    </xf>
    <xf numFmtId="2" fontId="10" fillId="0" borderId="10" xfId="0" applyNumberFormat="1" applyFont="1" applyBorder="1" applyAlignment="1">
      <alignment horizontal="center"/>
    </xf>
    <xf numFmtId="2" fontId="10" fillId="0" borderId="11" xfId="0" applyNumberFormat="1" applyFont="1" applyBorder="1" applyAlignment="1">
      <alignment horizontal="center"/>
    </xf>
    <xf numFmtId="2" fontId="10" fillId="0" borderId="13" xfId="0" applyNumberFormat="1" applyFont="1" applyBorder="1" applyAlignment="1">
      <alignment horizontal="center"/>
    </xf>
    <xf numFmtId="10" fontId="10" fillId="0" borderId="5" xfId="0" applyNumberFormat="1" applyFont="1" applyBorder="1" applyAlignment="1">
      <alignment horizontal="center"/>
    </xf>
    <xf numFmtId="10" fontId="10" fillId="0" borderId="8" xfId="0" applyNumberFormat="1" applyFont="1" applyBorder="1" applyAlignment="1">
      <alignment horizontal="center"/>
    </xf>
    <xf numFmtId="10" fontId="10" fillId="0" borderId="9" xfId="0" applyNumberFormat="1" applyFont="1" applyBorder="1" applyAlignment="1">
      <alignment horizontal="center"/>
    </xf>
    <xf numFmtId="10" fontId="10" fillId="0" borderId="10" xfId="0" applyNumberFormat="1" applyFont="1" applyBorder="1" applyAlignment="1">
      <alignment horizontal="center"/>
    </xf>
    <xf numFmtId="10" fontId="10" fillId="0" borderId="11" xfId="0" applyNumberFormat="1" applyFont="1" applyBorder="1" applyAlignment="1">
      <alignment horizontal="center"/>
    </xf>
    <xf numFmtId="10" fontId="10" fillId="0" borderId="13" xfId="0" applyNumberFormat="1" applyFont="1" applyBorder="1" applyAlignment="1">
      <alignment horizontal="center"/>
    </xf>
    <xf numFmtId="2" fontId="9" fillId="0" borderId="9" xfId="0" applyNumberFormat="1" applyFont="1" applyBorder="1" applyAlignment="1">
      <alignment horizontal="center" wrapText="1" readingOrder="1"/>
    </xf>
    <xf numFmtId="2" fontId="9" fillId="0" borderId="10" xfId="0" applyNumberFormat="1" applyFont="1" applyBorder="1" applyAlignment="1">
      <alignment horizontal="center" wrapText="1" readingOrder="1"/>
    </xf>
    <xf numFmtId="2" fontId="9" fillId="0" borderId="11" xfId="0" applyNumberFormat="1" applyFont="1" applyBorder="1" applyAlignment="1">
      <alignment horizontal="center" wrapText="1" readingOrder="1"/>
    </xf>
    <xf numFmtId="2" fontId="9" fillId="0" borderId="13" xfId="0" applyNumberFormat="1" applyFont="1" applyBorder="1" applyAlignment="1">
      <alignment horizontal="center" wrapText="1" readingOrder="1"/>
    </xf>
    <xf numFmtId="0" fontId="12" fillId="0" borderId="21" xfId="0" applyFont="1" applyBorder="1" applyAlignment="1">
      <alignment horizontal="center" vertical="center" wrapText="1" readingOrder="1"/>
    </xf>
    <xf numFmtId="2" fontId="9" fillId="0" borderId="1" xfId="0" applyNumberFormat="1" applyFont="1" applyBorder="1" applyAlignment="1">
      <alignment horizontal="center" wrapText="1" readingOrder="1"/>
    </xf>
    <xf numFmtId="2" fontId="9" fillId="0" borderId="0" xfId="0" applyNumberFormat="1" applyFont="1" applyBorder="1" applyAlignment="1">
      <alignment horizontal="center" wrapText="1" readingOrder="1"/>
    </xf>
    <xf numFmtId="0" fontId="12" fillId="0" borderId="2" xfId="0" applyFont="1" applyBorder="1" applyAlignment="1">
      <alignment horizontal="center" vertical="center" wrapText="1" readingOrder="1"/>
    </xf>
    <xf numFmtId="2" fontId="9" fillId="0" borderId="5" xfId="0" applyNumberFormat="1" applyFont="1" applyBorder="1" applyAlignment="1">
      <alignment horizontal="center" wrapText="1" readingOrder="1"/>
    </xf>
    <xf numFmtId="2" fontId="9" fillId="0" borderId="6" xfId="0" applyNumberFormat="1" applyFont="1" applyBorder="1" applyAlignment="1">
      <alignment horizontal="center" wrapText="1" readingOrder="1"/>
    </xf>
    <xf numFmtId="2" fontId="9" fillId="0" borderId="8" xfId="0" applyNumberFormat="1" applyFont="1" applyBorder="1" applyAlignment="1">
      <alignment horizontal="center" wrapText="1" readingOrder="1"/>
    </xf>
    <xf numFmtId="2" fontId="9" fillId="0" borderId="0" xfId="0" applyNumberFormat="1" applyFont="1" applyAlignment="1">
      <alignment horizontal="center" vertical="center" wrapText="1" readingOrder="1"/>
    </xf>
    <xf numFmtId="2" fontId="9" fillId="0" borderId="1" xfId="0" applyNumberFormat="1" applyFont="1" applyBorder="1" applyAlignment="1">
      <alignment horizontal="center" vertical="center" wrapText="1" readingOrder="1"/>
    </xf>
    <xf numFmtId="0" fontId="9" fillId="0" borderId="9" xfId="0" applyFont="1" applyBorder="1" applyAlignment="1">
      <alignment horizontal="center" vertical="center" wrapText="1" readingOrder="1"/>
    </xf>
    <xf numFmtId="0" fontId="9" fillId="0" borderId="0" xfId="0" applyFont="1" applyBorder="1" applyAlignment="1">
      <alignment horizontal="center" vertical="center" wrapText="1" readingOrder="1"/>
    </xf>
    <xf numFmtId="0" fontId="9" fillId="0" borderId="8"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13" xfId="0" applyFont="1" applyBorder="1" applyAlignment="1">
      <alignment horizontal="center" vertical="center" wrapText="1" readingOrder="1"/>
    </xf>
    <xf numFmtId="0" fontId="12" fillId="0" borderId="6"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8" xfId="0" applyFont="1" applyBorder="1" applyAlignment="1">
      <alignment horizontal="center" vertical="center" wrapText="1" readingOrder="1"/>
    </xf>
    <xf numFmtId="0" fontId="9" fillId="0" borderId="5" xfId="0" applyFont="1" applyBorder="1" applyAlignment="1">
      <alignment horizontal="left" vertical="center" wrapText="1" readingOrder="1"/>
    </xf>
    <xf numFmtId="0" fontId="12" fillId="0" borderId="21" xfId="0" applyFont="1" applyBorder="1" applyAlignment="1">
      <alignment horizontal="left" vertical="center" wrapText="1" readingOrder="1"/>
    </xf>
    <xf numFmtId="2" fontId="9" fillId="0" borderId="6" xfId="0" applyNumberFormat="1" applyFont="1" applyBorder="1" applyAlignment="1">
      <alignment horizontal="center" vertical="center" wrapText="1" readingOrder="1"/>
    </xf>
    <xf numFmtId="2" fontId="9" fillId="0" borderId="8" xfId="0" applyNumberFormat="1" applyFont="1" applyBorder="1" applyAlignment="1">
      <alignment horizontal="center" vertical="center" wrapText="1" readingOrder="1"/>
    </xf>
    <xf numFmtId="2" fontId="9" fillId="0" borderId="5" xfId="0" applyNumberFormat="1" applyFont="1" applyBorder="1" applyAlignment="1">
      <alignment horizontal="center" vertical="center" wrapText="1" readingOrder="1"/>
    </xf>
    <xf numFmtId="0" fontId="11" fillId="0" borderId="0" xfId="0" applyFont="1" applyFill="1" applyBorder="1" applyAlignment="1">
      <alignment horizontal="left" vertical="top"/>
    </xf>
    <xf numFmtId="0" fontId="20" fillId="0" borderId="0" xfId="0" applyFont="1" applyAlignment="1">
      <alignment horizontal="left" vertical="top" wrapText="1"/>
    </xf>
    <xf numFmtId="0" fontId="20" fillId="0" borderId="0" xfId="0" applyFont="1" applyBorder="1" applyAlignment="1">
      <alignment horizontal="left" vertical="top" wrapText="1"/>
    </xf>
    <xf numFmtId="0" fontId="20" fillId="0" borderId="0" xfId="0" applyFont="1" applyAlignment="1">
      <alignment horizontal="left" wrapText="1"/>
    </xf>
    <xf numFmtId="0" fontId="20" fillId="0" borderId="6" xfId="0" applyFont="1" applyBorder="1" applyAlignment="1">
      <alignment horizontal="left" vertical="top" wrapText="1"/>
    </xf>
    <xf numFmtId="0" fontId="20" fillId="0" borderId="6" xfId="0" applyFont="1" applyBorder="1" applyAlignment="1">
      <alignment horizontal="left" vertical="top"/>
    </xf>
    <xf numFmtId="2" fontId="12" fillId="0" borderId="5" xfId="0" applyNumberFormat="1" applyFont="1" applyBorder="1" applyAlignment="1">
      <alignment horizontal="center" vertical="center" wrapText="1" readingOrder="1"/>
    </xf>
    <xf numFmtId="2" fontId="12" fillId="0" borderId="8" xfId="0" applyNumberFormat="1" applyFont="1" applyBorder="1" applyAlignment="1">
      <alignment horizontal="center" vertical="center" wrapText="1" readingOrder="1"/>
    </xf>
    <xf numFmtId="2" fontId="9" fillId="0" borderId="9" xfId="0" applyNumberFormat="1" applyFont="1" applyBorder="1" applyAlignment="1">
      <alignment horizontal="center" wrapText="1" readingOrder="1"/>
    </xf>
    <xf numFmtId="2" fontId="9" fillId="0" borderId="10" xfId="0" applyNumberFormat="1" applyFont="1" applyBorder="1" applyAlignment="1">
      <alignment horizontal="center" wrapText="1" readingOrder="1"/>
    </xf>
    <xf numFmtId="2" fontId="9" fillId="0" borderId="11" xfId="0" applyNumberFormat="1" applyFont="1" applyBorder="1" applyAlignment="1">
      <alignment horizontal="center" wrapText="1" readingOrder="1"/>
    </xf>
    <xf numFmtId="2" fontId="9" fillId="0" borderId="13" xfId="0" applyNumberFormat="1" applyFont="1" applyBorder="1" applyAlignment="1">
      <alignment horizontal="center" wrapText="1" readingOrder="1"/>
    </xf>
    <xf numFmtId="0" fontId="12" fillId="0" borderId="21" xfId="0" applyFont="1" applyBorder="1" applyAlignment="1">
      <alignment horizontal="center" vertical="center" wrapText="1" readingOrder="1"/>
    </xf>
    <xf numFmtId="0" fontId="12" fillId="0" borderId="14" xfId="0" applyFont="1" applyBorder="1" applyAlignment="1">
      <alignment horizontal="center" vertical="center" wrapText="1" readingOrder="1"/>
    </xf>
    <xf numFmtId="2" fontId="12" fillId="0" borderId="21" xfId="0" applyNumberFormat="1" applyFont="1" applyBorder="1" applyAlignment="1">
      <alignment horizontal="center" vertical="center" wrapText="1" readingOrder="1"/>
    </xf>
    <xf numFmtId="2" fontId="12" fillId="0" borderId="9" xfId="0" applyNumberFormat="1" applyFont="1" applyBorder="1" applyAlignment="1">
      <alignment horizontal="center" vertical="center" wrapText="1" readingOrder="1"/>
    </xf>
    <xf numFmtId="2" fontId="12" fillId="0" borderId="13" xfId="0" applyNumberFormat="1" applyFont="1" applyBorder="1" applyAlignment="1">
      <alignment horizontal="center" vertical="center" wrapText="1" readingOrder="1"/>
    </xf>
    <xf numFmtId="2" fontId="12" fillId="0" borderId="20" xfId="0" applyNumberFormat="1" applyFont="1" applyBorder="1" applyAlignment="1">
      <alignment horizontal="center" vertical="center" wrapText="1" readingOrder="1"/>
    </xf>
    <xf numFmtId="2" fontId="9" fillId="0" borderId="1" xfId="0" applyNumberFormat="1" applyFont="1" applyBorder="1" applyAlignment="1">
      <alignment horizontal="center" wrapText="1" readingOrder="1"/>
    </xf>
    <xf numFmtId="2" fontId="9" fillId="0" borderId="0" xfId="0" applyNumberFormat="1" applyFont="1" applyBorder="1" applyAlignment="1">
      <alignment horizontal="center" wrapText="1" readingOrder="1"/>
    </xf>
    <xf numFmtId="0" fontId="12" fillId="0" borderId="5" xfId="0" applyFont="1" applyBorder="1" applyAlignment="1">
      <alignment horizontal="center" vertical="center" wrapText="1" readingOrder="1"/>
    </xf>
    <xf numFmtId="0" fontId="12" fillId="0" borderId="6" xfId="0" applyFont="1" applyBorder="1" applyAlignment="1">
      <alignment horizontal="center" vertical="center" wrapText="1" readingOrder="1"/>
    </xf>
    <xf numFmtId="2" fontId="9" fillId="0" borderId="5" xfId="0" applyNumberFormat="1" applyFont="1" applyBorder="1" applyAlignment="1">
      <alignment horizontal="center" wrapText="1" readingOrder="1"/>
    </xf>
    <xf numFmtId="2" fontId="9" fillId="0" borderId="6" xfId="0" applyNumberFormat="1" applyFont="1" applyBorder="1" applyAlignment="1">
      <alignment horizontal="center" wrapText="1" readingOrder="1"/>
    </xf>
    <xf numFmtId="0" fontId="12" fillId="0" borderId="8" xfId="0" applyFont="1" applyBorder="1" applyAlignment="1">
      <alignment horizontal="center" vertical="center" wrapText="1" readingOrder="1"/>
    </xf>
    <xf numFmtId="2" fontId="9" fillId="0" borderId="8" xfId="0" applyNumberFormat="1" applyFont="1" applyBorder="1" applyAlignment="1">
      <alignment horizontal="center" wrapText="1" readingOrder="1"/>
    </xf>
    <xf numFmtId="0" fontId="12" fillId="0" borderId="2" xfId="0" applyFont="1" applyBorder="1" applyAlignment="1">
      <alignment horizontal="center" vertical="center" wrapText="1" readingOrder="1"/>
    </xf>
    <xf numFmtId="2" fontId="9" fillId="0" borderId="0" xfId="0" applyNumberFormat="1" applyFont="1" applyAlignment="1">
      <alignment horizontal="center" vertical="center" wrapText="1" readingOrder="1"/>
    </xf>
    <xf numFmtId="2" fontId="9" fillId="0" borderId="1" xfId="0" applyNumberFormat="1" applyFont="1" applyBorder="1" applyAlignment="1">
      <alignment horizontal="center" vertical="center" wrapText="1" readingOrder="1"/>
    </xf>
    <xf numFmtId="0" fontId="9" fillId="0" borderId="9" xfId="0" applyFont="1" applyBorder="1" applyAlignment="1">
      <alignment horizontal="center" vertical="center" wrapText="1" readingOrder="1"/>
    </xf>
    <xf numFmtId="0" fontId="9" fillId="0" borderId="0" xfId="0" applyFont="1" applyBorder="1" applyAlignment="1">
      <alignment horizontal="center" vertical="center" wrapText="1" readingOrder="1"/>
    </xf>
    <xf numFmtId="0" fontId="9" fillId="0" borderId="5" xfId="0" applyFont="1" applyBorder="1" applyAlignment="1">
      <alignment horizontal="center" vertical="center" wrapText="1" readingOrder="1"/>
    </xf>
    <xf numFmtId="0" fontId="9" fillId="0" borderId="6" xfId="0" applyFont="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8"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13" xfId="0" applyFont="1" applyBorder="1" applyAlignment="1">
      <alignment horizontal="center" vertical="center" wrapText="1" readingOrder="1"/>
    </xf>
    <xf numFmtId="0" fontId="9" fillId="0" borderId="11" xfId="0" applyFont="1" applyBorder="1" applyAlignment="1">
      <alignment horizontal="center" vertical="center" wrapText="1" readingOrder="1"/>
    </xf>
    <xf numFmtId="0" fontId="9" fillId="0" borderId="5" xfId="0" applyFont="1" applyBorder="1" applyAlignment="1">
      <alignment horizontal="center" wrapText="1" readingOrder="1"/>
    </xf>
    <xf numFmtId="0" fontId="9" fillId="0" borderId="8" xfId="0" applyFont="1" applyBorder="1" applyAlignment="1">
      <alignment horizontal="center" wrapText="1" readingOrder="1"/>
    </xf>
    <xf numFmtId="0" fontId="9" fillId="0" borderId="6" xfId="0" applyFont="1" applyBorder="1" applyAlignment="1">
      <alignment horizontal="center" wrapText="1" readingOrder="1"/>
    </xf>
    <xf numFmtId="0" fontId="9" fillId="0" borderId="30" xfId="0" applyFont="1" applyBorder="1" applyAlignment="1">
      <alignment horizontal="center" wrapText="1" readingOrder="1"/>
    </xf>
    <xf numFmtId="0" fontId="9" fillId="0" borderId="31" xfId="0" applyFont="1" applyBorder="1" applyAlignment="1">
      <alignment horizontal="center" wrapText="1" readingOrder="1"/>
    </xf>
    <xf numFmtId="0" fontId="9" fillId="0" borderId="21" xfId="0" applyFont="1" applyBorder="1" applyAlignment="1">
      <alignment horizontal="left" wrapText="1" readingOrder="1"/>
    </xf>
    <xf numFmtId="0" fontId="9" fillId="0" borderId="14" xfId="0" applyFont="1" applyBorder="1" applyAlignment="1">
      <alignment horizontal="left" wrapText="1" readingOrder="1"/>
    </xf>
    <xf numFmtId="0" fontId="9" fillId="0" borderId="0" xfId="0" applyFont="1" applyBorder="1" applyAlignment="1">
      <alignment horizontal="center" wrapText="1" readingOrder="1"/>
    </xf>
    <xf numFmtId="0" fontId="9" fillId="0" borderId="28" xfId="0" applyFont="1" applyBorder="1" applyAlignment="1">
      <alignment horizontal="center" wrapText="1" readingOrder="1"/>
    </xf>
    <xf numFmtId="0" fontId="9" fillId="0" borderId="29" xfId="0" applyFont="1" applyBorder="1" applyAlignment="1">
      <alignment horizontal="center" wrapText="1" readingOrder="1"/>
    </xf>
    <xf numFmtId="0" fontId="9" fillId="0" borderId="10" xfId="0" applyFont="1" applyBorder="1" applyAlignment="1">
      <alignment horizontal="center" wrapText="1" readingOrder="1"/>
    </xf>
    <xf numFmtId="0" fontId="9" fillId="0" borderId="5" xfId="0" applyFont="1" applyBorder="1" applyAlignment="1">
      <alignment horizontal="left" vertical="center"/>
    </xf>
    <xf numFmtId="0" fontId="9" fillId="0" borderId="11" xfId="0" applyFont="1" applyBorder="1" applyAlignment="1">
      <alignment horizontal="left" vertical="center"/>
    </xf>
    <xf numFmtId="0" fontId="9" fillId="0" borderId="9" xfId="0" applyFont="1" applyBorder="1" applyAlignment="1">
      <alignment horizontal="left" vertical="center"/>
    </xf>
    <xf numFmtId="0" fontId="9" fillId="0" borderId="18" xfId="0" applyFont="1" applyBorder="1" applyAlignment="1">
      <alignment horizontal="left" vertical="center" wrapText="1" readingOrder="1"/>
    </xf>
    <xf numFmtId="0" fontId="9" fillId="0" borderId="19" xfId="0" applyFont="1" applyBorder="1" applyAlignment="1">
      <alignment horizontal="left" vertical="center" wrapText="1" readingOrder="1"/>
    </xf>
    <xf numFmtId="2" fontId="10" fillId="0" borderId="18" xfId="0" applyNumberFormat="1" applyFont="1" applyBorder="1" applyAlignment="1">
      <alignment horizontal="center"/>
    </xf>
    <xf numFmtId="2" fontId="10" fillId="0" borderId="19" xfId="0" applyNumberFormat="1" applyFont="1" applyBorder="1" applyAlignment="1">
      <alignment horizontal="center"/>
    </xf>
    <xf numFmtId="0" fontId="12" fillId="0" borderId="20" xfId="0" applyFont="1" applyBorder="1" applyAlignment="1">
      <alignment horizontal="center" vertical="center" wrapText="1" readingOrder="1"/>
    </xf>
    <xf numFmtId="0" fontId="19" fillId="0" borderId="0" xfId="0" applyFont="1" applyAlignment="1">
      <alignment horizontal="left" vertical="center" wrapText="1"/>
    </xf>
    <xf numFmtId="0" fontId="4" fillId="0" borderId="18" xfId="0" applyFont="1" applyBorder="1" applyAlignment="1">
      <alignment horizontal="center" wrapText="1" readingOrder="1"/>
    </xf>
    <xf numFmtId="0" fontId="4" fillId="0" borderId="2" xfId="0" applyFont="1" applyBorder="1" applyAlignment="1">
      <alignment horizontal="center" wrapText="1" readingOrder="1"/>
    </xf>
    <xf numFmtId="0" fontId="4" fillId="0" borderId="19" xfId="0" applyFont="1" applyBorder="1" applyAlignment="1">
      <alignment horizontal="center" wrapText="1" readingOrder="1"/>
    </xf>
    <xf numFmtId="0" fontId="1" fillId="0" borderId="21" xfId="0" applyFont="1" applyBorder="1" applyAlignment="1">
      <alignment horizontal="center" wrapText="1" readingOrder="1"/>
    </xf>
    <xf numFmtId="0" fontId="1" fillId="0" borderId="20" xfId="0" applyFont="1" applyBorder="1" applyAlignment="1">
      <alignment horizontal="center" wrapText="1" readingOrder="1"/>
    </xf>
    <xf numFmtId="0" fontId="11" fillId="0" borderId="0" xfId="0" applyFont="1" applyAlignment="1">
      <alignment horizontal="left" wrapText="1"/>
    </xf>
    <xf numFmtId="0" fontId="12" fillId="0" borderId="5" xfId="0" applyFont="1" applyFill="1" applyBorder="1" applyAlignment="1">
      <alignment horizontal="center" wrapText="1" readingOrder="1"/>
    </xf>
    <xf numFmtId="0" fontId="12" fillId="0" borderId="6" xfId="0" applyFont="1" applyFill="1" applyBorder="1" applyAlignment="1">
      <alignment horizontal="center" wrapText="1" readingOrder="1"/>
    </xf>
    <xf numFmtId="0" fontId="12" fillId="0" borderId="30" xfId="0" applyFont="1" applyFill="1" applyBorder="1" applyAlignment="1">
      <alignment horizontal="center" wrapText="1" readingOrder="1"/>
    </xf>
    <xf numFmtId="0" fontId="12" fillId="0" borderId="31" xfId="0" applyFont="1" applyFill="1" applyBorder="1" applyAlignment="1">
      <alignment horizontal="center" wrapText="1" readingOrder="1"/>
    </xf>
    <xf numFmtId="0" fontId="12" fillId="0" borderId="8" xfId="0" applyFont="1" applyFill="1" applyBorder="1" applyAlignment="1">
      <alignment horizontal="center" wrapText="1" readingOrder="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A4" zoomScale="90" zoomScaleNormal="90" workbookViewId="0">
      <selection activeCell="J10" sqref="J10"/>
    </sheetView>
  </sheetViews>
  <sheetFormatPr defaultColWidth="9.140625" defaultRowHeight="16.5" x14ac:dyDescent="0.3"/>
  <cols>
    <col min="1" max="1" width="29.28515625" style="21" customWidth="1"/>
    <col min="2" max="2" width="37.7109375" style="22" customWidth="1"/>
    <col min="3" max="3" width="9.5703125" style="19" bestFit="1" customWidth="1"/>
    <col min="4" max="4" width="10.42578125" style="19" customWidth="1"/>
    <col min="5" max="5" width="14.5703125" style="27" customWidth="1"/>
    <col min="6" max="6" width="12.85546875" style="27" bestFit="1" customWidth="1"/>
    <col min="7" max="7" width="9.7109375" style="27" customWidth="1"/>
    <col min="8" max="8" width="8.28515625" style="27" bestFit="1" customWidth="1"/>
    <col min="9" max="16384" width="9.140625" style="19"/>
  </cols>
  <sheetData>
    <row r="1" spans="1:12" x14ac:dyDescent="0.3">
      <c r="A1" s="18" t="s">
        <v>241</v>
      </c>
      <c r="B1" s="16"/>
      <c r="C1" s="17"/>
      <c r="D1" s="17"/>
      <c r="E1" s="17"/>
      <c r="F1" s="17"/>
      <c r="G1" s="17"/>
      <c r="H1" s="17"/>
      <c r="I1" s="17"/>
      <c r="J1" s="17"/>
      <c r="K1" s="17"/>
      <c r="L1" s="17"/>
    </row>
    <row r="2" spans="1:12" x14ac:dyDescent="0.3">
      <c r="A2" s="18" t="s">
        <v>374</v>
      </c>
      <c r="B2" s="16"/>
      <c r="C2" s="17"/>
      <c r="D2" s="17"/>
      <c r="E2" s="17"/>
      <c r="F2" s="17"/>
      <c r="G2" s="17"/>
      <c r="H2" s="17"/>
      <c r="I2" s="17"/>
      <c r="J2" s="17"/>
      <c r="K2" s="17"/>
      <c r="L2" s="17"/>
    </row>
    <row r="3" spans="1:12" x14ac:dyDescent="0.3">
      <c r="A3" s="17"/>
      <c r="B3" s="16"/>
      <c r="C3" s="16"/>
      <c r="D3" s="16"/>
      <c r="E3" s="16"/>
      <c r="F3" s="16"/>
      <c r="G3" s="16"/>
      <c r="H3" s="16"/>
      <c r="I3" s="16"/>
      <c r="J3" s="16"/>
      <c r="K3" s="16"/>
      <c r="L3" s="16"/>
    </row>
    <row r="4" spans="1:12" ht="49.5" x14ac:dyDescent="0.3">
      <c r="A4" s="267" t="s">
        <v>0</v>
      </c>
      <c r="B4" s="270" t="s">
        <v>1</v>
      </c>
      <c r="C4" s="276" t="s">
        <v>2</v>
      </c>
      <c r="D4" s="268" t="s">
        <v>3</v>
      </c>
      <c r="E4" s="268" t="s">
        <v>321</v>
      </c>
      <c r="F4" s="273" t="s">
        <v>229</v>
      </c>
      <c r="G4" s="269" t="s">
        <v>4</v>
      </c>
      <c r="H4" s="19"/>
    </row>
    <row r="5" spans="1:12" x14ac:dyDescent="0.3">
      <c r="A5" s="262" t="s">
        <v>242</v>
      </c>
      <c r="B5" s="271" t="s">
        <v>5</v>
      </c>
      <c r="C5" s="277" t="s">
        <v>6</v>
      </c>
      <c r="D5" s="20">
        <v>6359</v>
      </c>
      <c r="E5" s="20"/>
      <c r="F5" s="274">
        <v>6359</v>
      </c>
      <c r="G5" s="263">
        <v>327</v>
      </c>
      <c r="H5" s="19"/>
    </row>
    <row r="6" spans="1:12" x14ac:dyDescent="0.3">
      <c r="A6" s="262" t="s">
        <v>243</v>
      </c>
      <c r="B6" s="271" t="s">
        <v>53</v>
      </c>
      <c r="C6" s="277" t="s">
        <v>6</v>
      </c>
      <c r="D6" s="20">
        <v>19277</v>
      </c>
      <c r="E6" s="20"/>
      <c r="F6" s="274">
        <v>19277</v>
      </c>
      <c r="G6" s="263">
        <v>755</v>
      </c>
      <c r="H6" s="19"/>
    </row>
    <row r="7" spans="1:12" x14ac:dyDescent="0.3">
      <c r="A7" s="262" t="s">
        <v>244</v>
      </c>
      <c r="B7" s="271" t="s">
        <v>9</v>
      </c>
      <c r="C7" s="277" t="s">
        <v>6</v>
      </c>
      <c r="D7" s="20">
        <v>14273</v>
      </c>
      <c r="E7" s="20">
        <v>2903</v>
      </c>
      <c r="F7" s="274">
        <v>17176</v>
      </c>
      <c r="G7" s="263">
        <v>763</v>
      </c>
      <c r="H7" s="19"/>
    </row>
    <row r="8" spans="1:12" x14ac:dyDescent="0.3">
      <c r="A8" s="262" t="s">
        <v>245</v>
      </c>
      <c r="B8" s="271" t="s">
        <v>10</v>
      </c>
      <c r="C8" s="277" t="s">
        <v>6</v>
      </c>
      <c r="D8" s="20">
        <v>6802</v>
      </c>
      <c r="E8" s="20"/>
      <c r="F8" s="274">
        <v>6802</v>
      </c>
      <c r="G8" s="263">
        <v>291</v>
      </c>
      <c r="H8" s="19"/>
    </row>
    <row r="9" spans="1:12" x14ac:dyDescent="0.3">
      <c r="A9" s="262" t="s">
        <v>246</v>
      </c>
      <c r="B9" s="271" t="s">
        <v>13</v>
      </c>
      <c r="C9" s="277" t="s">
        <v>6</v>
      </c>
      <c r="D9" s="20">
        <v>8475</v>
      </c>
      <c r="E9" s="20"/>
      <c r="F9" s="274">
        <v>8475</v>
      </c>
      <c r="G9" s="263">
        <v>288</v>
      </c>
      <c r="H9" s="19"/>
    </row>
    <row r="10" spans="1:12" x14ac:dyDescent="0.3">
      <c r="A10" s="262" t="s">
        <v>247</v>
      </c>
      <c r="B10" s="271" t="s">
        <v>17</v>
      </c>
      <c r="C10" s="277" t="s">
        <v>6</v>
      </c>
      <c r="D10" s="20">
        <v>5294</v>
      </c>
      <c r="E10" s="20">
        <v>1655</v>
      </c>
      <c r="F10" s="274">
        <v>6949</v>
      </c>
      <c r="G10" s="263">
        <v>197</v>
      </c>
      <c r="H10" s="19"/>
    </row>
    <row r="11" spans="1:12" x14ac:dyDescent="0.3">
      <c r="A11" s="262" t="s">
        <v>248</v>
      </c>
      <c r="B11" s="271" t="s">
        <v>14</v>
      </c>
      <c r="C11" s="277" t="s">
        <v>6</v>
      </c>
      <c r="D11" s="20">
        <v>6480</v>
      </c>
      <c r="E11" s="20"/>
      <c r="F11" s="274">
        <v>6480</v>
      </c>
      <c r="G11" s="263">
        <v>213</v>
      </c>
      <c r="H11" s="19"/>
    </row>
    <row r="12" spans="1:12" x14ac:dyDescent="0.3">
      <c r="A12" s="262" t="s">
        <v>249</v>
      </c>
      <c r="B12" s="271" t="s">
        <v>12</v>
      </c>
      <c r="C12" s="277" t="s">
        <v>6</v>
      </c>
      <c r="D12" s="20">
        <v>5803</v>
      </c>
      <c r="E12" s="20"/>
      <c r="F12" s="274">
        <v>5803</v>
      </c>
      <c r="G12" s="263">
        <v>234</v>
      </c>
      <c r="H12" s="19"/>
    </row>
    <row r="13" spans="1:12" x14ac:dyDescent="0.3">
      <c r="A13" s="262" t="s">
        <v>250</v>
      </c>
      <c r="B13" s="271" t="s">
        <v>15</v>
      </c>
      <c r="C13" s="277" t="s">
        <v>6</v>
      </c>
      <c r="D13" s="20">
        <v>10691</v>
      </c>
      <c r="E13" s="20">
        <v>3403</v>
      </c>
      <c r="F13" s="274">
        <v>14094</v>
      </c>
      <c r="G13" s="263">
        <v>597</v>
      </c>
      <c r="H13" s="19"/>
    </row>
    <row r="14" spans="1:12" x14ac:dyDescent="0.3">
      <c r="A14" s="262" t="s">
        <v>251</v>
      </c>
      <c r="B14" s="271" t="s">
        <v>9</v>
      </c>
      <c r="C14" s="277" t="s">
        <v>6</v>
      </c>
      <c r="D14" s="20">
        <v>6828</v>
      </c>
      <c r="E14" s="20"/>
      <c r="F14" s="274">
        <v>6828</v>
      </c>
      <c r="G14" s="263">
        <v>55</v>
      </c>
      <c r="H14" s="19"/>
    </row>
    <row r="15" spans="1:12" x14ac:dyDescent="0.3">
      <c r="A15" s="262" t="s">
        <v>252</v>
      </c>
      <c r="B15" s="271" t="s">
        <v>18</v>
      </c>
      <c r="C15" s="277" t="s">
        <v>6</v>
      </c>
      <c r="D15" s="20">
        <v>22653</v>
      </c>
      <c r="E15" s="20">
        <v>3429</v>
      </c>
      <c r="F15" s="274">
        <v>26082</v>
      </c>
      <c r="G15" s="263">
        <v>821</v>
      </c>
      <c r="H15" s="19"/>
    </row>
    <row r="16" spans="1:12" x14ac:dyDescent="0.3">
      <c r="A16" s="262" t="s">
        <v>253</v>
      </c>
      <c r="B16" s="271" t="s">
        <v>62</v>
      </c>
      <c r="C16" s="277" t="s">
        <v>6</v>
      </c>
      <c r="D16" s="20">
        <v>5822</v>
      </c>
      <c r="E16" s="20"/>
      <c r="F16" s="274">
        <v>5822</v>
      </c>
      <c r="G16" s="263">
        <v>228</v>
      </c>
      <c r="H16" s="19"/>
    </row>
    <row r="17" spans="1:8" x14ac:dyDescent="0.3">
      <c r="A17" s="262" t="s">
        <v>254</v>
      </c>
      <c r="B17" s="271" t="s">
        <v>7</v>
      </c>
      <c r="C17" s="277" t="s">
        <v>6</v>
      </c>
      <c r="D17" s="20">
        <v>7621</v>
      </c>
      <c r="E17" s="20">
        <v>1980</v>
      </c>
      <c r="F17" s="274">
        <v>9601</v>
      </c>
      <c r="G17" s="263">
        <v>256</v>
      </c>
      <c r="H17" s="19"/>
    </row>
    <row r="18" spans="1:8" x14ac:dyDescent="0.3">
      <c r="A18" s="262" t="s">
        <v>255</v>
      </c>
      <c r="B18" s="271" t="s">
        <v>7</v>
      </c>
      <c r="C18" s="277" t="s">
        <v>6</v>
      </c>
      <c r="D18" s="20">
        <v>7522</v>
      </c>
      <c r="E18" s="20"/>
      <c r="F18" s="274">
        <v>7522</v>
      </c>
      <c r="G18" s="263">
        <v>247</v>
      </c>
      <c r="H18" s="19"/>
    </row>
    <row r="19" spans="1:8" x14ac:dyDescent="0.3">
      <c r="A19" s="262" t="s">
        <v>256</v>
      </c>
      <c r="B19" s="271" t="s">
        <v>7</v>
      </c>
      <c r="C19" s="277" t="s">
        <v>6</v>
      </c>
      <c r="D19" s="20">
        <v>7221</v>
      </c>
      <c r="E19" s="20"/>
      <c r="F19" s="274">
        <v>7221</v>
      </c>
      <c r="G19" s="263">
        <v>205</v>
      </c>
      <c r="H19" s="19"/>
    </row>
    <row r="20" spans="1:8" x14ac:dyDescent="0.3">
      <c r="A20" s="262" t="s">
        <v>257</v>
      </c>
      <c r="B20" s="271" t="s">
        <v>21</v>
      </c>
      <c r="C20" s="277" t="s">
        <v>6</v>
      </c>
      <c r="D20" s="20">
        <v>7019</v>
      </c>
      <c r="E20" s="20"/>
      <c r="F20" s="274">
        <v>7019</v>
      </c>
      <c r="G20" s="263">
        <v>333</v>
      </c>
      <c r="H20" s="19"/>
    </row>
    <row r="21" spans="1:8" x14ac:dyDescent="0.3">
      <c r="A21" s="262" t="s">
        <v>258</v>
      </c>
      <c r="B21" s="271" t="s">
        <v>10</v>
      </c>
      <c r="C21" s="277" t="s">
        <v>6</v>
      </c>
      <c r="D21" s="20">
        <v>5451</v>
      </c>
      <c r="E21" s="20"/>
      <c r="F21" s="274">
        <v>5451</v>
      </c>
      <c r="G21" s="263">
        <v>223</v>
      </c>
      <c r="H21" s="19"/>
    </row>
    <row r="22" spans="1:8" x14ac:dyDescent="0.3">
      <c r="A22" s="262" t="s">
        <v>259</v>
      </c>
      <c r="B22" s="271" t="s">
        <v>22</v>
      </c>
      <c r="C22" s="277" t="s">
        <v>6</v>
      </c>
      <c r="D22" s="20">
        <v>7657</v>
      </c>
      <c r="E22" s="20"/>
      <c r="F22" s="274">
        <v>7657</v>
      </c>
      <c r="G22" s="263">
        <v>348</v>
      </c>
      <c r="H22" s="19"/>
    </row>
    <row r="23" spans="1:8" x14ac:dyDescent="0.3">
      <c r="A23" s="262" t="s">
        <v>260</v>
      </c>
      <c r="B23" s="271" t="s">
        <v>7</v>
      </c>
      <c r="C23" s="277" t="s">
        <v>6</v>
      </c>
      <c r="D23" s="20">
        <v>5674</v>
      </c>
      <c r="E23" s="20"/>
      <c r="F23" s="274">
        <v>5674</v>
      </c>
      <c r="G23" s="263">
        <v>235</v>
      </c>
      <c r="H23" s="19"/>
    </row>
    <row r="24" spans="1:8" x14ac:dyDescent="0.3">
      <c r="A24" s="262" t="s">
        <v>261</v>
      </c>
      <c r="B24" s="271" t="s">
        <v>60</v>
      </c>
      <c r="C24" s="277" t="s">
        <v>6</v>
      </c>
      <c r="D24" s="20">
        <v>35943</v>
      </c>
      <c r="E24" s="20">
        <v>4108</v>
      </c>
      <c r="F24" s="274">
        <v>40051</v>
      </c>
      <c r="G24" s="263">
        <v>1089</v>
      </c>
      <c r="H24" s="19"/>
    </row>
    <row r="25" spans="1:8" x14ac:dyDescent="0.3">
      <c r="A25" s="262" t="s">
        <v>262</v>
      </c>
      <c r="B25" s="271" t="s">
        <v>23</v>
      </c>
      <c r="C25" s="277" t="s">
        <v>6</v>
      </c>
      <c r="D25" s="20">
        <v>5316</v>
      </c>
      <c r="E25" s="20">
        <v>1700</v>
      </c>
      <c r="F25" s="274">
        <v>7016</v>
      </c>
      <c r="G25" s="263">
        <v>230</v>
      </c>
      <c r="H25" s="19"/>
    </row>
    <row r="26" spans="1:8" x14ac:dyDescent="0.3">
      <c r="A26" s="262" t="s">
        <v>263</v>
      </c>
      <c r="B26" s="271" t="s">
        <v>24</v>
      </c>
      <c r="C26" s="277" t="s">
        <v>6</v>
      </c>
      <c r="D26" s="20">
        <v>5649</v>
      </c>
      <c r="E26" s="20">
        <v>1755</v>
      </c>
      <c r="F26" s="274">
        <v>7404</v>
      </c>
      <c r="G26" s="263">
        <v>214</v>
      </c>
      <c r="H26" s="19"/>
    </row>
    <row r="27" spans="1:8" x14ac:dyDescent="0.3">
      <c r="A27" s="262" t="s">
        <v>264</v>
      </c>
      <c r="B27" s="271" t="s">
        <v>25</v>
      </c>
      <c r="C27" s="277" t="s">
        <v>6</v>
      </c>
      <c r="D27" s="20">
        <v>6308</v>
      </c>
      <c r="E27" s="20"/>
      <c r="F27" s="274">
        <v>6308</v>
      </c>
      <c r="G27" s="263">
        <v>252</v>
      </c>
      <c r="H27" s="19"/>
    </row>
    <row r="28" spans="1:8" x14ac:dyDescent="0.3">
      <c r="A28" s="262" t="s">
        <v>265</v>
      </c>
      <c r="B28" s="271" t="s">
        <v>66</v>
      </c>
      <c r="C28" s="277" t="s">
        <v>6</v>
      </c>
      <c r="D28" s="20">
        <v>13818</v>
      </c>
      <c r="E28" s="20"/>
      <c r="F28" s="274">
        <v>13818</v>
      </c>
      <c r="G28" s="263">
        <v>471</v>
      </c>
      <c r="H28" s="19"/>
    </row>
    <row r="29" spans="1:8" x14ac:dyDescent="0.3">
      <c r="A29" s="262" t="s">
        <v>266</v>
      </c>
      <c r="B29" s="271" t="s">
        <v>26</v>
      </c>
      <c r="C29" s="277" t="s">
        <v>6</v>
      </c>
      <c r="D29" s="20">
        <v>5572</v>
      </c>
      <c r="E29" s="20">
        <v>1758</v>
      </c>
      <c r="F29" s="274">
        <v>7330</v>
      </c>
      <c r="G29" s="263">
        <v>321</v>
      </c>
      <c r="H29" s="19"/>
    </row>
    <row r="30" spans="1:8" x14ac:dyDescent="0.3">
      <c r="A30" s="262" t="s">
        <v>267</v>
      </c>
      <c r="B30" s="271" t="s">
        <v>27</v>
      </c>
      <c r="C30" s="277" t="s">
        <v>6</v>
      </c>
      <c r="D30" s="20">
        <v>6403</v>
      </c>
      <c r="E30" s="20"/>
      <c r="F30" s="274">
        <v>6403</v>
      </c>
      <c r="G30" s="263">
        <v>242</v>
      </c>
      <c r="H30" s="19"/>
    </row>
    <row r="31" spans="1:8" x14ac:dyDescent="0.3">
      <c r="A31" s="262" t="s">
        <v>268</v>
      </c>
      <c r="B31" s="271" t="s">
        <v>28</v>
      </c>
      <c r="C31" s="277" t="s">
        <v>6</v>
      </c>
      <c r="D31" s="20">
        <v>6037</v>
      </c>
      <c r="E31" s="20"/>
      <c r="F31" s="274">
        <v>6037</v>
      </c>
      <c r="G31" s="263">
        <v>152</v>
      </c>
      <c r="H31" s="19"/>
    </row>
    <row r="32" spans="1:8" x14ac:dyDescent="0.3">
      <c r="A32" s="262" t="s">
        <v>269</v>
      </c>
      <c r="B32" s="271" t="s">
        <v>19</v>
      </c>
      <c r="C32" s="277" t="s">
        <v>6</v>
      </c>
      <c r="D32" s="20">
        <v>6609</v>
      </c>
      <c r="E32" s="20"/>
      <c r="F32" s="274">
        <v>6609</v>
      </c>
      <c r="G32" s="263">
        <v>183</v>
      </c>
      <c r="H32" s="19"/>
    </row>
    <row r="33" spans="1:8" x14ac:dyDescent="0.3">
      <c r="A33" s="262" t="s">
        <v>270</v>
      </c>
      <c r="B33" s="271" t="s">
        <v>29</v>
      </c>
      <c r="C33" s="277" t="s">
        <v>6</v>
      </c>
      <c r="D33" s="20">
        <v>5132</v>
      </c>
      <c r="E33" s="20"/>
      <c r="F33" s="274">
        <v>5132</v>
      </c>
      <c r="G33" s="263">
        <v>238</v>
      </c>
      <c r="H33" s="19"/>
    </row>
    <row r="34" spans="1:8" x14ac:dyDescent="0.3">
      <c r="A34" s="262" t="s">
        <v>271</v>
      </c>
      <c r="B34" s="271" t="s">
        <v>31</v>
      </c>
      <c r="C34" s="277" t="s">
        <v>6</v>
      </c>
      <c r="D34" s="20">
        <v>12098</v>
      </c>
      <c r="E34" s="20">
        <v>3159</v>
      </c>
      <c r="F34" s="274">
        <v>15257</v>
      </c>
      <c r="G34" s="263">
        <v>397</v>
      </c>
      <c r="H34" s="19"/>
    </row>
    <row r="35" spans="1:8" x14ac:dyDescent="0.3">
      <c r="A35" s="262" t="s">
        <v>272</v>
      </c>
      <c r="B35" s="271" t="s">
        <v>32</v>
      </c>
      <c r="C35" s="277" t="s">
        <v>6</v>
      </c>
      <c r="D35" s="20">
        <v>5577</v>
      </c>
      <c r="E35" s="20"/>
      <c r="F35" s="274">
        <v>5577</v>
      </c>
      <c r="G35" s="263">
        <v>157</v>
      </c>
      <c r="H35" s="19"/>
    </row>
    <row r="36" spans="1:8" x14ac:dyDescent="0.3">
      <c r="A36" s="262" t="s">
        <v>273</v>
      </c>
      <c r="B36" s="271" t="s">
        <v>30</v>
      </c>
      <c r="C36" s="277" t="s">
        <v>6</v>
      </c>
      <c r="D36" s="20">
        <v>3296</v>
      </c>
      <c r="E36" s="20"/>
      <c r="F36" s="274">
        <v>3296</v>
      </c>
      <c r="G36" s="263">
        <v>142</v>
      </c>
      <c r="H36" s="19"/>
    </row>
    <row r="37" spans="1:8" x14ac:dyDescent="0.3">
      <c r="A37" s="262" t="s">
        <v>274</v>
      </c>
      <c r="B37" s="271" t="s">
        <v>33</v>
      </c>
      <c r="C37" s="277" t="s">
        <v>6</v>
      </c>
      <c r="D37" s="20">
        <v>6623</v>
      </c>
      <c r="E37" s="20"/>
      <c r="F37" s="274">
        <v>6623</v>
      </c>
      <c r="G37" s="263">
        <v>174</v>
      </c>
      <c r="H37" s="19"/>
    </row>
    <row r="38" spans="1:8" x14ac:dyDescent="0.3">
      <c r="A38" s="262" t="s">
        <v>275</v>
      </c>
      <c r="B38" s="271" t="s">
        <v>34</v>
      </c>
      <c r="C38" s="277" t="s">
        <v>6</v>
      </c>
      <c r="D38" s="20">
        <v>11785</v>
      </c>
      <c r="E38" s="20">
        <v>3707</v>
      </c>
      <c r="F38" s="274">
        <v>15492</v>
      </c>
      <c r="G38" s="263">
        <v>542</v>
      </c>
      <c r="H38" s="19"/>
    </row>
    <row r="39" spans="1:8" x14ac:dyDescent="0.3">
      <c r="A39" s="262" t="s">
        <v>276</v>
      </c>
      <c r="B39" s="271" t="s">
        <v>35</v>
      </c>
      <c r="C39" s="277" t="s">
        <v>6</v>
      </c>
      <c r="D39" s="20">
        <v>6109</v>
      </c>
      <c r="E39" s="20"/>
      <c r="F39" s="274">
        <v>6109</v>
      </c>
      <c r="G39" s="263">
        <v>183</v>
      </c>
      <c r="H39" s="19"/>
    </row>
    <row r="40" spans="1:8" x14ac:dyDescent="0.3">
      <c r="A40" s="262" t="s">
        <v>277</v>
      </c>
      <c r="B40" s="271" t="s">
        <v>37</v>
      </c>
      <c r="C40" s="277" t="s">
        <v>6</v>
      </c>
      <c r="D40" s="20">
        <v>19507</v>
      </c>
      <c r="E40" s="20"/>
      <c r="F40" s="274">
        <v>19507</v>
      </c>
      <c r="G40" s="263">
        <v>616</v>
      </c>
      <c r="H40" s="19"/>
    </row>
    <row r="41" spans="1:8" x14ac:dyDescent="0.3">
      <c r="A41" s="262" t="s">
        <v>278</v>
      </c>
      <c r="B41" s="271" t="s">
        <v>38</v>
      </c>
      <c r="C41" s="277" t="s">
        <v>6</v>
      </c>
      <c r="D41" s="20">
        <v>6650</v>
      </c>
      <c r="E41" s="20"/>
      <c r="F41" s="274">
        <v>6650</v>
      </c>
      <c r="G41" s="263">
        <v>188</v>
      </c>
      <c r="H41" s="19"/>
    </row>
    <row r="42" spans="1:8" x14ac:dyDescent="0.3">
      <c r="A42" s="262" t="s">
        <v>279</v>
      </c>
      <c r="B42" s="271" t="s">
        <v>39</v>
      </c>
      <c r="C42" s="277" t="s">
        <v>6</v>
      </c>
      <c r="D42" s="20">
        <v>5058</v>
      </c>
      <c r="E42" s="20"/>
      <c r="F42" s="274">
        <v>5058</v>
      </c>
      <c r="G42" s="263">
        <v>211</v>
      </c>
      <c r="H42" s="19"/>
    </row>
    <row r="43" spans="1:8" x14ac:dyDescent="0.3">
      <c r="A43" s="262" t="s">
        <v>280</v>
      </c>
      <c r="B43" s="271" t="s">
        <v>41</v>
      </c>
      <c r="C43" s="277" t="s">
        <v>6</v>
      </c>
      <c r="D43" s="20">
        <v>6885</v>
      </c>
      <c r="E43" s="20">
        <v>1811</v>
      </c>
      <c r="F43" s="274">
        <v>8696</v>
      </c>
      <c r="G43" s="263">
        <v>362</v>
      </c>
      <c r="H43" s="19"/>
    </row>
    <row r="44" spans="1:8" x14ac:dyDescent="0.3">
      <c r="A44" s="262" t="s">
        <v>281</v>
      </c>
      <c r="B44" s="271" t="s">
        <v>42</v>
      </c>
      <c r="C44" s="277" t="s">
        <v>6</v>
      </c>
      <c r="D44" s="20">
        <v>5230</v>
      </c>
      <c r="E44" s="20"/>
      <c r="F44" s="274">
        <v>5230</v>
      </c>
      <c r="G44" s="263">
        <v>44</v>
      </c>
      <c r="H44" s="19"/>
    </row>
    <row r="45" spans="1:8" x14ac:dyDescent="0.3">
      <c r="A45" s="262" t="s">
        <v>282</v>
      </c>
      <c r="B45" s="271" t="s">
        <v>40</v>
      </c>
      <c r="C45" s="277" t="s">
        <v>6</v>
      </c>
      <c r="D45" s="20">
        <v>5303</v>
      </c>
      <c r="E45" s="20">
        <v>1400</v>
      </c>
      <c r="F45" s="274">
        <v>6703</v>
      </c>
      <c r="G45" s="263">
        <v>308</v>
      </c>
      <c r="H45" s="19"/>
    </row>
    <row r="46" spans="1:8" x14ac:dyDescent="0.3">
      <c r="A46" s="262" t="s">
        <v>283</v>
      </c>
      <c r="B46" s="271" t="s">
        <v>44</v>
      </c>
      <c r="C46" s="277" t="s">
        <v>6</v>
      </c>
      <c r="D46" s="20">
        <v>3775</v>
      </c>
      <c r="E46" s="20"/>
      <c r="F46" s="274">
        <v>3775</v>
      </c>
      <c r="G46" s="263">
        <v>45</v>
      </c>
      <c r="H46" s="19"/>
    </row>
    <row r="47" spans="1:8" x14ac:dyDescent="0.3">
      <c r="A47" s="262" t="s">
        <v>284</v>
      </c>
      <c r="B47" s="271" t="s">
        <v>36</v>
      </c>
      <c r="C47" s="277" t="s">
        <v>6</v>
      </c>
      <c r="D47" s="20">
        <v>6814</v>
      </c>
      <c r="E47" s="20"/>
      <c r="F47" s="274">
        <v>6814</v>
      </c>
      <c r="G47" s="263">
        <v>179</v>
      </c>
      <c r="H47" s="19"/>
    </row>
    <row r="48" spans="1:8" x14ac:dyDescent="0.3">
      <c r="A48" s="262" t="s">
        <v>285</v>
      </c>
      <c r="B48" s="271" t="s">
        <v>7</v>
      </c>
      <c r="C48" s="277" t="s">
        <v>6</v>
      </c>
      <c r="D48" s="20">
        <v>7299</v>
      </c>
      <c r="E48" s="20"/>
      <c r="F48" s="274">
        <v>7299</v>
      </c>
      <c r="G48" s="263">
        <v>286</v>
      </c>
      <c r="H48" s="19"/>
    </row>
    <row r="49" spans="1:8" x14ac:dyDescent="0.3">
      <c r="A49" s="262" t="s">
        <v>286</v>
      </c>
      <c r="B49" s="271" t="s">
        <v>46</v>
      </c>
      <c r="C49" s="277" t="s">
        <v>6</v>
      </c>
      <c r="D49" s="20">
        <v>3363</v>
      </c>
      <c r="E49" s="20"/>
      <c r="F49" s="274">
        <v>3363</v>
      </c>
      <c r="G49" s="263">
        <v>50</v>
      </c>
      <c r="H49" s="19"/>
    </row>
    <row r="50" spans="1:8" x14ac:dyDescent="0.3">
      <c r="A50" s="262" t="s">
        <v>287</v>
      </c>
      <c r="B50" s="271" t="s">
        <v>47</v>
      </c>
      <c r="C50" s="277" t="s">
        <v>6</v>
      </c>
      <c r="D50" s="20">
        <v>6666</v>
      </c>
      <c r="E50" s="20"/>
      <c r="F50" s="274">
        <v>6666</v>
      </c>
      <c r="G50" s="263">
        <v>61</v>
      </c>
      <c r="H50" s="19"/>
    </row>
    <row r="51" spans="1:8" x14ac:dyDescent="0.3">
      <c r="A51" s="262" t="s">
        <v>288</v>
      </c>
      <c r="B51" s="271" t="s">
        <v>45</v>
      </c>
      <c r="C51" s="277" t="s">
        <v>6</v>
      </c>
      <c r="D51" s="20">
        <v>6111</v>
      </c>
      <c r="E51" s="20"/>
      <c r="F51" s="274">
        <v>6111</v>
      </c>
      <c r="G51" s="263">
        <v>191</v>
      </c>
      <c r="H51" s="19"/>
    </row>
    <row r="52" spans="1:8" x14ac:dyDescent="0.3">
      <c r="A52" s="262" t="s">
        <v>289</v>
      </c>
      <c r="B52" s="271" t="s">
        <v>48</v>
      </c>
      <c r="C52" s="277" t="s">
        <v>6</v>
      </c>
      <c r="D52" s="20">
        <v>4765</v>
      </c>
      <c r="E52" s="20">
        <v>1255</v>
      </c>
      <c r="F52" s="274">
        <v>6020</v>
      </c>
      <c r="G52" s="263">
        <v>156</v>
      </c>
      <c r="H52" s="19"/>
    </row>
    <row r="53" spans="1:8" x14ac:dyDescent="0.3">
      <c r="A53" s="262" t="s">
        <v>290</v>
      </c>
      <c r="B53" s="271" t="s">
        <v>50</v>
      </c>
      <c r="C53" s="277" t="s">
        <v>6</v>
      </c>
      <c r="D53" s="20">
        <v>5813</v>
      </c>
      <c r="E53" s="20"/>
      <c r="F53" s="274">
        <v>5813</v>
      </c>
      <c r="G53" s="263">
        <v>251</v>
      </c>
      <c r="H53" s="19"/>
    </row>
    <row r="54" spans="1:8" x14ac:dyDescent="0.3">
      <c r="A54" s="262" t="s">
        <v>291</v>
      </c>
      <c r="B54" s="271" t="s">
        <v>9</v>
      </c>
      <c r="C54" s="277" t="s">
        <v>6</v>
      </c>
      <c r="D54" s="20">
        <v>6173</v>
      </c>
      <c r="E54" s="20"/>
      <c r="F54" s="274">
        <v>6173</v>
      </c>
      <c r="G54" s="263">
        <v>192</v>
      </c>
      <c r="H54" s="19"/>
    </row>
    <row r="55" spans="1:8" x14ac:dyDescent="0.3">
      <c r="A55" s="262" t="s">
        <v>292</v>
      </c>
      <c r="B55" s="271" t="s">
        <v>51</v>
      </c>
      <c r="C55" s="277" t="s">
        <v>6</v>
      </c>
      <c r="D55" s="20">
        <v>6270</v>
      </c>
      <c r="E55" s="20"/>
      <c r="F55" s="274">
        <v>6270</v>
      </c>
      <c r="G55" s="263">
        <v>253</v>
      </c>
      <c r="H55" s="19"/>
    </row>
    <row r="56" spans="1:8" x14ac:dyDescent="0.3">
      <c r="A56" s="262" t="s">
        <v>293</v>
      </c>
      <c r="B56" s="271" t="s">
        <v>7</v>
      </c>
      <c r="C56" s="277" t="s">
        <v>6</v>
      </c>
      <c r="D56" s="20">
        <v>6086</v>
      </c>
      <c r="E56" s="20">
        <v>1942</v>
      </c>
      <c r="F56" s="274">
        <v>8028</v>
      </c>
      <c r="G56" s="263">
        <v>340</v>
      </c>
      <c r="H56" s="19"/>
    </row>
    <row r="57" spans="1:8" x14ac:dyDescent="0.3">
      <c r="A57" s="262" t="s">
        <v>294</v>
      </c>
      <c r="B57" s="271" t="s">
        <v>9</v>
      </c>
      <c r="C57" s="277" t="s">
        <v>6</v>
      </c>
      <c r="D57" s="20">
        <v>7233</v>
      </c>
      <c r="E57" s="20"/>
      <c r="F57" s="274">
        <v>7233</v>
      </c>
      <c r="G57" s="263">
        <v>187</v>
      </c>
      <c r="H57" s="19"/>
    </row>
    <row r="58" spans="1:8" x14ac:dyDescent="0.3">
      <c r="A58" s="262" t="s">
        <v>295</v>
      </c>
      <c r="B58" s="271" t="s">
        <v>52</v>
      </c>
      <c r="C58" s="277" t="s">
        <v>6</v>
      </c>
      <c r="D58" s="20">
        <v>5625</v>
      </c>
      <c r="E58" s="20">
        <v>1718</v>
      </c>
      <c r="F58" s="274">
        <v>7343</v>
      </c>
      <c r="G58" s="263">
        <v>240</v>
      </c>
      <c r="H58" s="19"/>
    </row>
    <row r="59" spans="1:8" x14ac:dyDescent="0.3">
      <c r="A59" s="262" t="s">
        <v>296</v>
      </c>
      <c r="B59" s="271" t="s">
        <v>15</v>
      </c>
      <c r="C59" s="277" t="s">
        <v>6</v>
      </c>
      <c r="D59" s="20">
        <v>5932</v>
      </c>
      <c r="E59" s="20">
        <v>1838</v>
      </c>
      <c r="F59" s="274">
        <v>7770</v>
      </c>
      <c r="G59" s="263">
        <v>276</v>
      </c>
      <c r="H59" s="19"/>
    </row>
    <row r="60" spans="1:8" x14ac:dyDescent="0.3">
      <c r="A60" s="262" t="s">
        <v>297</v>
      </c>
      <c r="B60" s="271" t="s">
        <v>53</v>
      </c>
      <c r="C60" s="277" t="s">
        <v>6</v>
      </c>
      <c r="D60" s="20">
        <v>13828</v>
      </c>
      <c r="E60" s="20"/>
      <c r="F60" s="274">
        <v>13828</v>
      </c>
      <c r="G60" s="263">
        <v>188</v>
      </c>
      <c r="H60" s="19"/>
    </row>
    <row r="61" spans="1:8" x14ac:dyDescent="0.3">
      <c r="A61" s="262" t="s">
        <v>298</v>
      </c>
      <c r="B61" s="271" t="s">
        <v>11</v>
      </c>
      <c r="C61" s="277" t="s">
        <v>6</v>
      </c>
      <c r="D61" s="20">
        <v>6827</v>
      </c>
      <c r="E61" s="20"/>
      <c r="F61" s="274">
        <v>6827</v>
      </c>
      <c r="G61" s="263">
        <v>197</v>
      </c>
      <c r="H61" s="19"/>
    </row>
    <row r="62" spans="1:8" x14ac:dyDescent="0.3">
      <c r="A62" s="262" t="s">
        <v>299</v>
      </c>
      <c r="B62" s="271" t="s">
        <v>16</v>
      </c>
      <c r="C62" s="277" t="s">
        <v>6</v>
      </c>
      <c r="D62" s="20">
        <v>12058</v>
      </c>
      <c r="E62" s="20"/>
      <c r="F62" s="274">
        <v>12058</v>
      </c>
      <c r="G62" s="263">
        <v>361</v>
      </c>
      <c r="H62" s="19"/>
    </row>
    <row r="63" spans="1:8" x14ac:dyDescent="0.3">
      <c r="A63" s="262" t="s">
        <v>300</v>
      </c>
      <c r="B63" s="271" t="s">
        <v>20</v>
      </c>
      <c r="C63" s="277" t="s">
        <v>6</v>
      </c>
      <c r="D63" s="20">
        <v>5503</v>
      </c>
      <c r="E63" s="20"/>
      <c r="F63" s="274">
        <v>5503</v>
      </c>
      <c r="G63" s="263">
        <v>90</v>
      </c>
      <c r="H63" s="19"/>
    </row>
    <row r="64" spans="1:8" x14ac:dyDescent="0.3">
      <c r="A64" s="262" t="s">
        <v>301</v>
      </c>
      <c r="B64" s="271" t="s">
        <v>56</v>
      </c>
      <c r="C64" s="277" t="s">
        <v>6</v>
      </c>
      <c r="D64" s="20">
        <v>7608</v>
      </c>
      <c r="E64" s="20">
        <v>2010</v>
      </c>
      <c r="F64" s="274">
        <v>9618</v>
      </c>
      <c r="G64" s="263">
        <v>263</v>
      </c>
      <c r="H64" s="19"/>
    </row>
    <row r="65" spans="1:8" x14ac:dyDescent="0.3">
      <c r="A65" s="262" t="s">
        <v>302</v>
      </c>
      <c r="B65" s="271" t="s">
        <v>9</v>
      </c>
      <c r="C65" s="277" t="s">
        <v>6</v>
      </c>
      <c r="D65" s="20">
        <v>6676</v>
      </c>
      <c r="E65" s="20"/>
      <c r="F65" s="274">
        <v>6676</v>
      </c>
      <c r="G65" s="263">
        <v>166</v>
      </c>
      <c r="H65" s="19"/>
    </row>
    <row r="66" spans="1:8" x14ac:dyDescent="0.3">
      <c r="A66" s="262" t="s">
        <v>303</v>
      </c>
      <c r="B66" s="271" t="s">
        <v>57</v>
      </c>
      <c r="C66" s="277" t="s">
        <v>6</v>
      </c>
      <c r="D66" s="20">
        <v>6609</v>
      </c>
      <c r="E66" s="20">
        <v>1705</v>
      </c>
      <c r="F66" s="274">
        <v>8314</v>
      </c>
      <c r="G66" s="263">
        <v>187</v>
      </c>
      <c r="H66" s="19"/>
    </row>
    <row r="67" spans="1:8" x14ac:dyDescent="0.3">
      <c r="A67" s="262" t="s">
        <v>304</v>
      </c>
      <c r="B67" s="271" t="s">
        <v>58</v>
      </c>
      <c r="C67" s="277" t="s">
        <v>6</v>
      </c>
      <c r="D67" s="20">
        <v>5965</v>
      </c>
      <c r="E67" s="20">
        <v>1507</v>
      </c>
      <c r="F67" s="274">
        <v>7472</v>
      </c>
      <c r="G67" s="263">
        <v>376</v>
      </c>
      <c r="H67" s="19"/>
    </row>
    <row r="68" spans="1:8" x14ac:dyDescent="0.3">
      <c r="A68" s="262" t="s">
        <v>305</v>
      </c>
      <c r="B68" s="271" t="s">
        <v>59</v>
      </c>
      <c r="C68" s="277" t="s">
        <v>6</v>
      </c>
      <c r="D68" s="20">
        <v>6401</v>
      </c>
      <c r="E68" s="20"/>
      <c r="F68" s="274">
        <v>6401</v>
      </c>
      <c r="G68" s="263">
        <v>345</v>
      </c>
      <c r="H68" s="19"/>
    </row>
    <row r="69" spans="1:8" x14ac:dyDescent="0.3">
      <c r="A69" s="262" t="s">
        <v>306</v>
      </c>
      <c r="B69" s="271" t="s">
        <v>61</v>
      </c>
      <c r="C69" s="277" t="s">
        <v>6</v>
      </c>
      <c r="D69" s="20">
        <v>5504</v>
      </c>
      <c r="E69" s="20"/>
      <c r="F69" s="274">
        <v>5504</v>
      </c>
      <c r="G69" s="263">
        <v>223</v>
      </c>
      <c r="H69" s="19"/>
    </row>
    <row r="70" spans="1:8" x14ac:dyDescent="0.3">
      <c r="A70" s="262" t="s">
        <v>307</v>
      </c>
      <c r="B70" s="271" t="s">
        <v>16</v>
      </c>
      <c r="C70" s="277" t="s">
        <v>6</v>
      </c>
      <c r="D70" s="20">
        <v>7243</v>
      </c>
      <c r="E70" s="20"/>
      <c r="F70" s="274">
        <v>7243</v>
      </c>
      <c r="G70" s="263">
        <v>192</v>
      </c>
      <c r="H70" s="19"/>
    </row>
    <row r="71" spans="1:8" x14ac:dyDescent="0.3">
      <c r="A71" s="262" t="s">
        <v>308</v>
      </c>
      <c r="B71" s="271" t="s">
        <v>63</v>
      </c>
      <c r="C71" s="277" t="s">
        <v>6</v>
      </c>
      <c r="D71" s="20">
        <v>8633</v>
      </c>
      <c r="E71" s="20"/>
      <c r="F71" s="274">
        <v>8633</v>
      </c>
      <c r="G71" s="263">
        <v>290</v>
      </c>
      <c r="H71" s="19"/>
    </row>
    <row r="72" spans="1:8" x14ac:dyDescent="0.3">
      <c r="A72" s="262" t="s">
        <v>309</v>
      </c>
      <c r="B72" s="271" t="s">
        <v>64</v>
      </c>
      <c r="C72" s="277" t="s">
        <v>6</v>
      </c>
      <c r="D72" s="20">
        <v>6890</v>
      </c>
      <c r="E72" s="20"/>
      <c r="F72" s="274">
        <v>6890</v>
      </c>
      <c r="G72" s="263">
        <v>186</v>
      </c>
      <c r="H72" s="19"/>
    </row>
    <row r="73" spans="1:8" x14ac:dyDescent="0.3">
      <c r="A73" s="262" t="s">
        <v>310</v>
      </c>
      <c r="B73" s="271" t="s">
        <v>7</v>
      </c>
      <c r="C73" s="277" t="s">
        <v>6</v>
      </c>
      <c r="D73" s="20">
        <v>5263</v>
      </c>
      <c r="E73" s="20"/>
      <c r="F73" s="274">
        <v>5263</v>
      </c>
      <c r="G73" s="263">
        <v>189</v>
      </c>
      <c r="H73" s="19"/>
    </row>
    <row r="74" spans="1:8" x14ac:dyDescent="0.3">
      <c r="A74" s="262" t="s">
        <v>311</v>
      </c>
      <c r="B74" s="271" t="s">
        <v>9</v>
      </c>
      <c r="C74" s="277" t="s">
        <v>6</v>
      </c>
      <c r="D74" s="20">
        <v>4838</v>
      </c>
      <c r="E74" s="20">
        <v>1520</v>
      </c>
      <c r="F74" s="274">
        <v>6358</v>
      </c>
      <c r="G74" s="263">
        <v>164</v>
      </c>
      <c r="H74" s="19"/>
    </row>
    <row r="75" spans="1:8" x14ac:dyDescent="0.3">
      <c r="A75" s="262" t="s">
        <v>312</v>
      </c>
      <c r="B75" s="271" t="s">
        <v>7</v>
      </c>
      <c r="C75" s="277" t="s">
        <v>8</v>
      </c>
      <c r="D75" s="20">
        <v>11975</v>
      </c>
      <c r="E75" s="20"/>
      <c r="F75" s="274">
        <v>11975</v>
      </c>
      <c r="G75" s="263">
        <v>455</v>
      </c>
      <c r="H75" s="19"/>
    </row>
    <row r="76" spans="1:8" x14ac:dyDescent="0.3">
      <c r="A76" s="262" t="s">
        <v>313</v>
      </c>
      <c r="B76" s="271" t="s">
        <v>36</v>
      </c>
      <c r="C76" s="277" t="s">
        <v>8</v>
      </c>
      <c r="D76" s="20">
        <v>8963</v>
      </c>
      <c r="E76" s="20"/>
      <c r="F76" s="274">
        <v>8963</v>
      </c>
      <c r="G76" s="263">
        <v>313</v>
      </c>
      <c r="H76" s="19"/>
    </row>
    <row r="77" spans="1:8" x14ac:dyDescent="0.3">
      <c r="A77" s="262" t="s">
        <v>314</v>
      </c>
      <c r="B77" s="271" t="s">
        <v>18</v>
      </c>
      <c r="C77" s="277" t="s">
        <v>8</v>
      </c>
      <c r="D77" s="20">
        <v>5614</v>
      </c>
      <c r="E77" s="20"/>
      <c r="F77" s="274">
        <v>5614</v>
      </c>
      <c r="G77" s="263">
        <v>313</v>
      </c>
      <c r="H77" s="19"/>
    </row>
    <row r="78" spans="1:8" x14ac:dyDescent="0.3">
      <c r="A78" s="262" t="s">
        <v>315</v>
      </c>
      <c r="B78" s="271" t="s">
        <v>54</v>
      </c>
      <c r="C78" s="277" t="s">
        <v>8</v>
      </c>
      <c r="D78" s="20">
        <v>5367</v>
      </c>
      <c r="E78" s="20"/>
      <c r="F78" s="274">
        <v>5367</v>
      </c>
      <c r="G78" s="263">
        <v>236</v>
      </c>
      <c r="H78" s="19"/>
    </row>
    <row r="79" spans="1:8" x14ac:dyDescent="0.3">
      <c r="A79" s="262" t="s">
        <v>316</v>
      </c>
      <c r="B79" s="271" t="s">
        <v>49</v>
      </c>
      <c r="C79" s="277" t="s">
        <v>8</v>
      </c>
      <c r="D79" s="20">
        <v>5569</v>
      </c>
      <c r="E79" s="20"/>
      <c r="F79" s="274">
        <v>5569</v>
      </c>
      <c r="G79" s="263">
        <v>117</v>
      </c>
      <c r="H79" s="19"/>
    </row>
    <row r="80" spans="1:8" x14ac:dyDescent="0.3">
      <c r="A80" s="262" t="s">
        <v>317</v>
      </c>
      <c r="B80" s="271" t="s">
        <v>55</v>
      </c>
      <c r="C80" s="277" t="s">
        <v>8</v>
      </c>
      <c r="D80" s="20">
        <v>5075</v>
      </c>
      <c r="E80" s="20"/>
      <c r="F80" s="274">
        <v>5075</v>
      </c>
      <c r="G80" s="263">
        <v>170</v>
      </c>
      <c r="H80" s="19"/>
    </row>
    <row r="81" spans="1:8" x14ac:dyDescent="0.3">
      <c r="A81" s="262" t="s">
        <v>318</v>
      </c>
      <c r="B81" s="271" t="s">
        <v>53</v>
      </c>
      <c r="C81" s="277" t="s">
        <v>8</v>
      </c>
      <c r="D81" s="20">
        <v>6136</v>
      </c>
      <c r="E81" s="20"/>
      <c r="F81" s="274">
        <v>6136</v>
      </c>
      <c r="G81" s="263">
        <v>234</v>
      </c>
      <c r="H81" s="19"/>
    </row>
    <row r="82" spans="1:8" x14ac:dyDescent="0.3">
      <c r="A82" s="262" t="s">
        <v>319</v>
      </c>
      <c r="B82" s="271" t="s">
        <v>65</v>
      </c>
      <c r="C82" s="277" t="s">
        <v>8</v>
      </c>
      <c r="D82" s="20">
        <v>5998</v>
      </c>
      <c r="E82" s="20"/>
      <c r="F82" s="274">
        <v>5998</v>
      </c>
      <c r="G82" s="263">
        <v>250</v>
      </c>
      <c r="H82" s="19"/>
    </row>
    <row r="83" spans="1:8" x14ac:dyDescent="0.3">
      <c r="A83" s="264" t="s">
        <v>320</v>
      </c>
      <c r="B83" s="272" t="s">
        <v>67</v>
      </c>
      <c r="C83" s="278" t="s">
        <v>8</v>
      </c>
      <c r="D83" s="265">
        <v>5377</v>
      </c>
      <c r="E83" s="265"/>
      <c r="F83" s="275">
        <v>5377</v>
      </c>
      <c r="G83" s="266">
        <v>151</v>
      </c>
      <c r="H83" s="19"/>
    </row>
    <row r="84" spans="1:8" x14ac:dyDescent="0.3">
      <c r="E84" s="23"/>
      <c r="F84" s="23"/>
      <c r="G84" s="23"/>
      <c r="H84" s="23"/>
    </row>
    <row r="85" spans="1:8" x14ac:dyDescent="0.3">
      <c r="A85" s="24"/>
      <c r="B85" s="25"/>
      <c r="C85" s="26"/>
      <c r="D85" s="26"/>
      <c r="E85" s="23"/>
      <c r="F85" s="23"/>
      <c r="G85" s="23"/>
      <c r="H85" s="23"/>
    </row>
    <row r="86" spans="1:8" x14ac:dyDescent="0.3">
      <c r="A86" s="317" t="s">
        <v>369</v>
      </c>
      <c r="B86" s="317"/>
      <c r="C86" s="317"/>
      <c r="D86" s="317"/>
      <c r="E86" s="317"/>
      <c r="F86" s="317"/>
      <c r="G86" s="317"/>
      <c r="H86" s="23"/>
    </row>
    <row r="87" spans="1:8" x14ac:dyDescent="0.3">
      <c r="E87" s="23"/>
      <c r="F87" s="23"/>
      <c r="G87" s="23"/>
      <c r="H87" s="23"/>
    </row>
    <row r="88" spans="1:8" x14ac:dyDescent="0.3">
      <c r="E88" s="23"/>
      <c r="F88" s="23"/>
      <c r="G88" s="23"/>
      <c r="H88" s="23"/>
    </row>
    <row r="89" spans="1:8" x14ac:dyDescent="0.3">
      <c r="E89" s="23"/>
      <c r="F89" s="23"/>
      <c r="G89" s="23"/>
      <c r="H89" s="23"/>
    </row>
    <row r="90" spans="1:8" x14ac:dyDescent="0.3">
      <c r="E90" s="23"/>
      <c r="F90" s="23"/>
      <c r="G90" s="23"/>
      <c r="H90" s="23"/>
    </row>
    <row r="91" spans="1:8" x14ac:dyDescent="0.3">
      <c r="E91" s="23"/>
      <c r="F91" s="23"/>
      <c r="G91" s="23"/>
      <c r="H91" s="23"/>
    </row>
    <row r="92" spans="1:8" x14ac:dyDescent="0.3">
      <c r="E92" s="23"/>
      <c r="F92" s="23"/>
      <c r="G92" s="23"/>
      <c r="H92" s="23"/>
    </row>
    <row r="93" spans="1:8" x14ac:dyDescent="0.3">
      <c r="E93" s="23"/>
      <c r="F93" s="23"/>
      <c r="G93" s="23"/>
      <c r="H93" s="23"/>
    </row>
    <row r="94" spans="1:8" x14ac:dyDescent="0.3">
      <c r="E94" s="23"/>
      <c r="F94" s="23"/>
      <c r="G94" s="23"/>
      <c r="H94" s="23"/>
    </row>
    <row r="95" spans="1:8" x14ac:dyDescent="0.3">
      <c r="E95" s="23"/>
      <c r="F95" s="23"/>
      <c r="G95" s="23"/>
      <c r="H95" s="23"/>
    </row>
    <row r="96" spans="1:8" x14ac:dyDescent="0.3">
      <c r="E96" s="23"/>
      <c r="F96" s="23"/>
      <c r="G96" s="23"/>
      <c r="H96" s="23"/>
    </row>
    <row r="97" spans="5:8" x14ac:dyDescent="0.3">
      <c r="E97" s="23"/>
      <c r="F97" s="23"/>
      <c r="G97" s="23"/>
      <c r="H97" s="23"/>
    </row>
    <row r="98" spans="5:8" x14ac:dyDescent="0.3">
      <c r="E98" s="23"/>
      <c r="F98" s="23"/>
      <c r="G98" s="23"/>
      <c r="H98" s="23"/>
    </row>
    <row r="99" spans="5:8" x14ac:dyDescent="0.3">
      <c r="E99" s="23"/>
      <c r="F99" s="23"/>
      <c r="G99" s="23"/>
      <c r="H99" s="23"/>
    </row>
    <row r="100" spans="5:8" x14ac:dyDescent="0.3">
      <c r="E100" s="23"/>
      <c r="F100" s="23"/>
      <c r="G100" s="23"/>
      <c r="H100" s="23"/>
    </row>
  </sheetData>
  <sortState ref="A5:G83">
    <sortCondition ref="C5:C83"/>
  </sortState>
  <mergeCells count="1">
    <mergeCell ref="A86:G86"/>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heetViews>
  <sheetFormatPr defaultColWidth="8.85546875" defaultRowHeight="16.5" x14ac:dyDescent="0.3"/>
  <cols>
    <col min="1" max="1" width="22.28515625" style="40" customWidth="1"/>
    <col min="2" max="5" width="10.28515625" style="40" customWidth="1"/>
    <col min="6" max="6" width="21.42578125" style="40" customWidth="1"/>
    <col min="7" max="16384" width="8.85546875" style="40"/>
  </cols>
  <sheetData>
    <row r="1" spans="1:13" s="28" customFormat="1" x14ac:dyDescent="0.3">
      <c r="A1" s="53" t="s">
        <v>344</v>
      </c>
      <c r="B1" s="54"/>
      <c r="C1" s="54"/>
      <c r="D1" s="54"/>
      <c r="E1" s="54"/>
      <c r="F1" s="54"/>
      <c r="G1" s="54"/>
      <c r="H1" s="54"/>
      <c r="I1" s="54"/>
      <c r="J1" s="54"/>
      <c r="K1" s="54"/>
      <c r="L1" s="54"/>
      <c r="M1" s="54"/>
    </row>
    <row r="2" spans="1:13" s="28" customFormat="1" x14ac:dyDescent="0.3">
      <c r="A2" s="53" t="s">
        <v>345</v>
      </c>
      <c r="B2" s="54"/>
      <c r="C2" s="54"/>
      <c r="D2" s="54"/>
      <c r="E2" s="54"/>
      <c r="F2" s="54"/>
      <c r="G2" s="54"/>
      <c r="H2" s="54"/>
      <c r="I2" s="54"/>
      <c r="J2" s="54"/>
      <c r="K2" s="54"/>
      <c r="L2" s="54"/>
      <c r="M2" s="54"/>
    </row>
    <row r="3" spans="1:13" s="28" customFormat="1" x14ac:dyDescent="0.3">
      <c r="A3" s="55"/>
      <c r="B3" s="56"/>
      <c r="C3" s="56"/>
      <c r="D3" s="56"/>
      <c r="E3" s="56"/>
      <c r="F3" s="56"/>
      <c r="G3" s="56"/>
      <c r="H3" s="56"/>
      <c r="I3" s="56"/>
      <c r="J3" s="56"/>
      <c r="K3" s="56"/>
      <c r="L3" s="56"/>
      <c r="M3" s="56"/>
    </row>
    <row r="4" spans="1:13" x14ac:dyDescent="0.3">
      <c r="A4" s="79" t="s">
        <v>136</v>
      </c>
      <c r="B4" s="81" t="s">
        <v>166</v>
      </c>
      <c r="C4" s="81" t="s">
        <v>167</v>
      </c>
      <c r="D4" s="81" t="s">
        <v>168</v>
      </c>
      <c r="E4" s="81" t="s">
        <v>169</v>
      </c>
      <c r="F4" s="79" t="s">
        <v>170</v>
      </c>
    </row>
    <row r="5" spans="1:13" x14ac:dyDescent="0.3">
      <c r="A5" s="143" t="s">
        <v>139</v>
      </c>
      <c r="B5" s="129">
        <v>0.03</v>
      </c>
      <c r="C5" s="130">
        <v>0.05</v>
      </c>
      <c r="D5" s="130">
        <v>0.04</v>
      </c>
      <c r="E5" s="131">
        <v>0.06</v>
      </c>
      <c r="F5" s="132">
        <v>0.03</v>
      </c>
    </row>
    <row r="6" spans="1:13" x14ac:dyDescent="0.3">
      <c r="A6" s="144" t="s">
        <v>137</v>
      </c>
      <c r="B6" s="304">
        <v>0.06</v>
      </c>
      <c r="C6" s="305">
        <v>7.0000000000000007E-2</v>
      </c>
      <c r="D6" s="305">
        <v>7.0000000000000007E-2</v>
      </c>
      <c r="E6" s="307">
        <v>0.08</v>
      </c>
      <c r="F6" s="110">
        <v>0.02</v>
      </c>
    </row>
    <row r="7" spans="1:13" x14ac:dyDescent="0.3">
      <c r="A7" s="144" t="s">
        <v>141</v>
      </c>
      <c r="B7" s="83">
        <v>0.04</v>
      </c>
      <c r="C7" s="107">
        <v>7.0000000000000007E-2</v>
      </c>
      <c r="D7" s="107">
        <v>0.05</v>
      </c>
      <c r="E7" s="133">
        <v>0.08</v>
      </c>
      <c r="F7" s="110">
        <v>0.04</v>
      </c>
    </row>
    <row r="8" spans="1:13" x14ac:dyDescent="0.3">
      <c r="A8" s="145" t="s">
        <v>140</v>
      </c>
      <c r="B8" s="88">
        <v>0.03</v>
      </c>
      <c r="C8" s="134">
        <v>0.04</v>
      </c>
      <c r="D8" s="134">
        <v>0.04</v>
      </c>
      <c r="E8" s="135">
        <v>0.05</v>
      </c>
      <c r="F8" s="136">
        <v>0.02</v>
      </c>
    </row>
    <row r="9" spans="1:13" x14ac:dyDescent="0.3">
      <c r="A9" s="137"/>
      <c r="B9" s="137"/>
      <c r="C9" s="137"/>
      <c r="D9" s="137"/>
      <c r="E9" s="137"/>
      <c r="F9" s="137"/>
    </row>
    <row r="10" spans="1:13" x14ac:dyDescent="0.3">
      <c r="A10" s="137"/>
      <c r="B10" s="137"/>
      <c r="C10" s="137"/>
      <c r="D10" s="137"/>
      <c r="E10" s="137"/>
      <c r="F10" s="137"/>
    </row>
    <row r="11" spans="1:13" x14ac:dyDescent="0.3">
      <c r="A11" s="137"/>
      <c r="B11" s="137"/>
      <c r="C11" s="137"/>
      <c r="D11" s="137"/>
      <c r="E11" s="137"/>
      <c r="F11" s="137"/>
    </row>
    <row r="12" spans="1:13" s="28" customFormat="1" x14ac:dyDescent="0.3">
      <c r="A12" s="53" t="s">
        <v>343</v>
      </c>
      <c r="B12" s="54"/>
      <c r="C12" s="54"/>
      <c r="D12" s="54"/>
      <c r="E12" s="54"/>
      <c r="F12" s="54"/>
      <c r="G12" s="54"/>
      <c r="H12" s="54"/>
      <c r="I12" s="54"/>
      <c r="J12" s="54"/>
      <c r="K12" s="54"/>
      <c r="L12" s="54"/>
      <c r="M12" s="54"/>
    </row>
    <row r="13" spans="1:13" s="28" customFormat="1" x14ac:dyDescent="0.3">
      <c r="A13" s="53" t="s">
        <v>342</v>
      </c>
      <c r="B13" s="54"/>
      <c r="C13" s="54"/>
      <c r="D13" s="54"/>
      <c r="E13" s="54"/>
      <c r="F13" s="54"/>
      <c r="G13" s="54"/>
      <c r="H13" s="54"/>
      <c r="I13" s="54"/>
      <c r="J13" s="54"/>
      <c r="K13" s="54"/>
      <c r="L13" s="54"/>
      <c r="M13" s="54"/>
    </row>
    <row r="14" spans="1:13" s="28" customFormat="1" x14ac:dyDescent="0.3">
      <c r="A14" s="55"/>
      <c r="B14" s="56"/>
      <c r="C14" s="56"/>
      <c r="D14" s="56"/>
      <c r="E14" s="56"/>
      <c r="F14" s="56"/>
      <c r="G14" s="56"/>
      <c r="H14" s="56"/>
      <c r="I14" s="56"/>
      <c r="J14" s="56"/>
      <c r="K14" s="56"/>
      <c r="L14" s="56"/>
      <c r="M14" s="56"/>
    </row>
    <row r="15" spans="1:13" x14ac:dyDescent="0.3">
      <c r="A15" s="295" t="s">
        <v>136</v>
      </c>
      <c r="B15" s="338" t="s">
        <v>171</v>
      </c>
      <c r="C15" s="338"/>
      <c r="D15" s="338" t="s">
        <v>172</v>
      </c>
      <c r="E15" s="338"/>
      <c r="F15" s="295" t="s">
        <v>173</v>
      </c>
    </row>
    <row r="16" spans="1:13" x14ac:dyDescent="0.3">
      <c r="A16" s="312" t="s">
        <v>174</v>
      </c>
      <c r="B16" s="348">
        <v>7.0000000000000007E-2</v>
      </c>
      <c r="C16" s="349"/>
      <c r="D16" s="349">
        <v>0.08</v>
      </c>
      <c r="E16" s="351"/>
      <c r="F16" s="306">
        <v>0.01</v>
      </c>
    </row>
    <row r="17" spans="1:6" x14ac:dyDescent="0.3">
      <c r="A17" s="97" t="s">
        <v>175</v>
      </c>
      <c r="B17" s="346">
        <v>0.05</v>
      </c>
      <c r="C17" s="347"/>
      <c r="D17" s="347">
        <v>0.06</v>
      </c>
      <c r="E17" s="350"/>
      <c r="F17" s="307">
        <v>0.01</v>
      </c>
    </row>
    <row r="18" spans="1:6" x14ac:dyDescent="0.3">
      <c r="A18" s="97" t="s">
        <v>139</v>
      </c>
      <c r="B18" s="346">
        <v>0.04</v>
      </c>
      <c r="C18" s="347"/>
      <c r="D18" s="347">
        <v>0.05</v>
      </c>
      <c r="E18" s="350"/>
      <c r="F18" s="307">
        <v>0.01</v>
      </c>
    </row>
    <row r="19" spans="1:6" x14ac:dyDescent="0.3">
      <c r="A19" s="97" t="s">
        <v>137</v>
      </c>
      <c r="B19" s="346">
        <v>0.06</v>
      </c>
      <c r="C19" s="347"/>
      <c r="D19" s="347">
        <v>7.0000000000000007E-2</v>
      </c>
      <c r="E19" s="350"/>
      <c r="F19" s="307">
        <v>0.01</v>
      </c>
    </row>
    <row r="20" spans="1:6" x14ac:dyDescent="0.3">
      <c r="A20" s="97" t="s">
        <v>141</v>
      </c>
      <c r="B20" s="346">
        <v>0.05</v>
      </c>
      <c r="C20" s="347"/>
      <c r="D20" s="347">
        <v>0.06</v>
      </c>
      <c r="E20" s="350"/>
      <c r="F20" s="307">
        <v>0.01</v>
      </c>
    </row>
    <row r="21" spans="1:6" x14ac:dyDescent="0.3">
      <c r="A21" s="98" t="s">
        <v>140</v>
      </c>
      <c r="B21" s="354">
        <v>0.03</v>
      </c>
      <c r="C21" s="352"/>
      <c r="D21" s="352">
        <v>0.04</v>
      </c>
      <c r="E21" s="353"/>
      <c r="F21" s="308">
        <v>0.01</v>
      </c>
    </row>
  </sheetData>
  <mergeCells count="14">
    <mergeCell ref="D20:E20"/>
    <mergeCell ref="D21:E21"/>
    <mergeCell ref="B21:C21"/>
    <mergeCell ref="B20:C20"/>
    <mergeCell ref="B18:C18"/>
    <mergeCell ref="B15:C15"/>
    <mergeCell ref="D15:E15"/>
    <mergeCell ref="B19:C19"/>
    <mergeCell ref="B16:C16"/>
    <mergeCell ref="D19:E19"/>
    <mergeCell ref="D16:E16"/>
    <mergeCell ref="D17:E17"/>
    <mergeCell ref="D18:E18"/>
    <mergeCell ref="B17:C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defaultColWidth="9.140625" defaultRowHeight="16.5" x14ac:dyDescent="0.3"/>
  <cols>
    <col min="1" max="1" width="22.28515625" style="28" customWidth="1"/>
    <col min="2" max="5" width="10.28515625" style="28" customWidth="1"/>
    <col min="6" max="6" width="21.42578125" style="28" customWidth="1"/>
    <col min="7" max="16384" width="9.140625" style="28"/>
  </cols>
  <sheetData>
    <row r="1" spans="1:13" x14ac:dyDescent="0.3">
      <c r="A1" s="53" t="s">
        <v>347</v>
      </c>
      <c r="B1" s="54"/>
      <c r="C1" s="54"/>
      <c r="D1" s="54"/>
      <c r="E1" s="54"/>
      <c r="F1" s="54"/>
      <c r="G1" s="54"/>
      <c r="H1" s="54"/>
      <c r="I1" s="54"/>
      <c r="J1" s="54"/>
      <c r="K1" s="54"/>
      <c r="L1" s="54"/>
      <c r="M1" s="54"/>
    </row>
    <row r="2" spans="1:13" x14ac:dyDescent="0.3">
      <c r="A2" s="53" t="s">
        <v>346</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79" t="s">
        <v>136</v>
      </c>
      <c r="B4" s="298" t="s">
        <v>166</v>
      </c>
      <c r="C4" s="298" t="s">
        <v>167</v>
      </c>
      <c r="D4" s="298" t="s">
        <v>168</v>
      </c>
      <c r="E4" s="298" t="s">
        <v>169</v>
      </c>
      <c r="F4" s="79" t="s">
        <v>170</v>
      </c>
    </row>
    <row r="5" spans="1:13" x14ac:dyDescent="0.3">
      <c r="A5" s="146" t="s">
        <v>138</v>
      </c>
      <c r="B5" s="299">
        <v>0.51700000000000002</v>
      </c>
      <c r="C5" s="300">
        <v>0.497</v>
      </c>
      <c r="D5" s="300">
        <v>0.47199999999999998</v>
      </c>
      <c r="E5" s="301">
        <v>0.43</v>
      </c>
      <c r="F5" s="301">
        <v>-8.6999999999999994E-2</v>
      </c>
    </row>
    <row r="6" spans="1:13" x14ac:dyDescent="0.3">
      <c r="A6" s="109" t="s">
        <v>139</v>
      </c>
      <c r="B6" s="291">
        <v>0.42499999999999999</v>
      </c>
      <c r="C6" s="297">
        <v>0.41699999999999998</v>
      </c>
      <c r="D6" s="297">
        <v>0.39800000000000002</v>
      </c>
      <c r="E6" s="292">
        <v>0.36399999999999999</v>
      </c>
      <c r="F6" s="292">
        <v>-6.0999999999999999E-2</v>
      </c>
    </row>
    <row r="7" spans="1:13" x14ac:dyDescent="0.3">
      <c r="A7" s="157" t="s">
        <v>137</v>
      </c>
      <c r="B7" s="293">
        <v>0.35399999999999998</v>
      </c>
      <c r="C7" s="296">
        <v>0.34499999999999997</v>
      </c>
      <c r="D7" s="296">
        <v>0.32700000000000001</v>
      </c>
      <c r="E7" s="294">
        <v>0.30099999999999999</v>
      </c>
      <c r="F7" s="294">
        <v>-5.2999999999999999E-2</v>
      </c>
    </row>
    <row r="9" spans="1:13" x14ac:dyDescent="0.3">
      <c r="A9" s="53" t="s">
        <v>349</v>
      </c>
      <c r="B9" s="54"/>
      <c r="C9" s="54"/>
      <c r="D9" s="54"/>
      <c r="E9" s="54"/>
      <c r="F9" s="54"/>
      <c r="G9" s="54"/>
    </row>
    <row r="10" spans="1:13" x14ac:dyDescent="0.3">
      <c r="A10" s="53" t="s">
        <v>348</v>
      </c>
      <c r="B10" s="54"/>
      <c r="C10" s="54"/>
      <c r="D10" s="54"/>
      <c r="E10" s="54"/>
      <c r="F10" s="54"/>
      <c r="G10" s="54"/>
    </row>
    <row r="11" spans="1:13" x14ac:dyDescent="0.3">
      <c r="A11" s="55"/>
      <c r="B11" s="56"/>
      <c r="C11" s="56"/>
      <c r="D11" s="56"/>
      <c r="E11" s="56"/>
      <c r="F11" s="56"/>
      <c r="G11" s="56"/>
    </row>
    <row r="12" spans="1:13" x14ac:dyDescent="0.3">
      <c r="A12" s="310" t="s">
        <v>136</v>
      </c>
      <c r="B12" s="310" t="s">
        <v>166</v>
      </c>
      <c r="C12" s="309" t="s">
        <v>167</v>
      </c>
      <c r="D12" s="309" t="s">
        <v>168</v>
      </c>
      <c r="E12" s="311" t="s">
        <v>169</v>
      </c>
      <c r="F12" s="311" t="s">
        <v>170</v>
      </c>
    </row>
    <row r="13" spans="1:13" x14ac:dyDescent="0.3">
      <c r="A13" s="146" t="s">
        <v>138</v>
      </c>
      <c r="B13" s="299">
        <v>7.4999999999999997E-2</v>
      </c>
      <c r="C13" s="300">
        <v>8.7999999999999995E-2</v>
      </c>
      <c r="D13" s="300">
        <v>0.10199999999999999</v>
      </c>
      <c r="E13" s="301">
        <v>0.125</v>
      </c>
      <c r="F13" s="301">
        <v>0.05</v>
      </c>
    </row>
    <row r="14" spans="1:13" x14ac:dyDescent="0.3">
      <c r="A14" s="109" t="s">
        <v>139</v>
      </c>
      <c r="B14" s="291">
        <v>6.6000000000000003E-2</v>
      </c>
      <c r="C14" s="297">
        <v>7.9000000000000001E-2</v>
      </c>
      <c r="D14" s="297">
        <v>9.4E-2</v>
      </c>
      <c r="E14" s="292">
        <v>0.114</v>
      </c>
      <c r="F14" s="292">
        <v>4.8000000000000001E-2</v>
      </c>
    </row>
    <row r="15" spans="1:13" x14ac:dyDescent="0.3">
      <c r="A15" s="157" t="s">
        <v>137</v>
      </c>
      <c r="B15" s="293">
        <v>0.109</v>
      </c>
      <c r="C15" s="296">
        <v>0.11899999999999999</v>
      </c>
      <c r="D15" s="296">
        <v>0.14099999999999999</v>
      </c>
      <c r="E15" s="294">
        <v>0.16</v>
      </c>
      <c r="F15" s="294">
        <v>5.0999999999999997E-2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heetViews>
  <sheetFormatPr defaultColWidth="9.140625" defaultRowHeight="16.5" x14ac:dyDescent="0.3"/>
  <cols>
    <col min="1" max="1" width="15.5703125" style="28" customWidth="1"/>
    <col min="2" max="7" width="8.85546875" style="161" customWidth="1"/>
    <col min="8" max="16384" width="9.140625" style="28"/>
  </cols>
  <sheetData>
    <row r="1" spans="1:13" x14ac:dyDescent="0.3">
      <c r="A1" s="53" t="s">
        <v>350</v>
      </c>
      <c r="B1" s="54"/>
      <c r="C1" s="54"/>
      <c r="D1" s="54"/>
      <c r="E1" s="54"/>
      <c r="F1" s="54"/>
      <c r="G1" s="54"/>
      <c r="H1" s="54"/>
      <c r="I1" s="54"/>
      <c r="J1" s="54"/>
      <c r="K1" s="54"/>
      <c r="L1" s="54"/>
      <c r="M1" s="54"/>
    </row>
    <row r="2" spans="1:13" x14ac:dyDescent="0.3">
      <c r="A2" s="53" t="s">
        <v>380</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s="147" customFormat="1" x14ac:dyDescent="0.3">
      <c r="A4" s="146"/>
      <c r="B4" s="355" t="s">
        <v>177</v>
      </c>
      <c r="C4" s="356"/>
      <c r="D4" s="357" t="s">
        <v>178</v>
      </c>
      <c r="E4" s="358"/>
      <c r="F4" s="359" t="s">
        <v>179</v>
      </c>
      <c r="G4" s="356"/>
    </row>
    <row r="5" spans="1:13" s="147" customFormat="1" x14ac:dyDescent="0.3">
      <c r="A5" s="162"/>
      <c r="B5" s="148" t="s">
        <v>180</v>
      </c>
      <c r="C5" s="149" t="s">
        <v>181</v>
      </c>
      <c r="D5" s="106" t="s">
        <v>180</v>
      </c>
      <c r="E5" s="150" t="s">
        <v>181</v>
      </c>
      <c r="F5" s="151" t="s">
        <v>180</v>
      </c>
      <c r="G5" s="149" t="s">
        <v>181</v>
      </c>
    </row>
    <row r="6" spans="1:13" x14ac:dyDescent="0.3">
      <c r="A6" s="109" t="s">
        <v>182</v>
      </c>
      <c r="B6" s="85">
        <v>57.73</v>
      </c>
      <c r="C6" s="87">
        <v>57.85</v>
      </c>
      <c r="D6" s="86">
        <v>0.09</v>
      </c>
      <c r="E6" s="152">
        <v>0.27</v>
      </c>
      <c r="F6" s="153">
        <v>3.7</v>
      </c>
      <c r="G6" s="87">
        <v>3.57</v>
      </c>
    </row>
    <row r="7" spans="1:13" x14ac:dyDescent="0.3">
      <c r="A7" s="109" t="s">
        <v>183</v>
      </c>
      <c r="B7" s="154">
        <v>55.15</v>
      </c>
      <c r="C7" s="87">
        <v>47.51</v>
      </c>
      <c r="D7" s="155">
        <v>1.84</v>
      </c>
      <c r="E7" s="152">
        <v>12.57</v>
      </c>
      <c r="F7" s="156">
        <v>5.49</v>
      </c>
      <c r="G7" s="87">
        <v>7.42</v>
      </c>
    </row>
    <row r="8" spans="1:13" x14ac:dyDescent="0.3">
      <c r="A8" s="157" t="s">
        <v>184</v>
      </c>
      <c r="B8" s="90">
        <v>47.8</v>
      </c>
      <c r="C8" s="158">
        <v>54.83</v>
      </c>
      <c r="D8" s="91">
        <v>12.29</v>
      </c>
      <c r="E8" s="159">
        <v>1.73</v>
      </c>
      <c r="F8" s="160">
        <v>6.19</v>
      </c>
      <c r="G8" s="158">
        <v>5.17</v>
      </c>
    </row>
    <row r="10" spans="1:13" s="227" customFormat="1" ht="27.6" customHeight="1" x14ac:dyDescent="0.25">
      <c r="A10" s="320" t="s">
        <v>367</v>
      </c>
      <c r="B10" s="320"/>
      <c r="C10" s="320"/>
      <c r="D10" s="320"/>
      <c r="E10" s="320"/>
      <c r="F10" s="320"/>
      <c r="G10" s="320"/>
    </row>
  </sheetData>
  <mergeCells count="4">
    <mergeCell ref="B4:C4"/>
    <mergeCell ref="D4:E4"/>
    <mergeCell ref="F4:G4"/>
    <mergeCell ref="A10:G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defaultColWidth="9.140625" defaultRowHeight="16.5" x14ac:dyDescent="0.3"/>
  <cols>
    <col min="1" max="1" width="14.85546875" style="28" customWidth="1"/>
    <col min="2" max="5" width="13.28515625" style="28" customWidth="1"/>
    <col min="6" max="16384" width="9.140625" style="28"/>
  </cols>
  <sheetData>
    <row r="1" spans="1:13" x14ac:dyDescent="0.3">
      <c r="A1" s="53" t="s">
        <v>351</v>
      </c>
      <c r="B1" s="54"/>
      <c r="C1" s="54"/>
      <c r="D1" s="54"/>
      <c r="E1" s="54"/>
      <c r="F1" s="54"/>
      <c r="G1" s="54"/>
      <c r="H1" s="54"/>
      <c r="I1" s="54"/>
      <c r="J1" s="54"/>
      <c r="K1" s="54"/>
      <c r="L1" s="54"/>
      <c r="M1" s="54"/>
    </row>
    <row r="2" spans="1:13" x14ac:dyDescent="0.3">
      <c r="A2" s="53" t="s">
        <v>381</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ht="14.45" customHeight="1" x14ac:dyDescent="0.3">
      <c r="A4" s="360"/>
      <c r="B4" s="357" t="s">
        <v>185</v>
      </c>
      <c r="C4" s="358"/>
      <c r="D4" s="359" t="s">
        <v>186</v>
      </c>
      <c r="E4" s="356"/>
    </row>
    <row r="5" spans="1:13" x14ac:dyDescent="0.3">
      <c r="A5" s="361"/>
      <c r="B5" s="362" t="s">
        <v>370</v>
      </c>
      <c r="C5" s="363"/>
      <c r="D5" s="364" t="s">
        <v>187</v>
      </c>
      <c r="E5" s="365"/>
    </row>
    <row r="6" spans="1:13" x14ac:dyDescent="0.3">
      <c r="A6" s="163"/>
      <c r="B6" s="106" t="s">
        <v>180</v>
      </c>
      <c r="C6" s="150" t="s">
        <v>181</v>
      </c>
      <c r="D6" s="151" t="s">
        <v>180</v>
      </c>
      <c r="E6" s="149" t="s">
        <v>181</v>
      </c>
    </row>
    <row r="7" spans="1:13" x14ac:dyDescent="0.3">
      <c r="A7" s="102" t="s">
        <v>188</v>
      </c>
      <c r="B7" s="279">
        <v>14.598299998569443</v>
      </c>
      <c r="C7" s="280">
        <v>15.098718110166665</v>
      </c>
      <c r="D7" s="285">
        <v>2.1406203436451945E-3</v>
      </c>
      <c r="E7" s="286">
        <v>2.2472261100697174E-3</v>
      </c>
    </row>
    <row r="8" spans="1:13" x14ac:dyDescent="0.3">
      <c r="A8" s="102" t="s">
        <v>189</v>
      </c>
      <c r="B8" s="281">
        <v>43.35939339939285</v>
      </c>
      <c r="C8" s="282">
        <v>42.909085768642875</v>
      </c>
      <c r="D8" s="287">
        <v>3.8214262070994758E-2</v>
      </c>
      <c r="E8" s="288">
        <v>3.6937229425677551E-2</v>
      </c>
    </row>
    <row r="9" spans="1:13" x14ac:dyDescent="0.3">
      <c r="A9" s="104" t="s">
        <v>190</v>
      </c>
      <c r="B9" s="283">
        <v>43.877367280059524</v>
      </c>
      <c r="C9" s="284">
        <v>43.666674592857142</v>
      </c>
      <c r="D9" s="289">
        <v>0.9596451175853602</v>
      </c>
      <c r="E9" s="290">
        <v>0.96081554446425244</v>
      </c>
    </row>
  </sheetData>
  <mergeCells count="5">
    <mergeCell ref="A4:A5"/>
    <mergeCell ref="B4:C4"/>
    <mergeCell ref="B5:C5"/>
    <mergeCell ref="D4:E4"/>
    <mergeCell ref="D5:E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heetViews>
  <sheetFormatPr defaultColWidth="9.140625" defaultRowHeight="16.5" x14ac:dyDescent="0.3"/>
  <cols>
    <col min="1" max="1" width="8.42578125" style="28" customWidth="1"/>
    <col min="2" max="4" width="13.42578125" style="28" customWidth="1"/>
    <col min="5" max="16384" width="9.140625" style="28"/>
  </cols>
  <sheetData>
    <row r="1" spans="1:13" x14ac:dyDescent="0.3">
      <c r="A1" s="53" t="s">
        <v>352</v>
      </c>
      <c r="B1" s="54"/>
      <c r="C1" s="54"/>
      <c r="D1" s="54"/>
      <c r="E1" s="54"/>
      <c r="F1" s="54"/>
      <c r="G1" s="54"/>
      <c r="H1" s="54"/>
      <c r="I1" s="54"/>
      <c r="J1" s="54"/>
      <c r="K1" s="54"/>
      <c r="L1" s="54"/>
      <c r="M1" s="54"/>
    </row>
    <row r="2" spans="1:13" x14ac:dyDescent="0.3">
      <c r="A2" s="53" t="s">
        <v>373</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164" t="s">
        <v>191</v>
      </c>
      <c r="B4" s="165" t="s">
        <v>225</v>
      </c>
      <c r="C4" s="166" t="s">
        <v>192</v>
      </c>
      <c r="D4" s="167" t="s">
        <v>193</v>
      </c>
    </row>
    <row r="5" spans="1:13" x14ac:dyDescent="0.3">
      <c r="A5" s="168" t="s">
        <v>188</v>
      </c>
      <c r="B5" s="169"/>
      <c r="C5" s="170">
        <v>57.7</v>
      </c>
      <c r="D5" s="171">
        <v>58</v>
      </c>
    </row>
    <row r="6" spans="1:13" x14ac:dyDescent="0.3">
      <c r="A6" s="366" t="s">
        <v>195</v>
      </c>
      <c r="B6" s="172" t="s">
        <v>196</v>
      </c>
      <c r="C6" s="173">
        <v>53.1</v>
      </c>
      <c r="D6" s="174">
        <v>46.3</v>
      </c>
    </row>
    <row r="7" spans="1:13" x14ac:dyDescent="0.3">
      <c r="A7" s="367"/>
      <c r="B7" s="175" t="s">
        <v>197</v>
      </c>
      <c r="C7" s="176">
        <v>53.7</v>
      </c>
      <c r="D7" s="177">
        <v>62</v>
      </c>
    </row>
    <row r="8" spans="1:13" x14ac:dyDescent="0.3">
      <c r="A8" s="366" t="s">
        <v>198</v>
      </c>
      <c r="B8" s="172" t="s">
        <v>230</v>
      </c>
      <c r="C8" s="173">
        <v>51.8</v>
      </c>
      <c r="D8" s="174">
        <v>41.9</v>
      </c>
    </row>
    <row r="9" spans="1:13" x14ac:dyDescent="0.3">
      <c r="A9" s="368"/>
      <c r="B9" s="178" t="s">
        <v>231</v>
      </c>
      <c r="C9" s="179">
        <v>47.7</v>
      </c>
      <c r="D9" s="180">
        <v>48.5</v>
      </c>
    </row>
    <row r="10" spans="1:13" x14ac:dyDescent="0.3">
      <c r="A10" s="368"/>
      <c r="B10" s="178" t="s">
        <v>232</v>
      </c>
      <c r="C10" s="179">
        <v>48</v>
      </c>
      <c r="D10" s="180">
        <v>50.7</v>
      </c>
    </row>
    <row r="11" spans="1:13" x14ac:dyDescent="0.3">
      <c r="A11" s="367"/>
      <c r="B11" s="175" t="s">
        <v>233</v>
      </c>
      <c r="C11" s="176">
        <v>52.6</v>
      </c>
      <c r="D11" s="177">
        <v>66.5</v>
      </c>
    </row>
    <row r="12" spans="1:13" x14ac:dyDescent="0.3">
      <c r="A12" s="164" t="s">
        <v>194</v>
      </c>
      <c r="B12" s="169"/>
      <c r="C12" s="170">
        <v>52.2</v>
      </c>
      <c r="D12" s="171">
        <v>53.2</v>
      </c>
    </row>
    <row r="13" spans="1:13" x14ac:dyDescent="0.3">
      <c r="A13" s="40"/>
      <c r="B13" s="40"/>
      <c r="C13" s="40"/>
      <c r="D13" s="40"/>
    </row>
  </sheetData>
  <mergeCells count="2">
    <mergeCell ref="A6:A7"/>
    <mergeCell ref="A8:A1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defaultColWidth="9.140625" defaultRowHeight="16.5" x14ac:dyDescent="0.3"/>
  <cols>
    <col min="1" max="1" width="13.5703125" style="28" customWidth="1"/>
    <col min="2" max="2" width="8.28515625" style="28" customWidth="1"/>
    <col min="3" max="5" width="18.7109375" style="76" customWidth="1"/>
    <col min="6" max="16384" width="9.140625" style="28"/>
  </cols>
  <sheetData>
    <row r="1" spans="1:13" x14ac:dyDescent="0.3">
      <c r="A1" s="53" t="s">
        <v>354</v>
      </c>
      <c r="B1" s="54"/>
      <c r="C1" s="54"/>
      <c r="D1" s="54"/>
      <c r="E1" s="54"/>
      <c r="F1" s="54"/>
      <c r="G1" s="54"/>
      <c r="H1" s="54"/>
      <c r="I1" s="54"/>
      <c r="J1" s="54"/>
      <c r="K1" s="54"/>
      <c r="L1" s="54"/>
      <c r="M1" s="54"/>
    </row>
    <row r="2" spans="1:13" x14ac:dyDescent="0.3">
      <c r="A2" s="53" t="s">
        <v>353</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30"/>
      <c r="B4" s="192"/>
      <c r="C4" s="181" t="s">
        <v>226</v>
      </c>
      <c r="D4" s="182" t="s">
        <v>227</v>
      </c>
      <c r="E4" s="183" t="s">
        <v>228</v>
      </c>
    </row>
    <row r="5" spans="1:13" ht="14.45" customHeight="1" x14ac:dyDescent="0.3">
      <c r="A5" s="184" t="s">
        <v>217</v>
      </c>
      <c r="B5" s="185" t="s">
        <v>188</v>
      </c>
      <c r="C5" s="186">
        <v>0.98</v>
      </c>
      <c r="D5" s="187">
        <v>0.97</v>
      </c>
      <c r="E5" s="188">
        <v>1</v>
      </c>
    </row>
    <row r="6" spans="1:13" x14ac:dyDescent="0.3">
      <c r="A6" s="42"/>
      <c r="B6" s="56" t="s">
        <v>195</v>
      </c>
      <c r="C6" s="186">
        <v>0.89</v>
      </c>
      <c r="D6" s="187">
        <v>0.97</v>
      </c>
      <c r="E6" s="188">
        <v>0.93</v>
      </c>
    </row>
    <row r="7" spans="1:13" x14ac:dyDescent="0.3">
      <c r="A7" s="42"/>
      <c r="B7" s="56" t="s">
        <v>198</v>
      </c>
      <c r="C7" s="189">
        <v>0.92</v>
      </c>
      <c r="D7" s="187">
        <v>0.96</v>
      </c>
      <c r="E7" s="188">
        <v>0.95</v>
      </c>
    </row>
    <row r="8" spans="1:13" x14ac:dyDescent="0.3">
      <c r="A8" s="369" t="s">
        <v>199</v>
      </c>
      <c r="B8" s="370"/>
      <c r="C8" s="181">
        <v>0.97</v>
      </c>
      <c r="D8" s="190"/>
      <c r="E8" s="191"/>
    </row>
    <row r="9" spans="1:13" x14ac:dyDescent="0.3">
      <c r="B9" s="56"/>
      <c r="C9" s="103"/>
      <c r="D9" s="103"/>
      <c r="E9" s="103"/>
    </row>
  </sheetData>
  <mergeCells count="1">
    <mergeCell ref="A8:B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8.85546875" defaultRowHeight="16.5" x14ac:dyDescent="0.3"/>
  <cols>
    <col min="1" max="1" width="17.5703125" style="28" customWidth="1"/>
    <col min="2" max="13" width="9.5703125" style="28" customWidth="1"/>
    <col min="14" max="16384" width="8.85546875" style="28"/>
  </cols>
  <sheetData>
    <row r="1" spans="1:13" x14ac:dyDescent="0.3">
      <c r="A1" s="53" t="s">
        <v>355</v>
      </c>
      <c r="B1" s="54"/>
      <c r="C1" s="54"/>
      <c r="D1" s="54"/>
      <c r="E1" s="54"/>
      <c r="F1" s="54"/>
      <c r="G1" s="54"/>
      <c r="H1" s="54"/>
      <c r="I1" s="54"/>
      <c r="J1" s="54"/>
      <c r="K1" s="54"/>
      <c r="L1" s="54"/>
      <c r="M1" s="54"/>
    </row>
    <row r="2" spans="1:13" x14ac:dyDescent="0.3">
      <c r="A2" s="53" t="s">
        <v>356</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ht="24.75" customHeight="1" x14ac:dyDescent="0.3">
      <c r="A4" s="329" t="s">
        <v>201</v>
      </c>
      <c r="B4" s="338" t="s">
        <v>218</v>
      </c>
      <c r="C4" s="338"/>
      <c r="D4" s="337" t="s">
        <v>219</v>
      </c>
      <c r="E4" s="341"/>
      <c r="F4" s="338" t="s">
        <v>222</v>
      </c>
      <c r="G4" s="338"/>
      <c r="H4" s="337" t="s">
        <v>220</v>
      </c>
      <c r="I4" s="341"/>
      <c r="J4" s="338" t="s">
        <v>221</v>
      </c>
      <c r="K4" s="338"/>
      <c r="L4" s="337" t="s">
        <v>223</v>
      </c>
      <c r="M4" s="341"/>
    </row>
    <row r="5" spans="1:13" x14ac:dyDescent="0.3">
      <c r="A5" s="373"/>
      <c r="B5" s="141" t="s">
        <v>104</v>
      </c>
      <c r="C5" s="141" t="s">
        <v>200</v>
      </c>
      <c r="D5" s="140" t="s">
        <v>104</v>
      </c>
      <c r="E5" s="142" t="s">
        <v>200</v>
      </c>
      <c r="F5" s="141" t="s">
        <v>104</v>
      </c>
      <c r="G5" s="141" t="s">
        <v>200</v>
      </c>
      <c r="H5" s="140" t="s">
        <v>104</v>
      </c>
      <c r="I5" s="142" t="s">
        <v>200</v>
      </c>
      <c r="J5" s="141" t="s">
        <v>104</v>
      </c>
      <c r="K5" s="141" t="s">
        <v>200</v>
      </c>
      <c r="L5" s="140" t="s">
        <v>104</v>
      </c>
      <c r="M5" s="142" t="s">
        <v>200</v>
      </c>
    </row>
    <row r="6" spans="1:13" x14ac:dyDescent="0.3">
      <c r="A6" s="110">
        <v>1</v>
      </c>
      <c r="B6" s="127">
        <v>429.16</v>
      </c>
      <c r="C6" s="127">
        <v>3.51</v>
      </c>
      <c r="D6" s="85">
        <v>473.2</v>
      </c>
      <c r="E6" s="87">
        <v>3.19</v>
      </c>
      <c r="F6" s="127">
        <v>512.84</v>
      </c>
      <c r="G6" s="127">
        <v>2.3199999999999998</v>
      </c>
      <c r="H6" s="85">
        <v>538.82000000000005</v>
      </c>
      <c r="I6" s="87">
        <v>2.74</v>
      </c>
      <c r="J6" s="127">
        <v>559.98</v>
      </c>
      <c r="K6" s="127">
        <v>2.93</v>
      </c>
      <c r="L6" s="85">
        <v>547.44000000000005</v>
      </c>
      <c r="M6" s="87">
        <v>4.79</v>
      </c>
    </row>
    <row r="7" spans="1:13" x14ac:dyDescent="0.3">
      <c r="A7" s="110">
        <v>2</v>
      </c>
      <c r="B7" s="127">
        <v>429.91</v>
      </c>
      <c r="C7" s="127">
        <v>3.38</v>
      </c>
      <c r="D7" s="85">
        <v>474.43</v>
      </c>
      <c r="E7" s="87">
        <v>3.24</v>
      </c>
      <c r="F7" s="127">
        <v>512.67999999999995</v>
      </c>
      <c r="G7" s="127">
        <v>2.42</v>
      </c>
      <c r="H7" s="85">
        <v>539.22</v>
      </c>
      <c r="I7" s="87">
        <v>2.63</v>
      </c>
      <c r="J7" s="127">
        <v>559.5</v>
      </c>
      <c r="K7" s="127">
        <v>3.09</v>
      </c>
      <c r="L7" s="85">
        <v>546.99</v>
      </c>
      <c r="M7" s="87">
        <v>4.75</v>
      </c>
    </row>
    <row r="8" spans="1:13" x14ac:dyDescent="0.3">
      <c r="A8" s="110">
        <v>3</v>
      </c>
      <c r="B8" s="127">
        <v>429.99</v>
      </c>
      <c r="C8" s="127">
        <v>3.57</v>
      </c>
      <c r="D8" s="85">
        <v>474.13</v>
      </c>
      <c r="E8" s="87">
        <v>3.22</v>
      </c>
      <c r="F8" s="127">
        <v>513.51</v>
      </c>
      <c r="G8" s="127">
        <v>2.4</v>
      </c>
      <c r="H8" s="85">
        <v>537.97</v>
      </c>
      <c r="I8" s="87">
        <v>2.65</v>
      </c>
      <c r="J8" s="127">
        <v>561.91999999999996</v>
      </c>
      <c r="K8" s="127">
        <v>2.94</v>
      </c>
      <c r="L8" s="85">
        <v>546.52</v>
      </c>
      <c r="M8" s="87">
        <v>4.4400000000000004</v>
      </c>
    </row>
    <row r="9" spans="1:13" x14ac:dyDescent="0.3">
      <c r="A9" s="110">
        <v>4</v>
      </c>
      <c r="B9" s="127">
        <v>429.34</v>
      </c>
      <c r="C9" s="127">
        <v>3.39</v>
      </c>
      <c r="D9" s="85">
        <v>475.64</v>
      </c>
      <c r="E9" s="87">
        <v>3.35</v>
      </c>
      <c r="F9" s="127">
        <v>513.30999999999995</v>
      </c>
      <c r="G9" s="127">
        <v>2.41</v>
      </c>
      <c r="H9" s="85">
        <v>538.97</v>
      </c>
      <c r="I9" s="87">
        <v>2.4500000000000002</v>
      </c>
      <c r="J9" s="127">
        <v>559.41999999999996</v>
      </c>
      <c r="K9" s="127">
        <v>3.01</v>
      </c>
      <c r="L9" s="85">
        <v>545.47</v>
      </c>
      <c r="M9" s="87">
        <v>4.97</v>
      </c>
    </row>
    <row r="10" spans="1:13" x14ac:dyDescent="0.3">
      <c r="A10" s="110">
        <v>5</v>
      </c>
      <c r="B10" s="127">
        <v>429.87</v>
      </c>
      <c r="C10" s="127">
        <v>3.42</v>
      </c>
      <c r="D10" s="85">
        <v>473.92</v>
      </c>
      <c r="E10" s="87">
        <v>3.24</v>
      </c>
      <c r="F10" s="127">
        <v>512.91999999999996</v>
      </c>
      <c r="G10" s="127">
        <v>2.42</v>
      </c>
      <c r="H10" s="85">
        <v>539.67999999999995</v>
      </c>
      <c r="I10" s="87">
        <v>2.54</v>
      </c>
      <c r="J10" s="127">
        <v>559.51</v>
      </c>
      <c r="K10" s="127">
        <v>3.04</v>
      </c>
      <c r="L10" s="85">
        <v>546.58000000000004</v>
      </c>
      <c r="M10" s="87">
        <v>4.75</v>
      </c>
    </row>
    <row r="11" spans="1:13" x14ac:dyDescent="0.3">
      <c r="A11" s="110">
        <v>6</v>
      </c>
      <c r="B11" s="127">
        <v>429.04</v>
      </c>
      <c r="C11" s="127">
        <v>3.25</v>
      </c>
      <c r="D11" s="85">
        <v>474.58</v>
      </c>
      <c r="E11" s="87">
        <v>3.34</v>
      </c>
      <c r="F11" s="127">
        <v>513.29</v>
      </c>
      <c r="G11" s="127">
        <v>2.4300000000000002</v>
      </c>
      <c r="H11" s="85">
        <v>536.6</v>
      </c>
      <c r="I11" s="87">
        <v>2.59</v>
      </c>
      <c r="J11" s="127">
        <v>562.07000000000005</v>
      </c>
      <c r="K11" s="127">
        <v>3.05</v>
      </c>
      <c r="L11" s="85">
        <v>546.57000000000005</v>
      </c>
      <c r="M11" s="87">
        <v>4.66</v>
      </c>
    </row>
    <row r="12" spans="1:13" x14ac:dyDescent="0.3">
      <c r="A12" s="110">
        <v>7</v>
      </c>
      <c r="B12" s="127">
        <v>429.35</v>
      </c>
      <c r="C12" s="127">
        <v>3.54</v>
      </c>
      <c r="D12" s="85">
        <v>474.59</v>
      </c>
      <c r="E12" s="87">
        <v>3.35</v>
      </c>
      <c r="F12" s="127">
        <v>513.04</v>
      </c>
      <c r="G12" s="127">
        <v>2.4</v>
      </c>
      <c r="H12" s="85">
        <v>539.21</v>
      </c>
      <c r="I12" s="87">
        <v>2.67</v>
      </c>
      <c r="J12" s="127">
        <v>559.83000000000004</v>
      </c>
      <c r="K12" s="127">
        <v>3.05</v>
      </c>
      <c r="L12" s="85">
        <v>546.16</v>
      </c>
      <c r="M12" s="87">
        <v>4.9400000000000004</v>
      </c>
    </row>
    <row r="13" spans="1:13" x14ac:dyDescent="0.3">
      <c r="A13" s="110">
        <v>8</v>
      </c>
      <c r="B13" s="127">
        <v>429.21</v>
      </c>
      <c r="C13" s="127">
        <v>3.41</v>
      </c>
      <c r="D13" s="85">
        <v>475.42</v>
      </c>
      <c r="E13" s="87">
        <v>3.17</v>
      </c>
      <c r="F13" s="127">
        <v>512.85</v>
      </c>
      <c r="G13" s="127">
        <v>2.5099999999999998</v>
      </c>
      <c r="H13" s="85">
        <v>541.71</v>
      </c>
      <c r="I13" s="87">
        <v>2.6</v>
      </c>
      <c r="J13" s="127">
        <v>560.24</v>
      </c>
      <c r="K13" s="127">
        <v>3.05</v>
      </c>
      <c r="L13" s="85">
        <v>546.25</v>
      </c>
      <c r="M13" s="87">
        <v>4.71</v>
      </c>
    </row>
    <row r="14" spans="1:13" x14ac:dyDescent="0.3">
      <c r="A14" s="110">
        <v>9</v>
      </c>
      <c r="B14" s="127">
        <v>428.76</v>
      </c>
      <c r="C14" s="127">
        <v>3.42</v>
      </c>
      <c r="D14" s="85">
        <v>473.17</v>
      </c>
      <c r="E14" s="87">
        <v>3.1</v>
      </c>
      <c r="F14" s="127">
        <v>512.36</v>
      </c>
      <c r="G14" s="127">
        <v>2.36</v>
      </c>
      <c r="H14" s="85">
        <v>537.66</v>
      </c>
      <c r="I14" s="87">
        <v>2.92</v>
      </c>
      <c r="J14" s="127">
        <v>559.86</v>
      </c>
      <c r="K14" s="127">
        <v>3.19</v>
      </c>
      <c r="L14" s="85">
        <v>547.96</v>
      </c>
      <c r="M14" s="87">
        <v>4.6399999999999997</v>
      </c>
    </row>
    <row r="15" spans="1:13" x14ac:dyDescent="0.3">
      <c r="A15" s="136">
        <v>10</v>
      </c>
      <c r="B15" s="128">
        <v>429.5</v>
      </c>
      <c r="C15" s="128">
        <v>3.43</v>
      </c>
      <c r="D15" s="90">
        <v>473.77</v>
      </c>
      <c r="E15" s="92">
        <v>3.04</v>
      </c>
      <c r="F15" s="128">
        <v>512.25</v>
      </c>
      <c r="G15" s="128">
        <v>2.35</v>
      </c>
      <c r="H15" s="90">
        <v>538.45000000000005</v>
      </c>
      <c r="I15" s="92">
        <v>2.64</v>
      </c>
      <c r="J15" s="128">
        <v>560.67999999999995</v>
      </c>
      <c r="K15" s="128">
        <v>3.04</v>
      </c>
      <c r="L15" s="90">
        <v>547.98</v>
      </c>
      <c r="M15" s="92">
        <v>4.9000000000000004</v>
      </c>
    </row>
    <row r="17" spans="1:13" x14ac:dyDescent="0.3">
      <c r="A17" s="230" t="s">
        <v>360</v>
      </c>
      <c r="B17" s="371">
        <f>AVERAGE(B6:B15)</f>
        <v>429.41300000000001</v>
      </c>
      <c r="C17" s="372"/>
      <c r="D17" s="371">
        <f>AVERAGE(D6:D15)</f>
        <v>474.28500000000003</v>
      </c>
      <c r="E17" s="372"/>
      <c r="F17" s="371">
        <f>AVERAGE(F6:F15)</f>
        <v>512.90499999999997</v>
      </c>
      <c r="G17" s="372"/>
      <c r="H17" s="371">
        <f>AVERAGE(H6:H15)</f>
        <v>538.82899999999995</v>
      </c>
      <c r="I17" s="372"/>
      <c r="J17" s="371">
        <f>AVERAGE(J6:J15)</f>
        <v>560.30100000000004</v>
      </c>
      <c r="K17" s="372"/>
      <c r="L17" s="371">
        <f>AVERAGE(L6:L15)</f>
        <v>546.79200000000003</v>
      </c>
      <c r="M17" s="372"/>
    </row>
    <row r="18" spans="1:13" x14ac:dyDescent="0.3">
      <c r="A18" s="230" t="s">
        <v>361</v>
      </c>
      <c r="B18" s="371">
        <f>SQRT(SUMSQ(C6:C15)/10)</f>
        <v>3.4330948137212873</v>
      </c>
      <c r="C18" s="372"/>
      <c r="D18" s="371">
        <f>SQRT(SUMSQ(E6:E15)/10)</f>
        <v>3.2255356144367715</v>
      </c>
      <c r="E18" s="372"/>
      <c r="F18" s="371">
        <f>SQRT(SUMSQ(G6:G15)/10)</f>
        <v>2.402507023923135</v>
      </c>
      <c r="G18" s="372"/>
      <c r="H18" s="371">
        <f>SQRT(SUMSQ(I6:I15)/10)</f>
        <v>2.6456398091954996</v>
      </c>
      <c r="I18" s="372"/>
      <c r="J18" s="371">
        <f>SQRT(SUMSQ(K6:K15)/10)</f>
        <v>3.0397944009422742</v>
      </c>
      <c r="K18" s="372"/>
      <c r="L18" s="371">
        <f>SQRT(SUMSQ(M6:M15)/10)</f>
        <v>4.7573784797932568</v>
      </c>
      <c r="M18" s="372"/>
    </row>
    <row r="19" spans="1:13" x14ac:dyDescent="0.3">
      <c r="A19" s="230" t="s">
        <v>362</v>
      </c>
      <c r="B19" s="371">
        <f>SQRT((11/10)*_xlfn.VAR.S(B6:B15))</f>
        <v>0.42479419853749784</v>
      </c>
      <c r="C19" s="372"/>
      <c r="D19" s="371">
        <f>SQRT((11/10)*_xlfn.VAR.S(D6:D15))</f>
        <v>0.86827255065573683</v>
      </c>
      <c r="E19" s="372"/>
      <c r="F19" s="371">
        <f>SQRT((11/10)*_xlfn.VAR.S(F6:F15))</f>
        <v>0.42540372980654739</v>
      </c>
      <c r="G19" s="372"/>
      <c r="H19" s="371">
        <f>SQRT((11/10)*_xlfn.VAR.S(H6:H15))</f>
        <v>1.4226258585212566</v>
      </c>
      <c r="I19" s="372"/>
      <c r="J19" s="371">
        <f>SQRT((11/10)*_xlfn.VAR.S(J6:J15))</f>
        <v>1.0168993722750237</v>
      </c>
      <c r="K19" s="372"/>
      <c r="L19" s="371">
        <f>SQRT((11/10)*_xlfn.VAR.S(L6:L15))</f>
        <v>0.84512563168640831</v>
      </c>
      <c r="M19" s="372"/>
    </row>
    <row r="20" spans="1:13" x14ac:dyDescent="0.3">
      <c r="A20" s="230" t="s">
        <v>363</v>
      </c>
      <c r="B20" s="371">
        <f>SQRT(B19^2+B18^2)</f>
        <v>3.4592759518591629</v>
      </c>
      <c r="C20" s="372"/>
      <c r="D20" s="371">
        <f>SQRT(D19^2+D18^2)</f>
        <v>3.3403558526334018</v>
      </c>
      <c r="E20" s="372"/>
      <c r="F20" s="371">
        <f>SQRT(F19^2+F18^2)</f>
        <v>2.439878753818173</v>
      </c>
      <c r="G20" s="372"/>
      <c r="H20" s="371">
        <f>SQRT(H19^2+H18^2)</f>
        <v>3.0038765509476821</v>
      </c>
      <c r="I20" s="372"/>
      <c r="J20" s="371">
        <f>SQRT(J19^2+J18^2)</f>
        <v>3.2053758489970154</v>
      </c>
      <c r="K20" s="372"/>
      <c r="L20" s="371">
        <f>SQRT(L19^2+L18^2)</f>
        <v>4.8318616840026936</v>
      </c>
      <c r="M20" s="372"/>
    </row>
  </sheetData>
  <mergeCells count="31">
    <mergeCell ref="J4:K4"/>
    <mergeCell ref="L4:M4"/>
    <mergeCell ref="A4:A5"/>
    <mergeCell ref="B4:C4"/>
    <mergeCell ref="D4:E4"/>
    <mergeCell ref="F4:G4"/>
    <mergeCell ref="H4:I4"/>
    <mergeCell ref="B17:C17"/>
    <mergeCell ref="B18:C18"/>
    <mergeCell ref="B19:C19"/>
    <mergeCell ref="B20:C20"/>
    <mergeCell ref="D17:E17"/>
    <mergeCell ref="D18:E18"/>
    <mergeCell ref="D19:E19"/>
    <mergeCell ref="D20:E20"/>
    <mergeCell ref="F20:G20"/>
    <mergeCell ref="F19:G19"/>
    <mergeCell ref="F18:G18"/>
    <mergeCell ref="F17:G17"/>
    <mergeCell ref="H18:I18"/>
    <mergeCell ref="H17:I17"/>
    <mergeCell ref="H19:I19"/>
    <mergeCell ref="H20:I20"/>
    <mergeCell ref="J17:K17"/>
    <mergeCell ref="J18:K18"/>
    <mergeCell ref="J19:K19"/>
    <mergeCell ref="J20:K20"/>
    <mergeCell ref="L17:M17"/>
    <mergeCell ref="L20:M20"/>
    <mergeCell ref="L19:M19"/>
    <mergeCell ref="L18:M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heetViews>
  <sheetFormatPr defaultRowHeight="15" x14ac:dyDescent="0.25"/>
  <cols>
    <col min="1" max="1" width="18.85546875" customWidth="1"/>
    <col min="2" max="6" width="11.5703125" customWidth="1"/>
  </cols>
  <sheetData>
    <row r="1" spans="1:13" s="1" customFormat="1" ht="15.75" x14ac:dyDescent="0.25">
      <c r="A1" s="15" t="s">
        <v>359</v>
      </c>
      <c r="B1" s="6"/>
      <c r="C1" s="6"/>
      <c r="D1" s="6"/>
      <c r="E1" s="6"/>
      <c r="F1" s="6"/>
      <c r="G1" s="6"/>
      <c r="H1" s="6"/>
      <c r="I1" s="6"/>
      <c r="J1" s="6"/>
      <c r="K1" s="6"/>
      <c r="L1" s="6"/>
      <c r="M1" s="6"/>
    </row>
    <row r="2" spans="1:13" s="1" customFormat="1" ht="15.75" x14ac:dyDescent="0.25">
      <c r="A2" s="15" t="s">
        <v>371</v>
      </c>
      <c r="B2" s="6"/>
      <c r="C2" s="6"/>
      <c r="D2" s="6"/>
      <c r="E2" s="6"/>
      <c r="F2" s="6"/>
      <c r="G2" s="6"/>
      <c r="H2" s="6"/>
      <c r="I2" s="6"/>
      <c r="J2" s="6"/>
      <c r="K2" s="6"/>
      <c r="L2" s="6"/>
      <c r="M2" s="6"/>
    </row>
    <row r="3" spans="1:13" s="1" customFormat="1" x14ac:dyDescent="0.25">
      <c r="A3" s="4"/>
      <c r="B3" s="5"/>
      <c r="C3" s="5"/>
      <c r="D3" s="5"/>
      <c r="E3" s="5"/>
      <c r="F3" s="5"/>
      <c r="G3" s="5"/>
      <c r="H3" s="5"/>
      <c r="I3" s="5"/>
      <c r="J3" s="5"/>
      <c r="K3" s="5"/>
      <c r="L3" s="5"/>
      <c r="M3" s="5"/>
    </row>
    <row r="4" spans="1:13" x14ac:dyDescent="0.25">
      <c r="A4" s="378" t="s">
        <v>136</v>
      </c>
      <c r="B4" s="375" t="s">
        <v>6</v>
      </c>
      <c r="C4" s="376"/>
      <c r="D4" s="377"/>
      <c r="E4" s="376" t="s">
        <v>8</v>
      </c>
      <c r="F4" s="377"/>
    </row>
    <row r="5" spans="1:13" x14ac:dyDescent="0.25">
      <c r="A5" s="379"/>
      <c r="B5" s="11" t="s">
        <v>202</v>
      </c>
      <c r="C5" s="11" t="s">
        <v>203</v>
      </c>
      <c r="D5" s="14" t="s">
        <v>224</v>
      </c>
      <c r="E5" s="11" t="s">
        <v>202</v>
      </c>
      <c r="F5" s="14" t="s">
        <v>224</v>
      </c>
      <c r="G5" s="2"/>
    </row>
    <row r="6" spans="1:13" x14ac:dyDescent="0.25">
      <c r="A6" s="12" t="s">
        <v>138</v>
      </c>
      <c r="B6" s="7">
        <v>172</v>
      </c>
      <c r="C6" s="7">
        <v>72</v>
      </c>
      <c r="D6" s="9">
        <v>244</v>
      </c>
      <c r="E6" s="3" t="s">
        <v>385</v>
      </c>
      <c r="F6" s="9">
        <v>103</v>
      </c>
      <c r="G6" s="2"/>
    </row>
    <row r="7" spans="1:13" x14ac:dyDescent="0.25">
      <c r="A7" s="12" t="s">
        <v>152</v>
      </c>
      <c r="B7" s="7"/>
      <c r="C7" s="7">
        <v>65</v>
      </c>
      <c r="D7" s="9">
        <v>65</v>
      </c>
      <c r="E7" s="7"/>
      <c r="F7" s="9"/>
      <c r="G7" s="2"/>
    </row>
    <row r="8" spans="1:13" x14ac:dyDescent="0.25">
      <c r="A8" s="12" t="s">
        <v>139</v>
      </c>
      <c r="B8" s="7">
        <v>115</v>
      </c>
      <c r="C8" s="7"/>
      <c r="D8" s="9">
        <v>115</v>
      </c>
      <c r="E8" s="7">
        <v>85</v>
      </c>
      <c r="F8" s="9">
        <v>85</v>
      </c>
      <c r="G8" s="2"/>
    </row>
    <row r="9" spans="1:13" x14ac:dyDescent="0.25">
      <c r="A9" s="12" t="s">
        <v>137</v>
      </c>
      <c r="B9" s="7" t="s">
        <v>205</v>
      </c>
      <c r="C9" s="7"/>
      <c r="D9" s="9">
        <v>82</v>
      </c>
      <c r="E9" s="3" t="s">
        <v>386</v>
      </c>
      <c r="F9" s="9">
        <v>83</v>
      </c>
      <c r="G9" s="2"/>
    </row>
    <row r="10" spans="1:13" x14ac:dyDescent="0.25">
      <c r="A10" s="12" t="s">
        <v>141</v>
      </c>
      <c r="B10" s="7">
        <v>29</v>
      </c>
      <c r="C10" s="7">
        <v>14</v>
      </c>
      <c r="D10" s="9">
        <v>43</v>
      </c>
      <c r="E10" s="7"/>
      <c r="F10" s="9"/>
      <c r="G10" s="2"/>
    </row>
    <row r="11" spans="1:13" x14ac:dyDescent="0.25">
      <c r="A11" s="13" t="s">
        <v>140</v>
      </c>
      <c r="B11" s="8"/>
      <c r="C11" s="8">
        <v>69</v>
      </c>
      <c r="D11" s="10">
        <v>69</v>
      </c>
      <c r="E11" s="8"/>
      <c r="F11" s="10"/>
      <c r="G11" s="2"/>
    </row>
    <row r="13" spans="1:13" s="229" customFormat="1" ht="33" customHeight="1" x14ac:dyDescent="0.25">
      <c r="A13" s="374" t="s">
        <v>384</v>
      </c>
      <c r="B13" s="374"/>
      <c r="C13" s="374"/>
      <c r="D13" s="374"/>
      <c r="E13" s="374"/>
      <c r="F13" s="374"/>
    </row>
    <row r="14" spans="1:13" s="229" customFormat="1" ht="34.15" customHeight="1" x14ac:dyDescent="0.25">
      <c r="A14" s="374" t="s">
        <v>387</v>
      </c>
      <c r="B14" s="374"/>
      <c r="C14" s="374"/>
      <c r="D14" s="374"/>
      <c r="E14" s="374"/>
      <c r="F14" s="374"/>
    </row>
    <row r="15" spans="1:13" x14ac:dyDescent="0.25">
      <c r="A15" s="228"/>
      <c r="B15" s="228"/>
      <c r="C15" s="228"/>
      <c r="D15" s="228"/>
      <c r="E15" s="228"/>
      <c r="F15" s="228"/>
    </row>
  </sheetData>
  <mergeCells count="5">
    <mergeCell ref="A13:F13"/>
    <mergeCell ref="B4:D4"/>
    <mergeCell ref="E4:F4"/>
    <mergeCell ref="A4:A5"/>
    <mergeCell ref="A14:F1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defaultColWidth="9.140625" defaultRowHeight="16.5" x14ac:dyDescent="0.3"/>
  <cols>
    <col min="1" max="1" width="19.7109375" style="28" customWidth="1"/>
    <col min="2" max="6" width="15.28515625" style="76" customWidth="1"/>
    <col min="7" max="16384" width="9.140625" style="28"/>
  </cols>
  <sheetData>
    <row r="1" spans="1:13" x14ac:dyDescent="0.3">
      <c r="A1" s="53" t="s">
        <v>364</v>
      </c>
      <c r="B1" s="54"/>
      <c r="C1" s="54"/>
      <c r="D1" s="54"/>
      <c r="E1" s="54"/>
      <c r="F1" s="54"/>
      <c r="G1" s="54"/>
      <c r="H1" s="54"/>
      <c r="I1" s="54"/>
      <c r="J1" s="54"/>
      <c r="K1" s="54"/>
      <c r="L1" s="54"/>
      <c r="M1" s="54"/>
    </row>
    <row r="2" spans="1:13" x14ac:dyDescent="0.3">
      <c r="A2" s="53" t="s">
        <v>358</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193" t="s">
        <v>213</v>
      </c>
      <c r="B4" s="194" t="s">
        <v>209</v>
      </c>
      <c r="C4" s="194" t="s">
        <v>210</v>
      </c>
      <c r="D4" s="194" t="s">
        <v>211</v>
      </c>
      <c r="E4" s="194" t="s">
        <v>212</v>
      </c>
      <c r="F4" s="195" t="s">
        <v>214</v>
      </c>
    </row>
    <row r="5" spans="1:13" x14ac:dyDescent="0.3">
      <c r="A5" s="30" t="s">
        <v>206</v>
      </c>
      <c r="B5" s="196" t="s">
        <v>204</v>
      </c>
      <c r="C5" s="196" t="s">
        <v>204</v>
      </c>
      <c r="D5" s="196" t="s">
        <v>204</v>
      </c>
      <c r="E5" s="196">
        <v>0.65059999999999996</v>
      </c>
      <c r="F5" s="197">
        <v>0</v>
      </c>
    </row>
    <row r="6" spans="1:13" x14ac:dyDescent="0.3">
      <c r="A6" s="42" t="s">
        <v>207</v>
      </c>
      <c r="B6" s="198">
        <v>566</v>
      </c>
      <c r="C6" s="198">
        <v>13503721</v>
      </c>
      <c r="D6" s="198">
        <v>13509811</v>
      </c>
      <c r="E6" s="198">
        <v>0.56369999999999998</v>
      </c>
      <c r="F6" s="199">
        <v>0.99529999999999996</v>
      </c>
    </row>
    <row r="7" spans="1:13" x14ac:dyDescent="0.3">
      <c r="A7" s="200" t="s">
        <v>208</v>
      </c>
      <c r="B7" s="201">
        <v>875</v>
      </c>
      <c r="C7" s="201">
        <v>13494467</v>
      </c>
      <c r="D7" s="201">
        <v>13503881</v>
      </c>
      <c r="E7" s="201">
        <v>0.56330000000000002</v>
      </c>
      <c r="F7" s="202">
        <v>1</v>
      </c>
    </row>
    <row r="9" spans="1:13" ht="47.25" customHeight="1" x14ac:dyDescent="0.3">
      <c r="A9" s="380" t="s">
        <v>368</v>
      </c>
      <c r="B9" s="380"/>
      <c r="C9" s="380"/>
      <c r="D9" s="380"/>
      <c r="E9" s="380"/>
      <c r="F9" s="380"/>
    </row>
  </sheetData>
  <mergeCells count="1">
    <mergeCell ref="A9:F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heetViews>
  <sheetFormatPr defaultColWidth="8.85546875" defaultRowHeight="16.5" x14ac:dyDescent="0.3"/>
  <cols>
    <col min="1" max="1" width="24.140625" style="28" customWidth="1"/>
    <col min="2" max="3" width="8.85546875" style="28"/>
    <col min="4" max="4" width="24.28515625" style="28" customWidth="1"/>
    <col min="5" max="16384" width="8.85546875" style="28"/>
  </cols>
  <sheetData>
    <row r="1" spans="1:13" x14ac:dyDescent="0.3">
      <c r="A1" s="53" t="s">
        <v>357</v>
      </c>
      <c r="B1" s="54"/>
      <c r="C1" s="54"/>
      <c r="D1" s="54"/>
      <c r="E1" s="54"/>
      <c r="F1" s="54"/>
      <c r="G1" s="54"/>
      <c r="H1" s="54"/>
      <c r="I1" s="54"/>
      <c r="J1" s="54"/>
      <c r="K1" s="54"/>
      <c r="L1" s="54"/>
      <c r="M1" s="54"/>
    </row>
    <row r="2" spans="1:13" x14ac:dyDescent="0.3">
      <c r="A2" s="53" t="s">
        <v>372</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381" t="s">
        <v>237</v>
      </c>
      <c r="B4" s="382"/>
      <c r="C4" s="383"/>
      <c r="D4" s="384" t="s">
        <v>238</v>
      </c>
      <c r="E4" s="382"/>
      <c r="F4" s="385"/>
    </row>
    <row r="5" spans="1:13" x14ac:dyDescent="0.3">
      <c r="A5" s="203" t="s">
        <v>215</v>
      </c>
      <c r="B5" s="204" t="s">
        <v>202</v>
      </c>
      <c r="C5" s="205" t="s">
        <v>203</v>
      </c>
      <c r="D5" s="206" t="s">
        <v>215</v>
      </c>
      <c r="E5" s="204" t="s">
        <v>202</v>
      </c>
      <c r="F5" s="207" t="s">
        <v>203</v>
      </c>
    </row>
    <row r="6" spans="1:13" ht="28.9" customHeight="1" x14ac:dyDescent="0.3">
      <c r="A6" s="208" t="s">
        <v>234</v>
      </c>
      <c r="B6" s="209">
        <v>14</v>
      </c>
      <c r="C6" s="210">
        <v>35</v>
      </c>
      <c r="D6" s="211" t="s">
        <v>239</v>
      </c>
      <c r="E6" s="209">
        <v>70</v>
      </c>
      <c r="F6" s="212">
        <v>122</v>
      </c>
    </row>
    <row r="7" spans="1:13" ht="28.9" customHeight="1" x14ac:dyDescent="0.3">
      <c r="A7" s="97" t="s">
        <v>235</v>
      </c>
      <c r="B7" s="138">
        <v>41</v>
      </c>
      <c r="C7" s="213">
        <v>90</v>
      </c>
      <c r="D7" s="214" t="s">
        <v>240</v>
      </c>
      <c r="E7" s="138">
        <v>2</v>
      </c>
      <c r="F7" s="139">
        <v>50</v>
      </c>
    </row>
    <row r="8" spans="1:13" ht="28.9" customHeight="1" x14ac:dyDescent="0.3">
      <c r="A8" s="215" t="s">
        <v>236</v>
      </c>
      <c r="B8" s="216">
        <v>17</v>
      </c>
      <c r="C8" s="217">
        <v>47</v>
      </c>
      <c r="D8" s="218"/>
      <c r="E8" s="216"/>
      <c r="F8" s="219"/>
    </row>
    <row r="9" spans="1:13" x14ac:dyDescent="0.3">
      <c r="A9" s="220" t="s">
        <v>216</v>
      </c>
      <c r="B9" s="221">
        <v>72</v>
      </c>
      <c r="C9" s="221">
        <v>172</v>
      </c>
      <c r="D9" s="222" t="s">
        <v>216</v>
      </c>
      <c r="E9" s="221">
        <v>72</v>
      </c>
      <c r="F9" s="223">
        <v>172</v>
      </c>
    </row>
  </sheetData>
  <mergeCells count="2">
    <mergeCell ref="A4:C4"/>
    <mergeCell ref="D4:F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topLeftCell="A10" zoomScale="90" zoomScaleNormal="90" workbookViewId="0">
      <selection activeCell="S14" sqref="S14"/>
    </sheetView>
  </sheetViews>
  <sheetFormatPr defaultColWidth="8.85546875" defaultRowHeight="16.5" x14ac:dyDescent="0.3"/>
  <cols>
    <col min="1" max="1" width="11.7109375" style="28" customWidth="1"/>
    <col min="2" max="2" width="14.42578125" style="28" customWidth="1"/>
    <col min="3" max="12" width="8.85546875" style="28"/>
    <col min="13" max="13" width="11.7109375" style="28" customWidth="1"/>
    <col min="14" max="14" width="13.28515625" style="28" customWidth="1"/>
    <col min="15" max="16384" width="8.85546875" style="28"/>
  </cols>
  <sheetData>
    <row r="1" spans="1:15" x14ac:dyDescent="0.3">
      <c r="A1" s="53" t="s">
        <v>323</v>
      </c>
      <c r="B1" s="54"/>
      <c r="C1" s="54"/>
      <c r="D1" s="54"/>
      <c r="E1" s="54"/>
      <c r="F1" s="54"/>
      <c r="G1" s="54"/>
      <c r="H1" s="54"/>
      <c r="I1" s="54"/>
      <c r="J1" s="54"/>
      <c r="K1" s="54"/>
      <c r="L1" s="54"/>
      <c r="M1" s="54"/>
    </row>
    <row r="2" spans="1:15" x14ac:dyDescent="0.3">
      <c r="A2" s="53" t="s">
        <v>322</v>
      </c>
      <c r="B2" s="54"/>
      <c r="C2" s="54"/>
      <c r="D2" s="54"/>
      <c r="E2" s="54"/>
      <c r="F2" s="54"/>
      <c r="G2" s="54"/>
      <c r="H2" s="54"/>
      <c r="I2" s="54"/>
      <c r="J2" s="54"/>
      <c r="K2" s="54"/>
      <c r="L2" s="54"/>
      <c r="M2" s="54"/>
    </row>
    <row r="3" spans="1:15" x14ac:dyDescent="0.3">
      <c r="A3" s="55"/>
      <c r="B3" s="56"/>
      <c r="C3" s="56"/>
      <c r="D3" s="56"/>
      <c r="E3" s="56"/>
      <c r="F3" s="56"/>
      <c r="G3" s="56"/>
      <c r="H3" s="56"/>
      <c r="I3" s="56"/>
      <c r="J3" s="56"/>
      <c r="K3" s="56"/>
      <c r="L3" s="56"/>
      <c r="M3" s="56"/>
    </row>
    <row r="4" spans="1:15" x14ac:dyDescent="0.3">
      <c r="A4" s="29" t="s">
        <v>72</v>
      </c>
    </row>
    <row r="5" spans="1:15" x14ac:dyDescent="0.3">
      <c r="A5" s="29" t="s">
        <v>68</v>
      </c>
    </row>
    <row r="7" spans="1:15" ht="25.9" customHeight="1" x14ac:dyDescent="0.3">
      <c r="A7" s="29" t="s">
        <v>73</v>
      </c>
    </row>
    <row r="8" spans="1:15" x14ac:dyDescent="0.3">
      <c r="A8" s="30"/>
      <c r="B8" s="31">
        <v>1</v>
      </c>
      <c r="C8" s="32" t="s">
        <v>69</v>
      </c>
      <c r="D8" s="33" t="s">
        <v>70</v>
      </c>
      <c r="E8" s="33" t="s">
        <v>71</v>
      </c>
      <c r="F8" s="33" t="s">
        <v>74</v>
      </c>
      <c r="G8" s="33" t="s">
        <v>75</v>
      </c>
      <c r="H8" s="34"/>
      <c r="I8" s="34"/>
      <c r="J8" s="34"/>
      <c r="K8" s="34"/>
      <c r="L8" s="34"/>
      <c r="M8" s="33" t="s">
        <v>76</v>
      </c>
      <c r="N8" s="31" t="s">
        <v>77</v>
      </c>
      <c r="O8" s="35">
        <v>0.60640000000000005</v>
      </c>
    </row>
    <row r="9" spans="1:15" x14ac:dyDescent="0.3">
      <c r="A9" s="36" t="s">
        <v>78</v>
      </c>
      <c r="B9" s="37" t="s">
        <v>79</v>
      </c>
      <c r="C9" s="38">
        <v>1</v>
      </c>
      <c r="D9" s="39">
        <v>14</v>
      </c>
      <c r="E9" s="39">
        <v>74</v>
      </c>
      <c r="F9" s="39">
        <v>2054</v>
      </c>
      <c r="G9" s="39">
        <v>5466</v>
      </c>
      <c r="H9" s="40"/>
      <c r="I9" s="40"/>
      <c r="J9" s="40"/>
      <c r="K9" s="40"/>
      <c r="L9" s="40"/>
      <c r="M9" s="39">
        <v>7608</v>
      </c>
      <c r="N9" s="37" t="s">
        <v>80</v>
      </c>
      <c r="O9" s="41">
        <v>0.4551</v>
      </c>
    </row>
    <row r="10" spans="1:15" x14ac:dyDescent="0.3">
      <c r="A10" s="42"/>
      <c r="B10" s="37" t="s">
        <v>81</v>
      </c>
      <c r="C10" s="43">
        <v>0.01</v>
      </c>
      <c r="D10" s="44">
        <v>0.18</v>
      </c>
      <c r="E10" s="44">
        <v>0.97</v>
      </c>
      <c r="F10" s="44">
        <v>27</v>
      </c>
      <c r="G10" s="44">
        <v>71.849999999999994</v>
      </c>
      <c r="H10" s="40"/>
      <c r="I10" s="40"/>
      <c r="J10" s="40"/>
      <c r="K10" s="40"/>
      <c r="L10" s="40"/>
      <c r="M10" s="44">
        <v>100</v>
      </c>
      <c r="N10" s="37" t="s">
        <v>82</v>
      </c>
      <c r="O10" s="41">
        <v>0.71850000000000003</v>
      </c>
    </row>
    <row r="11" spans="1:15" x14ac:dyDescent="0.3">
      <c r="A11" s="36" t="s">
        <v>83</v>
      </c>
      <c r="B11" s="37" t="s">
        <v>84</v>
      </c>
      <c r="C11" s="43">
        <v>7</v>
      </c>
      <c r="D11" s="44">
        <v>5</v>
      </c>
      <c r="E11" s="44">
        <v>1.22</v>
      </c>
      <c r="F11" s="44">
        <v>3.59</v>
      </c>
      <c r="G11" s="44">
        <v>7.31</v>
      </c>
      <c r="H11" s="40"/>
      <c r="I11" s="40"/>
      <c r="J11" s="40"/>
      <c r="K11" s="40"/>
      <c r="L11" s="40"/>
      <c r="M11" s="44">
        <v>6.25</v>
      </c>
      <c r="N11" s="37" t="s">
        <v>85</v>
      </c>
      <c r="O11" s="45">
        <v>10.69</v>
      </c>
    </row>
    <row r="12" spans="1:15" x14ac:dyDescent="0.3">
      <c r="A12" s="42"/>
      <c r="B12" s="37" t="s">
        <v>86</v>
      </c>
      <c r="C12" s="43">
        <v>0</v>
      </c>
      <c r="D12" s="44">
        <v>3.09</v>
      </c>
      <c r="E12" s="44">
        <v>1.87</v>
      </c>
      <c r="F12" s="44">
        <v>2.92</v>
      </c>
      <c r="G12" s="44">
        <v>3.49</v>
      </c>
      <c r="H12" s="40"/>
      <c r="I12" s="40"/>
      <c r="J12" s="40"/>
      <c r="K12" s="40"/>
      <c r="L12" s="40"/>
      <c r="M12" s="44">
        <v>3.75</v>
      </c>
      <c r="N12" s="40"/>
      <c r="O12" s="46"/>
    </row>
    <row r="13" spans="1:15" x14ac:dyDescent="0.3">
      <c r="A13" s="47" t="s">
        <v>43</v>
      </c>
      <c r="B13" s="48" t="s">
        <v>87</v>
      </c>
      <c r="C13" s="49">
        <v>0</v>
      </c>
      <c r="D13" s="50">
        <v>0</v>
      </c>
      <c r="E13" s="50">
        <v>0</v>
      </c>
      <c r="F13" s="50">
        <v>0</v>
      </c>
      <c r="G13" s="50">
        <v>1</v>
      </c>
      <c r="H13" s="51"/>
      <c r="I13" s="51"/>
      <c r="J13" s="51"/>
      <c r="K13" s="51"/>
      <c r="L13" s="51"/>
      <c r="M13" s="50"/>
      <c r="N13" s="48" t="s">
        <v>88</v>
      </c>
      <c r="O13" s="52">
        <v>1</v>
      </c>
    </row>
    <row r="14" spans="1:15" ht="25.9" customHeight="1" x14ac:dyDescent="0.3">
      <c r="A14" s="29" t="s">
        <v>89</v>
      </c>
    </row>
    <row r="15" spans="1:15" x14ac:dyDescent="0.3">
      <c r="A15" s="30"/>
      <c r="B15" s="31">
        <v>2</v>
      </c>
      <c r="C15" s="32" t="s">
        <v>69</v>
      </c>
      <c r="D15" s="33" t="s">
        <v>70</v>
      </c>
      <c r="E15" s="33" t="s">
        <v>71</v>
      </c>
      <c r="F15" s="33" t="s">
        <v>74</v>
      </c>
      <c r="G15" s="33" t="s">
        <v>75</v>
      </c>
      <c r="H15" s="34"/>
      <c r="I15" s="34"/>
      <c r="J15" s="34"/>
      <c r="K15" s="34"/>
      <c r="L15" s="34"/>
      <c r="M15" s="33" t="s">
        <v>76</v>
      </c>
      <c r="N15" s="31" t="s">
        <v>77</v>
      </c>
      <c r="O15" s="35">
        <v>0.62129999999999996</v>
      </c>
    </row>
    <row r="16" spans="1:15" x14ac:dyDescent="0.3">
      <c r="A16" s="36" t="s">
        <v>90</v>
      </c>
      <c r="B16" s="37" t="s">
        <v>79</v>
      </c>
      <c r="C16" s="38">
        <v>8</v>
      </c>
      <c r="D16" s="39">
        <v>0</v>
      </c>
      <c r="E16" s="39">
        <v>98</v>
      </c>
      <c r="F16" s="39">
        <v>2204</v>
      </c>
      <c r="G16" s="39">
        <v>5299</v>
      </c>
      <c r="H16" s="40"/>
      <c r="I16" s="40"/>
      <c r="J16" s="40"/>
      <c r="K16" s="40"/>
      <c r="L16" s="40"/>
      <c r="M16" s="39">
        <v>7601</v>
      </c>
      <c r="N16" s="37" t="s">
        <v>80</v>
      </c>
      <c r="O16" s="41">
        <v>0.47220000000000001</v>
      </c>
    </row>
    <row r="17" spans="1:15" x14ac:dyDescent="0.3">
      <c r="A17" s="42"/>
      <c r="B17" s="37" t="s">
        <v>81</v>
      </c>
      <c r="C17" s="43">
        <v>0.11</v>
      </c>
      <c r="D17" s="44">
        <v>0</v>
      </c>
      <c r="E17" s="44">
        <v>1.29</v>
      </c>
      <c r="F17" s="44">
        <v>29</v>
      </c>
      <c r="G17" s="44">
        <v>69.709999999999994</v>
      </c>
      <c r="H17" s="40"/>
      <c r="I17" s="40"/>
      <c r="J17" s="40"/>
      <c r="K17" s="40"/>
      <c r="L17" s="40"/>
      <c r="M17" s="44">
        <v>100</v>
      </c>
      <c r="N17" s="37" t="s">
        <v>82</v>
      </c>
      <c r="O17" s="41">
        <v>0.69710000000000005</v>
      </c>
    </row>
    <row r="18" spans="1:15" x14ac:dyDescent="0.3">
      <c r="A18" s="36" t="s">
        <v>91</v>
      </c>
      <c r="B18" s="37" t="s">
        <v>84</v>
      </c>
      <c r="C18" s="43">
        <v>1.25</v>
      </c>
      <c r="D18" s="44">
        <v>0</v>
      </c>
      <c r="E18" s="44">
        <v>1.38</v>
      </c>
      <c r="F18" s="44">
        <v>3.66</v>
      </c>
      <c r="G18" s="44">
        <v>7.42</v>
      </c>
      <c r="H18" s="40"/>
      <c r="I18" s="40"/>
      <c r="J18" s="40"/>
      <c r="K18" s="40"/>
      <c r="L18" s="40"/>
      <c r="M18" s="44">
        <v>6.25</v>
      </c>
      <c r="N18" s="37" t="s">
        <v>85</v>
      </c>
      <c r="O18" s="45">
        <v>10.94</v>
      </c>
    </row>
    <row r="19" spans="1:15" x14ac:dyDescent="0.3">
      <c r="A19" s="42"/>
      <c r="B19" s="37" t="s">
        <v>86</v>
      </c>
      <c r="C19" s="43">
        <v>1.48</v>
      </c>
      <c r="D19" s="44">
        <v>0</v>
      </c>
      <c r="E19" s="44">
        <v>1.66</v>
      </c>
      <c r="F19" s="44">
        <v>3.06</v>
      </c>
      <c r="G19" s="44">
        <v>3.14</v>
      </c>
      <c r="H19" s="40"/>
      <c r="I19" s="40"/>
      <c r="J19" s="40"/>
      <c r="K19" s="40"/>
      <c r="L19" s="40"/>
      <c r="M19" s="44">
        <v>3.75</v>
      </c>
      <c r="N19" s="40"/>
      <c r="O19" s="46"/>
    </row>
    <row r="20" spans="1:15" x14ac:dyDescent="0.3">
      <c r="A20" s="47" t="s">
        <v>43</v>
      </c>
      <c r="B20" s="48" t="s">
        <v>87</v>
      </c>
      <c r="C20" s="49">
        <v>0</v>
      </c>
      <c r="D20" s="50">
        <v>0</v>
      </c>
      <c r="E20" s="50">
        <v>0</v>
      </c>
      <c r="F20" s="50">
        <v>0</v>
      </c>
      <c r="G20" s="50">
        <v>1</v>
      </c>
      <c r="H20" s="51"/>
      <c r="I20" s="51"/>
      <c r="J20" s="51"/>
      <c r="K20" s="51"/>
      <c r="L20" s="51"/>
      <c r="M20" s="50"/>
      <c r="N20" s="48" t="s">
        <v>88</v>
      </c>
      <c r="O20" s="52">
        <v>1</v>
      </c>
    </row>
    <row r="21" spans="1:15" ht="25.9" customHeight="1" x14ac:dyDescent="0.3">
      <c r="A21" s="29" t="s">
        <v>390</v>
      </c>
    </row>
    <row r="22" spans="1:15" x14ac:dyDescent="0.3">
      <c r="A22" s="30"/>
      <c r="B22" s="31">
        <v>3</v>
      </c>
      <c r="C22" s="32" t="s">
        <v>69</v>
      </c>
      <c r="D22" s="33" t="s">
        <v>70</v>
      </c>
      <c r="E22" s="33" t="s">
        <v>71</v>
      </c>
      <c r="F22" s="33" t="s">
        <v>92</v>
      </c>
      <c r="G22" s="33" t="s">
        <v>93</v>
      </c>
      <c r="H22" s="33" t="s">
        <v>94</v>
      </c>
      <c r="I22" s="33" t="s">
        <v>95</v>
      </c>
      <c r="J22" s="33" t="s">
        <v>96</v>
      </c>
      <c r="K22" s="34"/>
      <c r="L22" s="34"/>
      <c r="M22" s="33" t="s">
        <v>76</v>
      </c>
      <c r="N22" s="31" t="s">
        <v>77</v>
      </c>
      <c r="O22" s="35">
        <v>0.84309999999999996</v>
      </c>
    </row>
    <row r="23" spans="1:15" x14ac:dyDescent="0.3">
      <c r="A23" s="36" t="s">
        <v>97</v>
      </c>
      <c r="B23" s="37" t="s">
        <v>79</v>
      </c>
      <c r="C23" s="38">
        <v>20</v>
      </c>
      <c r="D23" s="39">
        <v>1</v>
      </c>
      <c r="E23" s="39">
        <v>1139</v>
      </c>
      <c r="F23" s="39">
        <v>1639</v>
      </c>
      <c r="G23" s="39">
        <v>335</v>
      </c>
      <c r="H23" s="39">
        <v>530</v>
      </c>
      <c r="I23" s="39">
        <v>201</v>
      </c>
      <c r="J23" s="39">
        <v>3744</v>
      </c>
      <c r="K23" s="40"/>
      <c r="L23" s="40"/>
      <c r="M23" s="39">
        <v>7589</v>
      </c>
      <c r="N23" s="37" t="s">
        <v>80</v>
      </c>
      <c r="O23" s="41">
        <v>0.71179999999999999</v>
      </c>
    </row>
    <row r="24" spans="1:15" x14ac:dyDescent="0.3">
      <c r="A24" s="42"/>
      <c r="B24" s="37" t="s">
        <v>81</v>
      </c>
      <c r="C24" s="43">
        <v>0.26</v>
      </c>
      <c r="D24" s="44">
        <v>0.01</v>
      </c>
      <c r="E24" s="44">
        <v>15.04</v>
      </c>
      <c r="F24" s="44">
        <v>15.01</v>
      </c>
      <c r="G24" s="44">
        <v>4.41</v>
      </c>
      <c r="H24" s="44">
        <v>6.98</v>
      </c>
      <c r="I24" s="44">
        <v>2.65</v>
      </c>
      <c r="J24" s="44">
        <v>49.33</v>
      </c>
      <c r="K24" s="40"/>
      <c r="L24" s="40"/>
      <c r="M24" s="44">
        <v>100</v>
      </c>
      <c r="N24" s="37" t="s">
        <v>82</v>
      </c>
      <c r="O24" s="41">
        <v>0.56359999999999999</v>
      </c>
    </row>
    <row r="25" spans="1:15" x14ac:dyDescent="0.3">
      <c r="A25" s="36" t="s">
        <v>98</v>
      </c>
      <c r="B25" s="37" t="s">
        <v>84</v>
      </c>
      <c r="C25" s="43">
        <v>1</v>
      </c>
      <c r="D25" s="44">
        <v>3</v>
      </c>
      <c r="E25" s="44">
        <v>2.58</v>
      </c>
      <c r="F25" s="44">
        <v>2.58</v>
      </c>
      <c r="G25" s="44">
        <v>5.4</v>
      </c>
      <c r="H25" s="44">
        <v>5.81</v>
      </c>
      <c r="I25" s="44">
        <v>6.33</v>
      </c>
      <c r="J25" s="44">
        <v>8.81</v>
      </c>
      <c r="K25" s="40"/>
      <c r="L25" s="40"/>
      <c r="M25" s="44">
        <v>6.26</v>
      </c>
      <c r="N25" s="37" t="s">
        <v>85</v>
      </c>
      <c r="O25" s="45">
        <v>12.36</v>
      </c>
    </row>
    <row r="26" spans="1:15" x14ac:dyDescent="0.3">
      <c r="A26" s="42"/>
      <c r="B26" s="37" t="s">
        <v>86</v>
      </c>
      <c r="C26" s="43">
        <v>0.55000000000000004</v>
      </c>
      <c r="D26" s="44">
        <v>0</v>
      </c>
      <c r="E26" s="44">
        <v>2.02</v>
      </c>
      <c r="F26" s="44">
        <v>2.02</v>
      </c>
      <c r="G26" s="44">
        <v>2.48</v>
      </c>
      <c r="H26" s="44">
        <v>2.69</v>
      </c>
      <c r="I26" s="44">
        <v>2.71</v>
      </c>
      <c r="J26" s="44">
        <v>2.84</v>
      </c>
      <c r="K26" s="40"/>
      <c r="L26" s="40"/>
      <c r="M26" s="44">
        <v>3.74</v>
      </c>
      <c r="N26" s="40"/>
      <c r="O26" s="46"/>
    </row>
    <row r="27" spans="1:15" x14ac:dyDescent="0.3">
      <c r="A27" s="47" t="s">
        <v>99</v>
      </c>
      <c r="B27" s="48" t="s">
        <v>87</v>
      </c>
      <c r="C27" s="49">
        <v>0</v>
      </c>
      <c r="D27" s="50">
        <v>0</v>
      </c>
      <c r="E27" s="50">
        <v>0</v>
      </c>
      <c r="F27" s="50">
        <v>0</v>
      </c>
      <c r="G27" s="50">
        <v>0.5</v>
      </c>
      <c r="H27" s="50">
        <v>0.5</v>
      </c>
      <c r="I27" s="50">
        <v>0.5</v>
      </c>
      <c r="J27" s="50">
        <v>1</v>
      </c>
      <c r="K27" s="51"/>
      <c r="L27" s="51"/>
      <c r="M27" s="50"/>
      <c r="N27" s="48" t="s">
        <v>88</v>
      </c>
      <c r="O27" s="52">
        <v>2</v>
      </c>
    </row>
  </sheetData>
  <pageMargins left="0.7" right="0.7" top="0.75" bottom="0.75" header="0.3" footer="0.3"/>
  <pageSetup orientation="portrait" r:id="rId1"/>
  <ignoredErrors>
    <ignoredError sqref="F8:J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defaultColWidth="9.140625" defaultRowHeight="16.5" x14ac:dyDescent="0.3"/>
  <cols>
    <col min="1" max="1" width="13.140625" style="28" customWidth="1"/>
    <col min="2" max="2" width="10.28515625" style="28" customWidth="1"/>
    <col min="3" max="10" width="11" style="28" customWidth="1"/>
    <col min="11" max="16384" width="9.140625" style="28"/>
  </cols>
  <sheetData>
    <row r="1" spans="1:13" x14ac:dyDescent="0.3">
      <c r="A1" s="53" t="s">
        <v>324</v>
      </c>
      <c r="B1" s="54"/>
      <c r="C1" s="54"/>
      <c r="D1" s="54"/>
      <c r="E1" s="54"/>
      <c r="F1" s="54"/>
      <c r="G1" s="54"/>
      <c r="H1" s="54"/>
      <c r="I1" s="54"/>
      <c r="J1" s="54"/>
      <c r="K1" s="54"/>
      <c r="L1" s="54"/>
      <c r="M1" s="54"/>
    </row>
    <row r="2" spans="1:13" x14ac:dyDescent="0.3">
      <c r="A2" s="53" t="s">
        <v>325</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x14ac:dyDescent="0.3">
      <c r="A4" s="29" t="s">
        <v>72</v>
      </c>
    </row>
    <row r="5" spans="1:13" x14ac:dyDescent="0.3">
      <c r="A5" s="29" t="s">
        <v>100</v>
      </c>
    </row>
    <row r="6" spans="1:13" x14ac:dyDescent="0.3">
      <c r="A6" s="57"/>
      <c r="B6" s="57" t="s">
        <v>101</v>
      </c>
      <c r="C6" s="57" t="s">
        <v>79</v>
      </c>
      <c r="D6" s="57" t="s">
        <v>102</v>
      </c>
      <c r="E6" s="57" t="s">
        <v>103</v>
      </c>
      <c r="F6" s="57" t="s">
        <v>104</v>
      </c>
      <c r="G6" s="57" t="s">
        <v>105</v>
      </c>
      <c r="H6" s="57" t="s">
        <v>106</v>
      </c>
      <c r="I6" s="57" t="s">
        <v>107</v>
      </c>
    </row>
    <row r="7" spans="1:13" x14ac:dyDescent="0.3">
      <c r="A7" s="58" t="s">
        <v>108</v>
      </c>
      <c r="B7" s="59">
        <v>0</v>
      </c>
      <c r="C7" s="59">
        <v>2142</v>
      </c>
      <c r="D7" s="33">
        <v>28.15</v>
      </c>
      <c r="E7" s="33">
        <v>0</v>
      </c>
      <c r="F7" s="33">
        <v>3.52</v>
      </c>
      <c r="G7" s="33">
        <v>2.93</v>
      </c>
      <c r="H7" s="60"/>
      <c r="I7" s="35"/>
    </row>
    <row r="8" spans="1:13" x14ac:dyDescent="0.3">
      <c r="A8" s="61" t="s">
        <v>83</v>
      </c>
      <c r="B8" s="62">
        <v>1</v>
      </c>
      <c r="C8" s="62">
        <v>5466</v>
      </c>
      <c r="D8" s="50">
        <v>71.849999999999994</v>
      </c>
      <c r="E8" s="50">
        <v>28.15</v>
      </c>
      <c r="F8" s="50">
        <v>7.31</v>
      </c>
      <c r="G8" s="50">
        <v>3.49</v>
      </c>
      <c r="H8" s="63">
        <v>0.60640000000000005</v>
      </c>
      <c r="I8" s="64">
        <v>-0.95289999999999997</v>
      </c>
    </row>
    <row r="9" spans="1:13" x14ac:dyDescent="0.3">
      <c r="A9" s="58" t="s">
        <v>109</v>
      </c>
      <c r="B9" s="59">
        <v>0</v>
      </c>
      <c r="C9" s="59">
        <v>2302</v>
      </c>
      <c r="D9" s="33">
        <v>30.29</v>
      </c>
      <c r="E9" s="33">
        <v>0</v>
      </c>
      <c r="F9" s="33">
        <v>3.57</v>
      </c>
      <c r="G9" s="33">
        <v>3.05</v>
      </c>
      <c r="H9" s="60"/>
      <c r="I9" s="35"/>
    </row>
    <row r="10" spans="1:13" x14ac:dyDescent="0.3">
      <c r="A10" s="61" t="s">
        <v>91</v>
      </c>
      <c r="B10" s="62">
        <v>1</v>
      </c>
      <c r="C10" s="62">
        <v>5299</v>
      </c>
      <c r="D10" s="50">
        <v>69.709999999999994</v>
      </c>
      <c r="E10" s="50">
        <v>30.29</v>
      </c>
      <c r="F10" s="50">
        <v>7.42</v>
      </c>
      <c r="G10" s="50">
        <v>3.14</v>
      </c>
      <c r="H10" s="63">
        <v>0.62129999999999996</v>
      </c>
      <c r="I10" s="64">
        <v>-0.83030000000000004</v>
      </c>
    </row>
    <row r="11" spans="1:13" x14ac:dyDescent="0.3">
      <c r="A11" s="58" t="s">
        <v>110</v>
      </c>
      <c r="B11" s="59">
        <v>0</v>
      </c>
      <c r="C11" s="59">
        <v>2779</v>
      </c>
      <c r="D11" s="33">
        <v>36.619999999999997</v>
      </c>
      <c r="E11" s="33">
        <v>0</v>
      </c>
      <c r="F11" s="33">
        <v>3.01</v>
      </c>
      <c r="G11" s="33">
        <v>2.31</v>
      </c>
      <c r="H11" s="60"/>
      <c r="I11" s="35"/>
    </row>
    <row r="12" spans="1:13" x14ac:dyDescent="0.3">
      <c r="A12" s="65" t="s">
        <v>98</v>
      </c>
      <c r="B12" s="39">
        <v>1</v>
      </c>
      <c r="C12" s="39">
        <v>1066</v>
      </c>
      <c r="D12" s="44">
        <v>14.05</v>
      </c>
      <c r="E12" s="44">
        <v>36.619999999999997</v>
      </c>
      <c r="F12" s="44">
        <v>5.78</v>
      </c>
      <c r="G12" s="44">
        <v>2.65</v>
      </c>
      <c r="H12" s="66">
        <v>0.61140000000000005</v>
      </c>
      <c r="I12" s="41">
        <v>0.30330000000000001</v>
      </c>
    </row>
    <row r="13" spans="1:13" x14ac:dyDescent="0.3">
      <c r="A13" s="61"/>
      <c r="B13" s="62">
        <v>2</v>
      </c>
      <c r="C13" s="62">
        <v>3744</v>
      </c>
      <c r="D13" s="50">
        <v>49.33</v>
      </c>
      <c r="E13" s="50">
        <v>50.67</v>
      </c>
      <c r="F13" s="50">
        <v>8.81</v>
      </c>
      <c r="G13" s="50">
        <v>2.84</v>
      </c>
      <c r="H13" s="63">
        <v>0.57279999999999998</v>
      </c>
      <c r="I13" s="64">
        <v>-0.8367</v>
      </c>
    </row>
    <row r="15" spans="1:13" x14ac:dyDescent="0.3">
      <c r="A15" s="29" t="s">
        <v>72</v>
      </c>
    </row>
    <row r="16" spans="1:13" x14ac:dyDescent="0.3">
      <c r="A16" s="29" t="s">
        <v>111</v>
      </c>
    </row>
    <row r="17" spans="1:10" x14ac:dyDescent="0.3">
      <c r="A17" s="57" t="s">
        <v>112</v>
      </c>
      <c r="B17" s="57" t="s">
        <v>113</v>
      </c>
      <c r="C17" s="57" t="s">
        <v>114</v>
      </c>
      <c r="D17" s="57" t="s">
        <v>115</v>
      </c>
      <c r="E17" s="57" t="s">
        <v>116</v>
      </c>
      <c r="F17" s="57" t="s">
        <v>117</v>
      </c>
      <c r="G17" s="57" t="s">
        <v>118</v>
      </c>
      <c r="H17" s="57" t="s">
        <v>119</v>
      </c>
      <c r="I17" s="57" t="s">
        <v>120</v>
      </c>
      <c r="J17" s="57" t="s">
        <v>121</v>
      </c>
    </row>
    <row r="18" spans="1:10" x14ac:dyDescent="0.3">
      <c r="A18" s="58" t="s">
        <v>122</v>
      </c>
      <c r="B18" s="59">
        <v>2</v>
      </c>
      <c r="C18" s="33" t="s">
        <v>123</v>
      </c>
      <c r="D18" s="60">
        <v>0.60640000000000005</v>
      </c>
      <c r="E18" s="60">
        <v>0.71850000000000003</v>
      </c>
      <c r="F18" s="33">
        <v>0.01</v>
      </c>
      <c r="G18" s="33">
        <v>0.18</v>
      </c>
      <c r="H18" s="33">
        <v>0.97</v>
      </c>
      <c r="I18" s="33">
        <v>1.17</v>
      </c>
      <c r="J18" s="67" t="s">
        <v>124</v>
      </c>
    </row>
    <row r="19" spans="1:10" x14ac:dyDescent="0.3">
      <c r="A19" s="65" t="s">
        <v>125</v>
      </c>
      <c r="B19" s="39">
        <v>2</v>
      </c>
      <c r="C19" s="44" t="s">
        <v>123</v>
      </c>
      <c r="D19" s="66">
        <v>0.62129999999999996</v>
      </c>
      <c r="E19" s="66">
        <v>0.69710000000000005</v>
      </c>
      <c r="F19" s="44">
        <v>0.11</v>
      </c>
      <c r="G19" s="44">
        <v>0</v>
      </c>
      <c r="H19" s="44">
        <v>1.29</v>
      </c>
      <c r="I19" s="44">
        <v>1.39</v>
      </c>
      <c r="J19" s="45" t="s">
        <v>124</v>
      </c>
    </row>
    <row r="20" spans="1:10" x14ac:dyDescent="0.3">
      <c r="A20" s="61" t="s">
        <v>126</v>
      </c>
      <c r="B20" s="62">
        <v>5</v>
      </c>
      <c r="C20" s="50" t="s">
        <v>127</v>
      </c>
      <c r="D20" s="63">
        <v>0.84309999999999996</v>
      </c>
      <c r="E20" s="63">
        <v>0.56359999999999999</v>
      </c>
      <c r="F20" s="50">
        <v>0.26</v>
      </c>
      <c r="G20" s="50">
        <v>0.01</v>
      </c>
      <c r="H20" s="50">
        <v>15.01</v>
      </c>
      <c r="I20" s="50">
        <v>15.25</v>
      </c>
      <c r="J20" s="52" t="s">
        <v>128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heetViews>
  <sheetFormatPr defaultColWidth="9.140625" defaultRowHeight="16.5" x14ac:dyDescent="0.3"/>
  <cols>
    <col min="1" max="1" width="19.28515625" style="28" customWidth="1"/>
    <col min="2" max="2" width="28.85546875" style="28" customWidth="1"/>
    <col min="3" max="16384" width="9.140625" style="28"/>
  </cols>
  <sheetData>
    <row r="1" spans="1:13" x14ac:dyDescent="0.3">
      <c r="A1" s="53" t="s">
        <v>327</v>
      </c>
      <c r="B1" s="54"/>
      <c r="C1" s="54"/>
      <c r="D1" s="54"/>
      <c r="E1" s="54"/>
      <c r="F1" s="54"/>
      <c r="G1" s="54"/>
      <c r="H1" s="54"/>
      <c r="I1" s="54"/>
      <c r="J1" s="54"/>
      <c r="K1" s="54"/>
      <c r="L1" s="54"/>
      <c r="M1" s="54"/>
    </row>
    <row r="2" spans="1:13" x14ac:dyDescent="0.3">
      <c r="A2" s="53" t="s">
        <v>326</v>
      </c>
      <c r="B2" s="54"/>
      <c r="C2" s="54"/>
      <c r="D2" s="54"/>
      <c r="E2" s="54"/>
      <c r="F2" s="54"/>
      <c r="G2" s="54"/>
      <c r="H2" s="54"/>
      <c r="I2" s="54"/>
      <c r="J2" s="54"/>
      <c r="K2" s="54"/>
      <c r="L2" s="54"/>
      <c r="M2" s="54"/>
    </row>
    <row r="3" spans="1:13" ht="17.25" thickBot="1" x14ac:dyDescent="0.35">
      <c r="A3" s="55"/>
      <c r="B3" s="56"/>
      <c r="C3" s="56"/>
      <c r="D3" s="56"/>
      <c r="E3" s="56"/>
      <c r="F3" s="56"/>
      <c r="G3" s="56"/>
      <c r="H3" s="56"/>
      <c r="I3" s="56"/>
      <c r="J3" s="56"/>
      <c r="K3" s="56"/>
      <c r="L3" s="56"/>
      <c r="M3" s="56"/>
    </row>
    <row r="4" spans="1:13" ht="17.25" thickBot="1" x14ac:dyDescent="0.35">
      <c r="A4" s="68"/>
      <c r="B4" s="69" t="s">
        <v>129</v>
      </c>
    </row>
    <row r="5" spans="1:13" x14ac:dyDescent="0.3">
      <c r="A5" s="70" t="s">
        <v>130</v>
      </c>
      <c r="B5" s="71">
        <v>0.3</v>
      </c>
    </row>
    <row r="6" spans="1:13" x14ac:dyDescent="0.3">
      <c r="A6" s="70" t="s">
        <v>131</v>
      </c>
      <c r="B6" s="71">
        <v>0.2</v>
      </c>
    </row>
    <row r="7" spans="1:13" x14ac:dyDescent="0.3">
      <c r="A7" s="70" t="s">
        <v>132</v>
      </c>
      <c r="B7" s="71">
        <v>0.9</v>
      </c>
    </row>
    <row r="8" spans="1:13" x14ac:dyDescent="0.3">
      <c r="A8" s="70" t="s">
        <v>133</v>
      </c>
      <c r="B8" s="71">
        <v>10</v>
      </c>
    </row>
    <row r="9" spans="1:13" x14ac:dyDescent="0.3">
      <c r="A9" s="70" t="s">
        <v>134</v>
      </c>
      <c r="B9" s="71">
        <v>10</v>
      </c>
    </row>
    <row r="10" spans="1:13" ht="17.25" thickBot="1" x14ac:dyDescent="0.35">
      <c r="A10" s="72" t="s">
        <v>135</v>
      </c>
      <c r="B10" s="73">
        <v>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zoomScaleNormal="100" workbookViewId="0"/>
  </sheetViews>
  <sheetFormatPr defaultColWidth="9.140625" defaultRowHeight="16.5" x14ac:dyDescent="0.3"/>
  <cols>
    <col min="1" max="1" width="17.7109375" style="28" customWidth="1"/>
    <col min="2" max="6" width="16" style="28" customWidth="1"/>
    <col min="7" max="16384" width="9.140625" style="28"/>
  </cols>
  <sheetData>
    <row r="1" spans="1:19" x14ac:dyDescent="0.3">
      <c r="A1" s="53" t="s">
        <v>329</v>
      </c>
      <c r="B1" s="54"/>
      <c r="C1" s="54"/>
      <c r="D1" s="54"/>
      <c r="E1" s="54"/>
      <c r="F1" s="54"/>
      <c r="G1" s="54"/>
      <c r="H1" s="54"/>
      <c r="I1" s="54"/>
      <c r="J1" s="54"/>
      <c r="K1" s="54"/>
      <c r="L1" s="54"/>
      <c r="M1" s="54"/>
    </row>
    <row r="2" spans="1:19" x14ac:dyDescent="0.3">
      <c r="A2" s="243" t="s">
        <v>328</v>
      </c>
      <c r="B2" s="244"/>
      <c r="C2" s="244"/>
      <c r="D2" s="244"/>
      <c r="E2" s="244"/>
      <c r="F2" s="244"/>
      <c r="G2" s="244"/>
      <c r="H2" s="244"/>
      <c r="I2" s="244"/>
      <c r="J2" s="244"/>
      <c r="K2" s="244"/>
      <c r="L2" s="244"/>
      <c r="Q2" s="245"/>
      <c r="S2" s="245"/>
    </row>
    <row r="3" spans="1:19" x14ac:dyDescent="0.3">
      <c r="A3" s="246"/>
      <c r="B3" s="247"/>
      <c r="C3" s="247"/>
      <c r="D3" s="247"/>
      <c r="E3" s="247"/>
      <c r="F3" s="247"/>
      <c r="G3" s="247"/>
      <c r="H3" s="247"/>
      <c r="I3" s="247"/>
      <c r="J3" s="247"/>
      <c r="K3" s="247"/>
      <c r="L3" s="247"/>
      <c r="Q3" s="245"/>
      <c r="S3" s="245"/>
    </row>
    <row r="4" spans="1:19" ht="27" customHeight="1" thickBot="1" x14ac:dyDescent="0.35">
      <c r="A4" s="74" t="s">
        <v>136</v>
      </c>
      <c r="B4" s="75" t="s">
        <v>138</v>
      </c>
      <c r="C4" s="75" t="s">
        <v>139</v>
      </c>
      <c r="D4" s="75" t="s">
        <v>137</v>
      </c>
      <c r="E4" s="75" t="s">
        <v>141</v>
      </c>
      <c r="F4" s="75" t="s">
        <v>140</v>
      </c>
      <c r="Q4" s="245"/>
      <c r="S4" s="245"/>
    </row>
    <row r="5" spans="1:19" x14ac:dyDescent="0.3">
      <c r="A5" s="28" t="s">
        <v>142</v>
      </c>
      <c r="B5" s="76" t="s">
        <v>144</v>
      </c>
      <c r="C5" s="76">
        <v>6</v>
      </c>
      <c r="D5" s="76">
        <v>7</v>
      </c>
      <c r="E5" s="76">
        <v>2</v>
      </c>
      <c r="F5" s="76">
        <v>4</v>
      </c>
      <c r="Q5" s="245"/>
      <c r="S5" s="245"/>
    </row>
    <row r="6" spans="1:19" ht="17.25" thickBot="1" x14ac:dyDescent="0.35">
      <c r="A6" s="77" t="s">
        <v>143</v>
      </c>
      <c r="B6" s="248">
        <v>1.1237393116297491E-2</v>
      </c>
      <c r="C6" s="248">
        <v>1.8394256010981359E-2</v>
      </c>
      <c r="D6" s="248">
        <v>1.5134385162773349E-2</v>
      </c>
      <c r="E6" s="248">
        <v>1.4383420319488881E-2</v>
      </c>
      <c r="F6" s="248">
        <v>1.8338588086699924E-2</v>
      </c>
      <c r="Q6" s="245"/>
      <c r="S6" s="245"/>
    </row>
    <row r="7" spans="1:19" x14ac:dyDescent="0.3">
      <c r="A7" s="318" t="s">
        <v>388</v>
      </c>
      <c r="B7" s="318"/>
      <c r="C7" s="318"/>
      <c r="D7" s="318"/>
      <c r="E7" s="318"/>
      <c r="F7" s="318"/>
      <c r="Q7" s="245"/>
      <c r="S7" s="245"/>
    </row>
    <row r="8" spans="1:19" x14ac:dyDescent="0.3">
      <c r="A8" s="318"/>
      <c r="B8" s="318"/>
      <c r="C8" s="318"/>
      <c r="D8" s="318"/>
      <c r="E8" s="318"/>
      <c r="F8" s="318"/>
      <c r="Q8" s="245"/>
      <c r="S8" s="245"/>
    </row>
  </sheetData>
  <mergeCells count="1">
    <mergeCell ref="A7: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heetViews>
  <sheetFormatPr defaultColWidth="8.85546875" defaultRowHeight="16.5" x14ac:dyDescent="0.3"/>
  <cols>
    <col min="1" max="1" width="35.85546875" style="40" customWidth="1"/>
    <col min="2" max="16384" width="8.85546875" style="40"/>
  </cols>
  <sheetData>
    <row r="1" spans="1:9" s="28" customFormat="1" x14ac:dyDescent="0.3">
      <c r="A1" s="53" t="s">
        <v>330</v>
      </c>
      <c r="B1" s="54"/>
      <c r="C1" s="54"/>
      <c r="D1" s="54"/>
      <c r="E1" s="54"/>
      <c r="F1" s="54"/>
      <c r="G1" s="54"/>
      <c r="H1" s="54"/>
      <c r="I1" s="54"/>
    </row>
    <row r="2" spans="1:9" s="28" customFormat="1" x14ac:dyDescent="0.3">
      <c r="A2" s="243" t="s">
        <v>375</v>
      </c>
      <c r="B2" s="244"/>
      <c r="C2" s="244"/>
      <c r="D2" s="244"/>
      <c r="E2" s="244"/>
      <c r="F2" s="244"/>
      <c r="G2" s="244"/>
      <c r="H2" s="244"/>
      <c r="I2" s="244"/>
    </row>
    <row r="3" spans="1:9" s="28" customFormat="1" x14ac:dyDescent="0.3">
      <c r="A3" s="246"/>
      <c r="B3" s="247"/>
      <c r="C3" s="247"/>
      <c r="D3" s="247"/>
      <c r="E3" s="247"/>
      <c r="F3" s="247"/>
      <c r="G3" s="247"/>
      <c r="H3" s="247"/>
      <c r="I3" s="247"/>
    </row>
    <row r="4" spans="1:9" s="28" customFormat="1" x14ac:dyDescent="0.3">
      <c r="A4" s="313" t="s">
        <v>136</v>
      </c>
      <c r="B4" s="295" t="s">
        <v>79</v>
      </c>
      <c r="C4" s="310" t="s">
        <v>145</v>
      </c>
      <c r="D4" s="309" t="s">
        <v>146</v>
      </c>
      <c r="E4" s="309" t="s">
        <v>147</v>
      </c>
      <c r="F4" s="309" t="s">
        <v>149</v>
      </c>
      <c r="G4" s="309" t="s">
        <v>150</v>
      </c>
      <c r="H4" s="310" t="s">
        <v>148</v>
      </c>
      <c r="I4" s="311" t="s">
        <v>151</v>
      </c>
    </row>
    <row r="5" spans="1:9" s="28" customFormat="1" x14ac:dyDescent="0.3">
      <c r="A5" s="312" t="s">
        <v>139</v>
      </c>
      <c r="B5" s="224">
        <v>254447</v>
      </c>
      <c r="C5" s="314">
        <v>0.21833333333333335</v>
      </c>
      <c r="D5" s="314">
        <v>15.956666666666665</v>
      </c>
      <c r="E5" s="314">
        <v>21.218333333333334</v>
      </c>
      <c r="F5" s="314">
        <v>26.75333333333333</v>
      </c>
      <c r="G5" s="314">
        <v>46.259999999999991</v>
      </c>
      <c r="H5" s="316">
        <v>21.544999999999998</v>
      </c>
      <c r="I5" s="315">
        <v>8.59</v>
      </c>
    </row>
    <row r="6" spans="1:9" s="28" customFormat="1" x14ac:dyDescent="0.3">
      <c r="A6" s="97" t="s">
        <v>137</v>
      </c>
      <c r="B6" s="84">
        <v>255740</v>
      </c>
      <c r="C6" s="238">
        <v>0.23571428571428571</v>
      </c>
      <c r="D6" s="238">
        <v>14.47</v>
      </c>
      <c r="E6" s="238">
        <v>19.208571428571428</v>
      </c>
      <c r="F6" s="238">
        <v>24.065714285714282</v>
      </c>
      <c r="G6" s="238">
        <v>41.981428571428573</v>
      </c>
      <c r="H6" s="85">
        <v>19.291428571428572</v>
      </c>
      <c r="I6" s="87">
        <v>7.2257142857142851</v>
      </c>
    </row>
    <row r="7" spans="1:9" s="28" customFormat="1" x14ac:dyDescent="0.3">
      <c r="A7" s="97" t="s">
        <v>141</v>
      </c>
      <c r="B7" s="84">
        <v>44876</v>
      </c>
      <c r="C7" s="238">
        <v>0.13500000000000001</v>
      </c>
      <c r="D7" s="238">
        <v>16.285</v>
      </c>
      <c r="E7" s="238">
        <v>21.655000000000001</v>
      </c>
      <c r="F7" s="238">
        <v>28.984999999999999</v>
      </c>
      <c r="G7" s="238">
        <v>49.884999999999998</v>
      </c>
      <c r="H7" s="85">
        <v>22.594999999999999</v>
      </c>
      <c r="I7" s="87">
        <v>9.4349999999999987</v>
      </c>
    </row>
    <row r="8" spans="1:9" s="28" customFormat="1" x14ac:dyDescent="0.3">
      <c r="A8" s="98" t="s">
        <v>140</v>
      </c>
      <c r="B8" s="89">
        <v>68951</v>
      </c>
      <c r="C8" s="303">
        <v>0.17750000000000002</v>
      </c>
      <c r="D8" s="303">
        <v>16.149999999999999</v>
      </c>
      <c r="E8" s="303">
        <v>21.204999999999998</v>
      </c>
      <c r="F8" s="303">
        <v>26.259999999999998</v>
      </c>
      <c r="G8" s="303">
        <v>44.782500000000006</v>
      </c>
      <c r="H8" s="90">
        <v>21.2925</v>
      </c>
      <c r="I8" s="92">
        <v>8.1675000000000004</v>
      </c>
    </row>
    <row r="9" spans="1:9" s="28" customFormat="1" x14ac:dyDescent="0.3">
      <c r="A9" s="319" t="s">
        <v>389</v>
      </c>
      <c r="B9" s="319"/>
      <c r="C9" s="319"/>
      <c r="D9" s="319"/>
      <c r="E9" s="319"/>
      <c r="F9" s="319"/>
      <c r="G9" s="319"/>
      <c r="H9" s="319"/>
      <c r="I9" s="319"/>
    </row>
    <row r="10" spans="1:9" s="28" customFormat="1" x14ac:dyDescent="0.3">
      <c r="A10" s="318"/>
      <c r="B10" s="318"/>
      <c r="C10" s="318"/>
      <c r="D10" s="318"/>
      <c r="E10" s="318"/>
      <c r="F10" s="318"/>
      <c r="G10" s="318"/>
      <c r="H10" s="318"/>
      <c r="I10" s="318"/>
    </row>
    <row r="11" spans="1:9" s="28" customFormat="1" x14ac:dyDescent="0.3">
      <c r="A11" s="250"/>
      <c r="B11" s="250"/>
      <c r="C11" s="250"/>
      <c r="D11" s="250"/>
      <c r="E11" s="250"/>
      <c r="F11" s="250"/>
      <c r="G11" s="250"/>
      <c r="H11" s="250"/>
      <c r="I11" s="250"/>
    </row>
    <row r="12" spans="1:9" s="28" customFormat="1" x14ac:dyDescent="0.3">
      <c r="A12" s="243" t="s">
        <v>376</v>
      </c>
      <c r="B12" s="244"/>
      <c r="C12" s="244"/>
      <c r="D12" s="244"/>
      <c r="E12" s="244"/>
      <c r="F12" s="244"/>
      <c r="G12" s="244"/>
      <c r="H12" s="244"/>
      <c r="I12" s="244"/>
    </row>
    <row r="13" spans="1:9" s="28" customFormat="1" x14ac:dyDescent="0.3"/>
    <row r="14" spans="1:9" s="28" customFormat="1" x14ac:dyDescent="0.3">
      <c r="A14" s="99" t="s">
        <v>136</v>
      </c>
      <c r="B14" s="79" t="s">
        <v>79</v>
      </c>
      <c r="C14" s="235" t="s">
        <v>145</v>
      </c>
      <c r="D14" s="235" t="s">
        <v>146</v>
      </c>
      <c r="E14" s="235" t="s">
        <v>147</v>
      </c>
      <c r="F14" s="235" t="s">
        <v>149</v>
      </c>
      <c r="G14" s="235" t="s">
        <v>150</v>
      </c>
      <c r="H14" s="234" t="s">
        <v>148</v>
      </c>
      <c r="I14" s="237" t="s">
        <v>151</v>
      </c>
    </row>
    <row r="15" spans="1:9" s="28" customFormat="1" x14ac:dyDescent="0.3">
      <c r="A15" s="100" t="s">
        <v>152</v>
      </c>
      <c r="B15" s="84">
        <v>544350</v>
      </c>
      <c r="C15" s="249">
        <v>0.01</v>
      </c>
      <c r="D15" s="249">
        <v>0.57199999999999995</v>
      </c>
      <c r="E15" s="249">
        <v>0.752</v>
      </c>
      <c r="F15" s="249">
        <v>0.95600000000000007</v>
      </c>
      <c r="G15" s="249">
        <v>1.7</v>
      </c>
      <c r="H15" s="85">
        <v>0.76000000000000012</v>
      </c>
      <c r="I15" s="87">
        <v>0.30000000000000004</v>
      </c>
    </row>
    <row r="16" spans="1:9" s="28" customFormat="1" x14ac:dyDescent="0.3">
      <c r="A16" s="100" t="s">
        <v>153</v>
      </c>
      <c r="B16" s="84">
        <v>532418</v>
      </c>
      <c r="C16" s="249">
        <v>0.26</v>
      </c>
      <c r="D16" s="249">
        <v>8.68</v>
      </c>
      <c r="E16" s="249">
        <v>11.91</v>
      </c>
      <c r="F16" s="249">
        <v>15.6</v>
      </c>
      <c r="G16" s="249">
        <v>28.17</v>
      </c>
      <c r="H16" s="85">
        <v>12.28</v>
      </c>
      <c r="I16" s="87">
        <v>5.18</v>
      </c>
    </row>
    <row r="17" spans="1:14" s="28" customFormat="1" x14ac:dyDescent="0.3">
      <c r="A17" s="100" t="s">
        <v>154</v>
      </c>
      <c r="B17" s="84">
        <v>537218</v>
      </c>
      <c r="C17" s="249">
        <v>0.05</v>
      </c>
      <c r="D17" s="249">
        <v>12.31</v>
      </c>
      <c r="E17" s="249">
        <v>16.510000000000002</v>
      </c>
      <c r="F17" s="249">
        <v>20.84</v>
      </c>
      <c r="G17" s="249">
        <v>36.229999999999997</v>
      </c>
      <c r="H17" s="85">
        <v>16.510000000000002</v>
      </c>
      <c r="I17" s="87">
        <v>6.39</v>
      </c>
    </row>
    <row r="18" spans="1:14" s="28" customFormat="1" x14ac:dyDescent="0.3">
      <c r="A18" s="100" t="s">
        <v>155</v>
      </c>
      <c r="B18" s="84">
        <v>525678</v>
      </c>
      <c r="C18" s="249">
        <v>7.0000000000000007E-2</v>
      </c>
      <c r="D18" s="249">
        <v>8.7799999999999994</v>
      </c>
      <c r="E18" s="249">
        <v>12.86</v>
      </c>
      <c r="F18" s="249">
        <v>16.77</v>
      </c>
      <c r="G18" s="249">
        <v>31.45</v>
      </c>
      <c r="H18" s="85">
        <v>12.88</v>
      </c>
      <c r="I18" s="87">
        <v>5.88</v>
      </c>
    </row>
    <row r="19" spans="1:14" s="28" customFormat="1" x14ac:dyDescent="0.3">
      <c r="A19" s="100" t="s">
        <v>156</v>
      </c>
      <c r="B19" s="84">
        <v>527535</v>
      </c>
      <c r="C19" s="249">
        <v>0.26</v>
      </c>
      <c r="D19" s="249">
        <v>35.79</v>
      </c>
      <c r="E19" s="249">
        <v>43.83</v>
      </c>
      <c r="F19" s="249">
        <v>49.04</v>
      </c>
      <c r="G19" s="249">
        <v>86.34</v>
      </c>
      <c r="H19" s="85">
        <v>41.34</v>
      </c>
      <c r="I19" s="87">
        <v>10.85</v>
      </c>
    </row>
    <row r="20" spans="1:14" s="28" customFormat="1" x14ac:dyDescent="0.3">
      <c r="A20" s="101" t="s">
        <v>157</v>
      </c>
      <c r="B20" s="93">
        <v>498594</v>
      </c>
      <c r="C20" s="94">
        <v>0.17</v>
      </c>
      <c r="D20" s="94">
        <v>37.29</v>
      </c>
      <c r="E20" s="94">
        <v>45.44</v>
      </c>
      <c r="F20" s="94">
        <v>50.66</v>
      </c>
      <c r="G20" s="94">
        <v>88.19</v>
      </c>
      <c r="H20" s="95">
        <v>42.88</v>
      </c>
      <c r="I20" s="96">
        <v>10.91</v>
      </c>
    </row>
    <row r="21" spans="1:14" s="251" customFormat="1" ht="29.65" customHeight="1" x14ac:dyDescent="0.3">
      <c r="A21" s="320" t="s">
        <v>382</v>
      </c>
      <c r="B21" s="320"/>
      <c r="C21" s="320"/>
      <c r="D21" s="320"/>
      <c r="E21" s="320"/>
      <c r="F21" s="320"/>
      <c r="G21" s="320"/>
      <c r="H21" s="320"/>
      <c r="I21" s="320"/>
      <c r="J21" s="28"/>
      <c r="K21" s="28"/>
      <c r="L21" s="28"/>
      <c r="M21" s="28"/>
      <c r="N21" s="28"/>
    </row>
    <row r="23" spans="1:14" x14ac:dyDescent="0.3">
      <c r="H23" s="78"/>
    </row>
  </sheetData>
  <mergeCells count="2">
    <mergeCell ref="A9:I10"/>
    <mergeCell ref="A21:I2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heetViews>
  <sheetFormatPr defaultColWidth="9.140625" defaultRowHeight="16.5" x14ac:dyDescent="0.3"/>
  <cols>
    <col min="1" max="1" width="19.5703125" style="28" customWidth="1"/>
    <col min="2" max="2" width="9.140625" style="28"/>
    <col min="3" max="3" width="10.28515625" style="254" customWidth="1"/>
    <col min="4" max="11" width="9.140625" style="254"/>
    <col min="12" max="16384" width="9.140625" style="28"/>
  </cols>
  <sheetData>
    <row r="1" spans="1:13" x14ac:dyDescent="0.3">
      <c r="A1" s="53" t="s">
        <v>331</v>
      </c>
      <c r="B1" s="54"/>
      <c r="C1" s="255"/>
      <c r="D1" s="255"/>
      <c r="E1" s="255"/>
      <c r="F1" s="255"/>
      <c r="G1" s="255"/>
      <c r="H1" s="255"/>
      <c r="I1" s="255"/>
      <c r="J1" s="255"/>
      <c r="K1" s="255"/>
      <c r="L1" s="54"/>
      <c r="M1" s="54"/>
    </row>
    <row r="2" spans="1:13" x14ac:dyDescent="0.3">
      <c r="A2" s="53" t="s">
        <v>377</v>
      </c>
      <c r="B2" s="54"/>
      <c r="C2" s="255"/>
      <c r="D2" s="255"/>
      <c r="E2" s="255"/>
      <c r="F2" s="255"/>
      <c r="G2" s="255"/>
      <c r="H2" s="255"/>
      <c r="I2" s="255"/>
      <c r="J2" s="255"/>
      <c r="K2" s="255"/>
      <c r="L2" s="54"/>
      <c r="M2" s="54"/>
    </row>
    <row r="3" spans="1:13" x14ac:dyDescent="0.3">
      <c r="A3" s="55"/>
      <c r="B3" s="56"/>
      <c r="C3" s="256"/>
      <c r="D3" s="256"/>
      <c r="E3" s="256"/>
      <c r="F3" s="256"/>
      <c r="G3" s="256"/>
      <c r="H3" s="256"/>
      <c r="I3" s="256"/>
      <c r="J3" s="256"/>
      <c r="K3" s="256"/>
      <c r="L3" s="56"/>
      <c r="M3" s="56"/>
    </row>
    <row r="4" spans="1:13" ht="13.9" customHeight="1" x14ac:dyDescent="0.3">
      <c r="A4" s="329" t="s">
        <v>136</v>
      </c>
      <c r="B4" s="329" t="s">
        <v>79</v>
      </c>
      <c r="C4" s="331" t="s">
        <v>158</v>
      </c>
      <c r="D4" s="323" t="s">
        <v>159</v>
      </c>
      <c r="E4" s="324"/>
      <c r="F4" s="324" t="s">
        <v>160</v>
      </c>
      <c r="G4" s="331" t="s">
        <v>161</v>
      </c>
      <c r="H4" s="331" t="s">
        <v>162</v>
      </c>
      <c r="I4" s="331" t="s">
        <v>163</v>
      </c>
      <c r="J4" s="331" t="s">
        <v>164</v>
      </c>
    </row>
    <row r="5" spans="1:13" x14ac:dyDescent="0.3">
      <c r="A5" s="330"/>
      <c r="B5" s="330"/>
      <c r="C5" s="332"/>
      <c r="D5" s="259" t="s">
        <v>365</v>
      </c>
      <c r="E5" s="260" t="s">
        <v>366</v>
      </c>
      <c r="F5" s="333"/>
      <c r="G5" s="334"/>
      <c r="H5" s="334"/>
      <c r="I5" s="334"/>
      <c r="J5" s="334"/>
    </row>
    <row r="6" spans="1:13" x14ac:dyDescent="0.3">
      <c r="A6" s="240" t="s">
        <v>139</v>
      </c>
      <c r="B6" s="224">
        <v>254447</v>
      </c>
      <c r="C6" s="225">
        <v>12.018333333333333</v>
      </c>
      <c r="D6" s="236">
        <v>14.988333333333332</v>
      </c>
      <c r="E6" s="253">
        <v>18.258333333333333</v>
      </c>
      <c r="F6" s="225">
        <v>21.105</v>
      </c>
      <c r="G6" s="225">
        <v>22.791666666666668</v>
      </c>
      <c r="H6" s="225">
        <v>23.346666666666668</v>
      </c>
      <c r="I6" s="225">
        <v>23.503333333333334</v>
      </c>
      <c r="J6" s="225">
        <v>23.258333333333329</v>
      </c>
    </row>
    <row r="7" spans="1:13" x14ac:dyDescent="0.3">
      <c r="A7" s="109" t="s">
        <v>137</v>
      </c>
      <c r="B7" s="226">
        <v>255740</v>
      </c>
      <c r="C7" s="233">
        <v>14.627142857142855</v>
      </c>
      <c r="D7" s="325">
        <v>17.220000000000002</v>
      </c>
      <c r="E7" s="326"/>
      <c r="F7" s="233">
        <v>19.102857142857143</v>
      </c>
      <c r="G7" s="233">
        <v>20.497142857142858</v>
      </c>
      <c r="H7" s="233">
        <v>21.511428571428574</v>
      </c>
      <c r="I7" s="233">
        <v>21.687142857142852</v>
      </c>
      <c r="J7" s="111">
        <v>21.214285714285715</v>
      </c>
    </row>
    <row r="8" spans="1:13" x14ac:dyDescent="0.3">
      <c r="A8" s="241" t="s">
        <v>141</v>
      </c>
      <c r="B8" s="252">
        <v>44876</v>
      </c>
      <c r="C8" s="111">
        <v>14.76</v>
      </c>
      <c r="D8" s="325">
        <v>17.96</v>
      </c>
      <c r="E8" s="326"/>
      <c r="F8" s="111">
        <v>20.935000000000002</v>
      </c>
      <c r="G8" s="253">
        <v>22.71</v>
      </c>
      <c r="H8" s="111">
        <v>23.39</v>
      </c>
      <c r="I8" s="253">
        <v>23.31</v>
      </c>
      <c r="J8" s="113" t="s">
        <v>165</v>
      </c>
    </row>
    <row r="9" spans="1:13" x14ac:dyDescent="0.3">
      <c r="A9" s="104" t="s">
        <v>140</v>
      </c>
      <c r="B9" s="105">
        <v>68951</v>
      </c>
      <c r="C9" s="114">
        <v>18.11</v>
      </c>
      <c r="D9" s="327">
        <v>20.612500000000001</v>
      </c>
      <c r="E9" s="328"/>
      <c r="F9" s="114">
        <v>22.1175</v>
      </c>
      <c r="G9" s="232">
        <v>22.650000000000002</v>
      </c>
      <c r="H9" s="114">
        <v>22.57</v>
      </c>
      <c r="I9" s="232">
        <v>22.377499999999998</v>
      </c>
      <c r="J9" s="116" t="s">
        <v>165</v>
      </c>
    </row>
    <row r="10" spans="1:13" x14ac:dyDescent="0.3">
      <c r="A10" s="321"/>
      <c r="B10" s="321"/>
      <c r="C10" s="321"/>
      <c r="D10" s="321"/>
      <c r="E10" s="321"/>
      <c r="F10" s="321"/>
      <c r="G10" s="321"/>
      <c r="H10" s="321"/>
      <c r="I10" s="321"/>
      <c r="J10" s="321"/>
      <c r="K10" s="78"/>
    </row>
    <row r="11" spans="1:13" x14ac:dyDescent="0.3">
      <c r="A11" s="319"/>
      <c r="B11" s="319"/>
      <c r="C11" s="319"/>
      <c r="D11" s="319"/>
      <c r="E11" s="319"/>
      <c r="F11" s="319"/>
      <c r="G11" s="319"/>
      <c r="H11" s="319"/>
      <c r="I11" s="319"/>
      <c r="J11" s="319"/>
      <c r="K11" s="78"/>
    </row>
    <row r="12" spans="1:13" x14ac:dyDescent="0.3">
      <c r="A12" s="40"/>
      <c r="B12" s="40"/>
      <c r="C12" s="78"/>
      <c r="D12" s="78"/>
      <c r="E12" s="78"/>
      <c r="F12" s="78"/>
      <c r="G12" s="78"/>
      <c r="H12" s="78"/>
      <c r="I12" s="78"/>
      <c r="J12" s="78"/>
      <c r="K12" s="78"/>
    </row>
    <row r="13" spans="1:13" x14ac:dyDescent="0.3">
      <c r="A13" s="53" t="s">
        <v>332</v>
      </c>
      <c r="B13" s="54"/>
      <c r="C13" s="255"/>
      <c r="D13" s="255"/>
      <c r="E13" s="255"/>
      <c r="F13" s="255"/>
      <c r="G13" s="255"/>
      <c r="H13" s="255"/>
      <c r="I13" s="255"/>
      <c r="J13" s="255"/>
      <c r="K13" s="255"/>
      <c r="L13" s="54"/>
      <c r="M13" s="54"/>
    </row>
    <row r="14" spans="1:13" x14ac:dyDescent="0.3">
      <c r="A14" s="53" t="s">
        <v>378</v>
      </c>
      <c r="B14" s="54"/>
      <c r="C14" s="255"/>
      <c r="D14" s="255"/>
      <c r="E14" s="255"/>
      <c r="F14" s="255"/>
      <c r="G14" s="255"/>
      <c r="H14" s="255"/>
      <c r="I14" s="255"/>
      <c r="J14" s="255"/>
      <c r="K14" s="255"/>
      <c r="L14" s="54"/>
      <c r="M14" s="54"/>
    </row>
    <row r="15" spans="1:13" x14ac:dyDescent="0.3">
      <c r="A15" s="55"/>
      <c r="B15" s="56"/>
      <c r="C15" s="256"/>
      <c r="D15" s="256"/>
      <c r="E15" s="256"/>
      <c r="F15" s="256"/>
      <c r="G15" s="256"/>
      <c r="H15" s="256"/>
      <c r="I15" s="256"/>
      <c r="J15" s="256"/>
      <c r="K15" s="256"/>
      <c r="L15" s="56"/>
      <c r="M15" s="56"/>
    </row>
    <row r="16" spans="1:13" ht="33" x14ac:dyDescent="0.3">
      <c r="A16" s="79" t="s">
        <v>136</v>
      </c>
      <c r="B16" s="79" t="s">
        <v>79</v>
      </c>
      <c r="C16" s="257" t="s">
        <v>158</v>
      </c>
      <c r="D16" s="258" t="s">
        <v>333</v>
      </c>
      <c r="E16" s="258" t="s">
        <v>334</v>
      </c>
      <c r="F16" s="258" t="s">
        <v>335</v>
      </c>
      <c r="G16" s="257" t="s">
        <v>160</v>
      </c>
      <c r="H16" s="257" t="s">
        <v>161</v>
      </c>
      <c r="I16" s="257" t="s">
        <v>162</v>
      </c>
      <c r="J16" s="257" t="s">
        <v>163</v>
      </c>
      <c r="K16" s="257" t="s">
        <v>164</v>
      </c>
    </row>
    <row r="17" spans="1:11" x14ac:dyDescent="0.3">
      <c r="A17" s="118" t="s">
        <v>152</v>
      </c>
      <c r="B17" s="93">
        <v>544350</v>
      </c>
      <c r="C17" s="117">
        <v>0.27166666666666667</v>
      </c>
      <c r="D17" s="117">
        <v>0.47166666666666668</v>
      </c>
      <c r="E17" s="117">
        <v>0.80833333333333324</v>
      </c>
      <c r="F17" s="117">
        <v>0.84833333333333327</v>
      </c>
      <c r="G17" s="117">
        <v>0.79333333333333333</v>
      </c>
      <c r="H17" s="117">
        <v>0.72833333333333339</v>
      </c>
      <c r="I17" s="117">
        <v>0.65833333333333333</v>
      </c>
      <c r="J17" s="117">
        <v>0.59333333333333338</v>
      </c>
      <c r="K17" s="117">
        <v>0.53666666666666663</v>
      </c>
    </row>
    <row r="18" spans="1:11" x14ac:dyDescent="0.3">
      <c r="A18" s="119" t="s">
        <v>153</v>
      </c>
      <c r="B18" s="93">
        <v>532418</v>
      </c>
      <c r="C18" s="117">
        <v>3.52</v>
      </c>
      <c r="D18" s="117">
        <v>6.47</v>
      </c>
      <c r="E18" s="117">
        <v>9.43</v>
      </c>
      <c r="F18" s="117">
        <v>12.02</v>
      </c>
      <c r="G18" s="117">
        <v>12.95</v>
      </c>
      <c r="H18" s="117">
        <v>12.6</v>
      </c>
      <c r="I18" s="117">
        <v>11.71</v>
      </c>
      <c r="J18" s="117">
        <v>10.76</v>
      </c>
      <c r="K18" s="117">
        <v>9.73</v>
      </c>
    </row>
    <row r="19" spans="1:11" x14ac:dyDescent="0.3">
      <c r="A19" s="119" t="s">
        <v>154</v>
      </c>
      <c r="B19" s="93">
        <v>537218</v>
      </c>
      <c r="C19" s="117">
        <v>6.03</v>
      </c>
      <c r="D19" s="117">
        <v>9.36</v>
      </c>
      <c r="E19" s="117">
        <v>12.62</v>
      </c>
      <c r="F19" s="117">
        <v>15.19</v>
      </c>
      <c r="G19" s="117">
        <v>16.809999999999999</v>
      </c>
      <c r="H19" s="117">
        <v>17.64</v>
      </c>
      <c r="I19" s="117">
        <v>18.02</v>
      </c>
      <c r="J19" s="117">
        <v>17.96</v>
      </c>
      <c r="K19" s="117">
        <v>17.649999999999999</v>
      </c>
    </row>
    <row r="20" spans="1:11" x14ac:dyDescent="0.3">
      <c r="A20" s="119" t="s">
        <v>155</v>
      </c>
      <c r="B20" s="93">
        <v>525678</v>
      </c>
      <c r="C20" s="117">
        <v>3.94</v>
      </c>
      <c r="D20" s="117">
        <v>6.42</v>
      </c>
      <c r="E20" s="117">
        <v>8.5299999999999994</v>
      </c>
      <c r="F20" s="117">
        <v>10.71</v>
      </c>
      <c r="G20" s="117">
        <v>12.53</v>
      </c>
      <c r="H20" s="117">
        <v>14.06</v>
      </c>
      <c r="I20" s="117">
        <v>15.42</v>
      </c>
      <c r="J20" s="117">
        <v>16.579999999999998</v>
      </c>
      <c r="K20" s="117">
        <v>17.32</v>
      </c>
    </row>
    <row r="21" spans="1:11" x14ac:dyDescent="0.3">
      <c r="A21" s="119" t="s">
        <v>156</v>
      </c>
      <c r="B21" s="93">
        <v>527535</v>
      </c>
      <c r="C21" s="117">
        <v>15.29</v>
      </c>
      <c r="D21" s="117">
        <v>25.14</v>
      </c>
      <c r="E21" s="117">
        <v>33.590000000000003</v>
      </c>
      <c r="F21" s="117">
        <v>40.35</v>
      </c>
      <c r="G21" s="117">
        <v>44.2</v>
      </c>
      <c r="H21" s="117">
        <v>46.02</v>
      </c>
      <c r="I21" s="117">
        <v>46.92</v>
      </c>
      <c r="J21" s="117">
        <v>47.25</v>
      </c>
      <c r="K21" s="117">
        <v>46.84</v>
      </c>
    </row>
    <row r="22" spans="1:11" ht="49.5" x14ac:dyDescent="0.3">
      <c r="A22" s="242" t="s">
        <v>157</v>
      </c>
      <c r="B22" s="93">
        <v>498594</v>
      </c>
      <c r="C22" s="117">
        <v>14.1</v>
      </c>
      <c r="D22" s="94">
        <v>24.37</v>
      </c>
      <c r="E22" s="117">
        <v>33.92</v>
      </c>
      <c r="F22" s="94">
        <v>41.57</v>
      </c>
      <c r="G22" s="117">
        <v>45.71</v>
      </c>
      <c r="H22" s="94">
        <v>47.52</v>
      </c>
      <c r="I22" s="117">
        <v>48.34</v>
      </c>
      <c r="J22" s="94">
        <v>48.56</v>
      </c>
      <c r="K22" s="117">
        <v>48</v>
      </c>
    </row>
    <row r="23" spans="1:11" x14ac:dyDescent="0.3">
      <c r="A23" s="322"/>
      <c r="B23" s="322"/>
      <c r="C23" s="322"/>
      <c r="D23" s="322"/>
      <c r="E23" s="322"/>
      <c r="F23" s="322"/>
      <c r="G23" s="322"/>
      <c r="H23" s="322"/>
      <c r="I23" s="322"/>
      <c r="J23" s="322"/>
      <c r="K23" s="322"/>
    </row>
    <row r="24" spans="1:11" x14ac:dyDescent="0.3">
      <c r="A24" s="231"/>
    </row>
  </sheetData>
  <mergeCells count="14">
    <mergeCell ref="A10:J11"/>
    <mergeCell ref="A23:K23"/>
    <mergeCell ref="D4:E4"/>
    <mergeCell ref="D7:E7"/>
    <mergeCell ref="D8:E8"/>
    <mergeCell ref="D9:E9"/>
    <mergeCell ref="A4:A5"/>
    <mergeCell ref="B4:B5"/>
    <mergeCell ref="C4:C5"/>
    <mergeCell ref="F4:F5"/>
    <mergeCell ref="G4:G5"/>
    <mergeCell ref="H4:H5"/>
    <mergeCell ref="I4:I5"/>
    <mergeCell ref="J4:J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heetViews>
  <sheetFormatPr defaultColWidth="9.140625" defaultRowHeight="16.5" x14ac:dyDescent="0.3"/>
  <cols>
    <col min="1" max="1" width="22.28515625" style="28" customWidth="1"/>
    <col min="2" max="5" width="10.28515625" style="28" customWidth="1"/>
    <col min="6" max="6" width="21.42578125" style="28" customWidth="1"/>
    <col min="7" max="16384" width="9.140625" style="28"/>
  </cols>
  <sheetData>
    <row r="1" spans="1:13" x14ac:dyDescent="0.3">
      <c r="A1" s="53" t="s">
        <v>338</v>
      </c>
      <c r="B1" s="54"/>
      <c r="C1" s="54"/>
      <c r="D1" s="54"/>
      <c r="E1" s="54"/>
      <c r="F1" s="54"/>
      <c r="G1" s="54"/>
      <c r="H1" s="54"/>
      <c r="I1" s="54"/>
      <c r="J1" s="54"/>
      <c r="K1" s="54"/>
      <c r="L1" s="54"/>
      <c r="M1" s="54"/>
    </row>
    <row r="2" spans="1:13" x14ac:dyDescent="0.3">
      <c r="A2" s="53" t="s">
        <v>339</v>
      </c>
      <c r="B2" s="54"/>
      <c r="C2" s="54"/>
      <c r="D2" s="54"/>
      <c r="E2" s="54"/>
      <c r="F2" s="54"/>
      <c r="G2" s="54"/>
      <c r="H2" s="54"/>
      <c r="I2" s="54"/>
      <c r="J2" s="54"/>
      <c r="K2" s="54"/>
      <c r="L2" s="54"/>
      <c r="M2" s="54"/>
    </row>
    <row r="3" spans="1:13" x14ac:dyDescent="0.3">
      <c r="A3" s="55"/>
      <c r="B3" s="56"/>
      <c r="C3" s="56"/>
      <c r="D3" s="56"/>
      <c r="E3" s="56"/>
      <c r="F3" s="56"/>
      <c r="G3" s="56"/>
      <c r="H3" s="56"/>
      <c r="I3" s="56"/>
      <c r="J3" s="56"/>
      <c r="K3" s="56"/>
      <c r="L3" s="56"/>
      <c r="M3" s="56"/>
    </row>
    <row r="4" spans="1:13" ht="15" customHeight="1" x14ac:dyDescent="0.3">
      <c r="A4" s="108" t="s">
        <v>136</v>
      </c>
      <c r="B4" s="81" t="s">
        <v>166</v>
      </c>
      <c r="C4" s="81" t="s">
        <v>167</v>
      </c>
      <c r="D4" s="81" t="s">
        <v>168</v>
      </c>
      <c r="E4" s="81" t="s">
        <v>169</v>
      </c>
      <c r="F4" s="108" t="s">
        <v>170</v>
      </c>
      <c r="G4" s="40"/>
      <c r="H4" s="40"/>
    </row>
    <row r="5" spans="1:13" x14ac:dyDescent="0.3">
      <c r="A5" s="100" t="s">
        <v>139</v>
      </c>
      <c r="B5" s="120">
        <v>0.47</v>
      </c>
      <c r="C5" s="112">
        <v>0.42</v>
      </c>
      <c r="D5" s="112">
        <v>0.44</v>
      </c>
      <c r="E5" s="112">
        <v>0.41</v>
      </c>
      <c r="F5" s="111">
        <v>-0.06</v>
      </c>
      <c r="G5" s="40"/>
      <c r="H5" s="40"/>
    </row>
    <row r="6" spans="1:13" x14ac:dyDescent="0.3">
      <c r="A6" s="100" t="s">
        <v>137</v>
      </c>
      <c r="B6" s="291">
        <v>0.42</v>
      </c>
      <c r="C6" s="297">
        <v>0.41</v>
      </c>
      <c r="D6" s="297">
        <v>0.4</v>
      </c>
      <c r="E6" s="297">
        <v>0.39</v>
      </c>
      <c r="F6" s="111">
        <v>-0.02</v>
      </c>
      <c r="G6" s="40"/>
      <c r="H6" s="40"/>
    </row>
    <row r="7" spans="1:13" x14ac:dyDescent="0.3">
      <c r="A7" s="100" t="s">
        <v>141</v>
      </c>
      <c r="B7" s="120">
        <v>0.51</v>
      </c>
      <c r="C7" s="112">
        <v>0.45</v>
      </c>
      <c r="D7" s="112">
        <v>0.49</v>
      </c>
      <c r="E7" s="112">
        <v>0.44</v>
      </c>
      <c r="F7" s="111">
        <v>-7.0000000000000007E-2</v>
      </c>
      <c r="G7" s="40"/>
      <c r="H7" s="40"/>
    </row>
    <row r="8" spans="1:13" x14ac:dyDescent="0.3">
      <c r="A8" s="121" t="s">
        <v>140</v>
      </c>
      <c r="B8" s="122">
        <v>0.41</v>
      </c>
      <c r="C8" s="115">
        <v>0.38</v>
      </c>
      <c r="D8" s="115">
        <v>0.38</v>
      </c>
      <c r="E8" s="115">
        <v>0.36</v>
      </c>
      <c r="F8" s="114">
        <v>-0.06</v>
      </c>
      <c r="G8" s="40"/>
      <c r="H8" s="40"/>
    </row>
    <row r="9" spans="1:13" x14ac:dyDescent="0.3">
      <c r="A9" s="40"/>
      <c r="B9" s="40"/>
      <c r="C9" s="40"/>
      <c r="D9" s="40"/>
      <c r="E9" s="40"/>
      <c r="F9" s="40"/>
      <c r="G9" s="40"/>
      <c r="H9" s="40"/>
    </row>
    <row r="10" spans="1:13" x14ac:dyDescent="0.3">
      <c r="A10" s="40"/>
      <c r="B10" s="40"/>
      <c r="C10" s="40"/>
      <c r="D10" s="40"/>
      <c r="E10" s="40"/>
      <c r="F10" s="40"/>
      <c r="G10" s="40"/>
      <c r="H10" s="40"/>
    </row>
    <row r="12" spans="1:13" x14ac:dyDescent="0.3">
      <c r="A12" s="53" t="s">
        <v>337</v>
      </c>
      <c r="B12" s="54"/>
      <c r="C12" s="54"/>
      <c r="D12" s="54"/>
      <c r="E12" s="54"/>
      <c r="F12" s="54"/>
      <c r="G12" s="54"/>
      <c r="H12" s="54"/>
      <c r="I12" s="54"/>
      <c r="J12" s="54"/>
      <c r="K12" s="54"/>
      <c r="L12" s="54"/>
      <c r="M12" s="54"/>
    </row>
    <row r="13" spans="1:13" x14ac:dyDescent="0.3">
      <c r="A13" s="53" t="s">
        <v>336</v>
      </c>
      <c r="B13" s="54"/>
      <c r="C13" s="54"/>
      <c r="D13" s="54"/>
      <c r="E13" s="54"/>
      <c r="F13" s="54"/>
      <c r="G13" s="54"/>
      <c r="H13" s="54"/>
      <c r="I13" s="54"/>
      <c r="J13" s="54"/>
      <c r="K13" s="54"/>
      <c r="L13" s="54"/>
      <c r="M13" s="54"/>
    </row>
    <row r="14" spans="1:13" x14ac:dyDescent="0.3">
      <c r="A14" s="55"/>
      <c r="B14" s="56"/>
      <c r="C14" s="56"/>
      <c r="D14" s="56"/>
      <c r="E14" s="56"/>
      <c r="F14" s="56"/>
      <c r="G14" s="56"/>
      <c r="H14" s="56"/>
      <c r="I14" s="56"/>
      <c r="J14" s="56"/>
      <c r="K14" s="56"/>
      <c r="L14" s="56"/>
      <c r="M14" s="56"/>
    </row>
    <row r="15" spans="1:13" ht="15.6" customHeight="1" x14ac:dyDescent="0.3">
      <c r="A15" s="80" t="s">
        <v>136</v>
      </c>
      <c r="B15" s="337" t="s">
        <v>171</v>
      </c>
      <c r="C15" s="338"/>
      <c r="D15" s="338" t="s">
        <v>172</v>
      </c>
      <c r="E15" s="341"/>
      <c r="F15" s="82" t="s">
        <v>173</v>
      </c>
    </row>
    <row r="16" spans="1:13" x14ac:dyDescent="0.3">
      <c r="A16" s="100" t="s">
        <v>174</v>
      </c>
      <c r="B16" s="339">
        <v>0.49</v>
      </c>
      <c r="C16" s="340"/>
      <c r="D16" s="340">
        <v>0.47</v>
      </c>
      <c r="E16" s="342"/>
      <c r="F16" s="87">
        <v>-0.02</v>
      </c>
    </row>
    <row r="17" spans="1:6" x14ac:dyDescent="0.3">
      <c r="A17" s="100" t="s">
        <v>175</v>
      </c>
      <c r="B17" s="325">
        <v>0.55000000000000004</v>
      </c>
      <c r="C17" s="336"/>
      <c r="D17" s="336">
        <v>0.52</v>
      </c>
      <c r="E17" s="326"/>
      <c r="F17" s="87">
        <v>-0.02</v>
      </c>
    </row>
    <row r="18" spans="1:6" x14ac:dyDescent="0.3">
      <c r="A18" s="100" t="s">
        <v>139</v>
      </c>
      <c r="B18" s="325">
        <v>0.45</v>
      </c>
      <c r="C18" s="336"/>
      <c r="D18" s="336">
        <v>0.43</v>
      </c>
      <c r="E18" s="326"/>
      <c r="F18" s="87">
        <v>-0.02</v>
      </c>
    </row>
    <row r="19" spans="1:6" x14ac:dyDescent="0.3">
      <c r="A19" s="100" t="s">
        <v>137</v>
      </c>
      <c r="B19" s="325">
        <v>0.42</v>
      </c>
      <c r="C19" s="336"/>
      <c r="D19" s="336">
        <v>0.4</v>
      </c>
      <c r="E19" s="326"/>
      <c r="F19" s="87">
        <v>-0.02</v>
      </c>
    </row>
    <row r="20" spans="1:6" x14ac:dyDescent="0.3">
      <c r="A20" s="100" t="s">
        <v>141</v>
      </c>
      <c r="B20" s="325">
        <v>0.48</v>
      </c>
      <c r="C20" s="336"/>
      <c r="D20" s="336">
        <v>0.47</v>
      </c>
      <c r="E20" s="326"/>
      <c r="F20" s="87">
        <v>-0.01</v>
      </c>
    </row>
    <row r="21" spans="1:6" x14ac:dyDescent="0.3">
      <c r="A21" s="121" t="s">
        <v>140</v>
      </c>
      <c r="B21" s="327">
        <v>0.4</v>
      </c>
      <c r="C21" s="335"/>
      <c r="D21" s="335">
        <v>0.37</v>
      </c>
      <c r="E21" s="328"/>
      <c r="F21" s="92">
        <v>-0.03</v>
      </c>
    </row>
  </sheetData>
  <mergeCells count="14">
    <mergeCell ref="D21:E21"/>
    <mergeCell ref="D19:E19"/>
    <mergeCell ref="D15:E15"/>
    <mergeCell ref="D16:E16"/>
    <mergeCell ref="D17:E17"/>
    <mergeCell ref="D18:E18"/>
    <mergeCell ref="D20:E20"/>
    <mergeCell ref="B21:C21"/>
    <mergeCell ref="B20:C20"/>
    <mergeCell ref="B15:C15"/>
    <mergeCell ref="B19:C19"/>
    <mergeCell ref="B16:C16"/>
    <mergeCell ref="B17:C17"/>
    <mergeCell ref="B18:C18"/>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workbookViewId="0"/>
  </sheetViews>
  <sheetFormatPr defaultColWidth="8.85546875" defaultRowHeight="16.5" x14ac:dyDescent="0.3"/>
  <cols>
    <col min="1" max="1" width="22.28515625" style="28" customWidth="1"/>
    <col min="2" max="5" width="10.28515625" style="28" customWidth="1"/>
    <col min="6" max="6" width="21.42578125" style="28" customWidth="1"/>
    <col min="7" max="16384" width="8.85546875" style="28"/>
  </cols>
  <sheetData>
    <row r="1" spans="1:28" x14ac:dyDescent="0.3">
      <c r="A1" s="53" t="s">
        <v>340</v>
      </c>
      <c r="B1" s="54"/>
      <c r="C1" s="54"/>
      <c r="D1" s="54"/>
      <c r="E1" s="54"/>
      <c r="F1" s="54"/>
      <c r="G1" s="54"/>
      <c r="H1" s="54"/>
      <c r="I1" s="54"/>
      <c r="J1" s="54"/>
      <c r="K1" s="54"/>
      <c r="L1" s="54"/>
      <c r="M1" s="54"/>
    </row>
    <row r="2" spans="1:28" x14ac:dyDescent="0.3">
      <c r="A2" s="53" t="s">
        <v>379</v>
      </c>
      <c r="B2" s="54"/>
      <c r="C2" s="54"/>
      <c r="D2" s="54"/>
      <c r="E2" s="54"/>
      <c r="F2" s="54"/>
      <c r="G2" s="54"/>
      <c r="H2" s="54"/>
      <c r="I2" s="54"/>
      <c r="J2" s="54"/>
      <c r="K2" s="54"/>
      <c r="L2" s="54"/>
      <c r="M2" s="54"/>
    </row>
    <row r="3" spans="1:28" x14ac:dyDescent="0.3">
      <c r="A3" s="55"/>
      <c r="B3" s="56"/>
      <c r="C3" s="56"/>
      <c r="D3" s="56"/>
      <c r="E3" s="56"/>
      <c r="F3" s="56"/>
      <c r="G3" s="56"/>
      <c r="H3" s="56"/>
      <c r="I3" s="56"/>
      <c r="J3" s="56"/>
      <c r="K3" s="56"/>
      <c r="L3" s="56"/>
      <c r="M3" s="56"/>
    </row>
    <row r="4" spans="1:28" ht="14.65" customHeight="1" x14ac:dyDescent="0.3">
      <c r="A4" s="108" t="s">
        <v>136</v>
      </c>
      <c r="B4" s="235" t="s">
        <v>166</v>
      </c>
      <c r="C4" s="235" t="s">
        <v>167</v>
      </c>
      <c r="D4" s="235" t="s">
        <v>168</v>
      </c>
      <c r="E4" s="235" t="s">
        <v>169</v>
      </c>
      <c r="F4" s="108" t="s">
        <v>170</v>
      </c>
      <c r="K4" s="261"/>
      <c r="AB4"/>
    </row>
    <row r="5" spans="1:28" ht="14.65" customHeight="1" x14ac:dyDescent="0.3">
      <c r="A5" s="123" t="s">
        <v>139</v>
      </c>
      <c r="B5" s="249">
        <v>28.964923838333338</v>
      </c>
      <c r="C5" s="249">
        <v>17.57353333333333</v>
      </c>
      <c r="D5" s="249">
        <v>23.091683333333332</v>
      </c>
      <c r="E5" s="249">
        <v>18.214066666666668</v>
      </c>
      <c r="F5" s="124">
        <v>-10.75085717166667</v>
      </c>
      <c r="K5" s="261"/>
      <c r="AB5"/>
    </row>
    <row r="6" spans="1:28" ht="14.65" customHeight="1" x14ac:dyDescent="0.3">
      <c r="A6" s="123" t="s">
        <v>137</v>
      </c>
      <c r="B6" s="302">
        <v>22.45718333333333</v>
      </c>
      <c r="C6" s="302">
        <v>18.519966666666665</v>
      </c>
      <c r="D6" s="302">
        <v>18.40036666666667</v>
      </c>
      <c r="E6" s="302">
        <v>17.372836170000003</v>
      </c>
      <c r="F6" s="124">
        <v>-5.0843471633333266</v>
      </c>
      <c r="K6" s="261"/>
      <c r="AB6"/>
    </row>
    <row r="7" spans="1:28" ht="14.65" customHeight="1" x14ac:dyDescent="0.3">
      <c r="A7" s="123" t="s">
        <v>141</v>
      </c>
      <c r="B7" s="249">
        <v>31.235299999999999</v>
      </c>
      <c r="C7" s="249">
        <v>17.272500000000001</v>
      </c>
      <c r="D7" s="249">
        <v>26.90528333333333</v>
      </c>
      <c r="E7" s="249">
        <v>17.650550000000003</v>
      </c>
      <c r="F7" s="124">
        <v>-13.584749999999996</v>
      </c>
      <c r="K7" s="261"/>
      <c r="AB7"/>
    </row>
    <row r="8" spans="1:28" ht="14.65" customHeight="1" x14ac:dyDescent="0.3">
      <c r="A8" s="125" t="s">
        <v>140</v>
      </c>
      <c r="B8" s="239">
        <v>27.996133333333333</v>
      </c>
      <c r="C8" s="239">
        <v>19.114450000000001</v>
      </c>
      <c r="D8" s="239">
        <v>22.38956416666667</v>
      </c>
      <c r="E8" s="239">
        <v>18.793516666666669</v>
      </c>
      <c r="F8" s="126">
        <v>-9.202616666666664</v>
      </c>
      <c r="K8" s="261"/>
    </row>
    <row r="9" spans="1:28" ht="14.45" customHeight="1" x14ac:dyDescent="0.3">
      <c r="A9" s="40"/>
      <c r="B9" s="40"/>
      <c r="C9" s="40"/>
      <c r="D9" s="40"/>
      <c r="E9" s="40"/>
      <c r="F9" s="40"/>
    </row>
    <row r="10" spans="1:28" ht="14.45" customHeight="1" x14ac:dyDescent="0.3">
      <c r="A10" s="40"/>
      <c r="B10" s="40"/>
      <c r="C10" s="40"/>
      <c r="D10" s="40"/>
      <c r="E10" s="40"/>
      <c r="F10" s="40"/>
    </row>
    <row r="11" spans="1:28" ht="14.45" customHeight="1" x14ac:dyDescent="0.3">
      <c r="A11" s="40"/>
      <c r="B11" s="40"/>
      <c r="C11" s="40"/>
      <c r="D11" s="40"/>
      <c r="E11" s="40"/>
      <c r="F11" s="40"/>
    </row>
    <row r="12" spans="1:28" x14ac:dyDescent="0.3">
      <c r="A12" s="53" t="s">
        <v>341</v>
      </c>
      <c r="B12" s="54"/>
      <c r="C12" s="54"/>
      <c r="D12" s="54"/>
      <c r="E12" s="54"/>
      <c r="F12" s="54"/>
      <c r="G12" s="54"/>
      <c r="H12" s="54"/>
      <c r="I12" s="54"/>
      <c r="J12" s="54"/>
      <c r="K12" s="54"/>
      <c r="L12" s="54"/>
      <c r="M12" s="54"/>
    </row>
    <row r="13" spans="1:28" x14ac:dyDescent="0.3">
      <c r="A13" s="53" t="s">
        <v>383</v>
      </c>
      <c r="B13" s="54"/>
      <c r="C13" s="54"/>
      <c r="D13" s="54"/>
      <c r="E13" s="54"/>
      <c r="F13" s="54"/>
      <c r="G13" s="54"/>
      <c r="H13" s="54"/>
      <c r="I13" s="54"/>
      <c r="J13" s="54"/>
      <c r="K13" s="54"/>
      <c r="L13" s="54"/>
      <c r="M13" s="54"/>
    </row>
    <row r="14" spans="1:28" x14ac:dyDescent="0.3">
      <c r="A14" s="55"/>
      <c r="B14" s="56"/>
      <c r="C14" s="56"/>
      <c r="D14" s="56"/>
      <c r="E14" s="56"/>
      <c r="F14" s="56"/>
      <c r="G14" s="56"/>
      <c r="H14" s="56"/>
      <c r="I14" s="56"/>
      <c r="J14" s="56"/>
      <c r="K14" s="56"/>
      <c r="L14" s="56"/>
      <c r="M14" s="56"/>
    </row>
    <row r="15" spans="1:28" ht="14.65" customHeight="1" x14ac:dyDescent="0.3">
      <c r="A15" s="108" t="s">
        <v>136</v>
      </c>
      <c r="B15" s="343" t="s">
        <v>171</v>
      </c>
      <c r="C15" s="343"/>
      <c r="D15" s="343" t="s">
        <v>172</v>
      </c>
      <c r="E15" s="343"/>
      <c r="F15" s="108" t="s">
        <v>173</v>
      </c>
      <c r="K15" s="261"/>
    </row>
    <row r="16" spans="1:28" ht="14.65" customHeight="1" x14ac:dyDescent="0.3">
      <c r="A16" s="123" t="s">
        <v>138</v>
      </c>
      <c r="B16" s="344">
        <v>45.577283333333334</v>
      </c>
      <c r="C16" s="344"/>
      <c r="D16" s="344">
        <v>41.972999999999999</v>
      </c>
      <c r="E16" s="344"/>
      <c r="F16" s="124">
        <v>-3.6042833333333348</v>
      </c>
      <c r="K16" s="261"/>
    </row>
    <row r="17" spans="1:11" ht="14.65" customHeight="1" x14ac:dyDescent="0.3">
      <c r="A17" s="123" t="s">
        <v>176</v>
      </c>
      <c r="B17" s="344">
        <v>1.6092491566666667</v>
      </c>
      <c r="C17" s="344"/>
      <c r="D17" s="344">
        <v>1.4412216666666666</v>
      </c>
      <c r="E17" s="344"/>
      <c r="F17" s="124">
        <v>-0.16802749000000006</v>
      </c>
      <c r="K17" s="261"/>
    </row>
    <row r="18" spans="1:11" ht="14.65" customHeight="1" x14ac:dyDescent="0.3">
      <c r="A18" s="123" t="s">
        <v>139</v>
      </c>
      <c r="B18" s="344">
        <v>48.507580833333343</v>
      </c>
      <c r="C18" s="344"/>
      <c r="D18" s="344">
        <v>43.122449999999994</v>
      </c>
      <c r="E18" s="344"/>
      <c r="F18" s="124">
        <v>-5.3851308333333492</v>
      </c>
      <c r="K18" s="261"/>
    </row>
    <row r="19" spans="1:11" ht="14.65" customHeight="1" x14ac:dyDescent="0.3">
      <c r="A19" s="123" t="s">
        <v>137</v>
      </c>
      <c r="B19" s="344">
        <v>43.35466666666666</v>
      </c>
      <c r="C19" s="344"/>
      <c r="D19" s="344">
        <v>37.036949999999997</v>
      </c>
      <c r="E19" s="344"/>
      <c r="F19" s="124">
        <v>-6.3177166666666622</v>
      </c>
      <c r="K19" s="261"/>
    </row>
    <row r="20" spans="1:11" ht="14.65" customHeight="1" x14ac:dyDescent="0.3">
      <c r="A20" s="123" t="s">
        <v>141</v>
      </c>
      <c r="B20" s="344">
        <v>49.678916666666666</v>
      </c>
      <c r="C20" s="344"/>
      <c r="D20" s="344">
        <v>46.275716666666675</v>
      </c>
      <c r="E20" s="344"/>
      <c r="F20" s="124">
        <v>-3.4031999999999911</v>
      </c>
    </row>
    <row r="21" spans="1:11" ht="14.65" customHeight="1" x14ac:dyDescent="0.3">
      <c r="A21" s="125" t="s">
        <v>140</v>
      </c>
      <c r="B21" s="345">
        <v>48.770600000000002</v>
      </c>
      <c r="C21" s="345"/>
      <c r="D21" s="345">
        <v>42.176327175000004</v>
      </c>
      <c r="E21" s="345"/>
      <c r="F21" s="126">
        <v>-6.5942728249999973</v>
      </c>
    </row>
  </sheetData>
  <mergeCells count="14">
    <mergeCell ref="B20:C20"/>
    <mergeCell ref="B21:C21"/>
    <mergeCell ref="D19:E19"/>
    <mergeCell ref="D16:E16"/>
    <mergeCell ref="D21:E21"/>
    <mergeCell ref="D20:E20"/>
    <mergeCell ref="D18:E18"/>
    <mergeCell ref="D17:E17"/>
    <mergeCell ref="B18:C18"/>
    <mergeCell ref="B15:C15"/>
    <mergeCell ref="D15:E15"/>
    <mergeCell ref="B19:C19"/>
    <mergeCell ref="B16:C16"/>
    <mergeCell ref="B17:C1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60F113A890244A86ADD7B7F4DD44EA" ma:contentTypeVersion="11" ma:contentTypeDescription="Create a new document." ma:contentTypeScope="" ma:versionID="c8ed6ed7b4dcdbd24f84e69f5c95964d">
  <xsd:schema xmlns:xsd="http://www.w3.org/2001/XMLSchema" xmlns:xs="http://www.w3.org/2001/XMLSchema" xmlns:p="http://schemas.microsoft.com/office/2006/metadata/properties" xmlns:ns2="5a51b36e-e30b-4c79-885a-bb59cfe83d9f" xmlns:ns3="a0f7bfc4-36cc-402c-98a1-521654ad3e99" targetNamespace="http://schemas.microsoft.com/office/2006/metadata/properties" ma:root="true" ma:fieldsID="bbb1fc763b5c692c68764035bacbb822" ns2:_="" ns3:_="">
    <xsd:import namespace="5a51b36e-e30b-4c79-885a-bb59cfe83d9f"/>
    <xsd:import namespace="a0f7bfc4-36cc-402c-98a1-521654ad3e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51b36e-e30b-4c79-885a-bb59cfe83d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f7bfc4-36cc-402c-98a1-521654ad3e9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974E78-C603-4EFC-8230-8B9E10C61A0B}">
  <ds:schemaRefs>
    <ds:schemaRef ds:uri="http://schemas.microsoft.com/sharepoint/v3/contenttype/forms"/>
  </ds:schemaRefs>
</ds:datastoreItem>
</file>

<file path=customXml/itemProps2.xml><?xml version="1.0" encoding="utf-8"?>
<ds:datastoreItem xmlns:ds="http://schemas.openxmlformats.org/officeDocument/2006/customXml" ds:itemID="{6D76219A-C597-4866-AA41-A9FE1BBD65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51b36e-e30b-4c79-885a-bb59cfe83d9f"/>
    <ds:schemaRef ds:uri="a0f7bfc4-36cc-402c-98a1-521654ad3e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C04B8A-69C8-4138-988A-C10359D78111}">
  <ds:schemaRef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0f7bfc4-36cc-402c-98a1-521654ad3e99"/>
    <ds:schemaRef ds:uri="5a51b36e-e30b-4c79-885a-bb59cfe83d9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19</vt:i4>
      </vt:variant>
    </vt:vector>
  </HeadingPairs>
  <TitlesOfParts>
    <vt:vector size="19" baseType="lpstr">
      <vt:lpstr>9.1</vt:lpstr>
      <vt:lpstr>9.2</vt:lpstr>
      <vt:lpstr>9.3</vt:lpstr>
      <vt:lpstr>9.4</vt:lpstr>
      <vt:lpstr>9.5</vt:lpstr>
      <vt:lpstr>9.6a-b</vt:lpstr>
      <vt:lpstr>9.7a-b</vt:lpstr>
      <vt:lpstr>9.8a-b</vt:lpstr>
      <vt:lpstr>9.9a-b</vt:lpstr>
      <vt:lpstr>9.10a-b</vt:lpstr>
      <vt:lpstr>9.11a-b</vt:lpstr>
      <vt:lpstr>9.12</vt:lpstr>
      <vt:lpstr>9.13</vt:lpstr>
      <vt:lpstr>9.14</vt:lpstr>
      <vt:lpstr>9.15</vt:lpstr>
      <vt:lpstr>9.16</vt:lpstr>
      <vt:lpstr>9.17</vt:lpstr>
      <vt:lpstr>9.18</vt:lpstr>
      <vt:lpstr>9.19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2020-09-18T08:57:53Z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0x0101007960F113A890244A86ADD7B7F4DD44EA</vt:lpwstr>
  </property>
</Properties>
</file>