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ISA\PISA 2018\Technical Report PISA 2018\WEB\For Thomas\"/>
    </mc:Choice>
  </mc:AlternateContent>
  <bookViews>
    <workbookView xWindow="-120" yWindow="-120" windowWidth="20730" windowHeight="11160" tabRatio="820" firstSheet="7" activeTab="13"/>
  </bookViews>
  <sheets>
    <sheet name="Table 11.1" sheetId="1" r:id="rId1"/>
    <sheet name="Table 11.2" sheetId="2" r:id="rId2"/>
    <sheet name="Table 11.3" sheetId="9" r:id="rId3"/>
    <sheet name="Table 11.4" sheetId="4" r:id="rId4"/>
    <sheet name="Table 11.5" sheetId="11" r:id="rId5"/>
    <sheet name="Table 11.6" sheetId="6" r:id="rId6"/>
    <sheet name="Table 11.7" sheetId="7" r:id="rId7"/>
    <sheet name="Table 11.8" sheetId="8" r:id="rId8"/>
    <sheet name="Table 11.9" sheetId="12" r:id="rId9"/>
    <sheet name="Table 11.10" sheetId="13" r:id="rId10"/>
    <sheet name="Table 11.11" sheetId="14" r:id="rId11"/>
    <sheet name="Table 11.12" sheetId="15" r:id="rId12"/>
    <sheet name="Table 11.13" sheetId="16" r:id="rId13"/>
    <sheet name="Table 11.14" sheetId="20" r:id="rId14"/>
    <sheet name="Table 11.15" sheetId="17" r:id="rId15"/>
    <sheet name="Table 11.16" sheetId="18" r:id="rId16"/>
    <sheet name="Table 11.17" sheetId="19" r:id="rId17"/>
  </sheets>
  <definedNames>
    <definedName name="_xlnm._FilterDatabase" localSheetId="0" hidden="1">'Table 11.1'!$A$4:$A$86</definedName>
    <definedName name="_xlnm._FilterDatabase" localSheetId="10" hidden="1">'Table 11.11'!$A$4:$M$85</definedName>
    <definedName name="_xlnm.Print_Titles" localSheetId="0">'Table 11.1'!$4:$4</definedName>
    <definedName name="_xlnm.Print_Titles" localSheetId="2">'Table 11.3'!$4:$4</definedName>
    <definedName name="_xlnm.Print_Titles" localSheetId="4">'Table 11.5'!$4:$4</definedName>
    <definedName name="_xlnm.Print_Titles" localSheetId="6">'Table 11.7'!$4:$4</definedName>
    <definedName name="UNWTDRR">'Table 11.9'!$A$4:$E$24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9" l="1"/>
  <c r="M5" i="19"/>
  <c r="C6" i="19"/>
  <c r="M6" i="19"/>
  <c r="C7" i="19"/>
  <c r="M7" i="19"/>
  <c r="C8" i="19"/>
  <c r="M8" i="19"/>
  <c r="C9" i="19"/>
  <c r="M9" i="19"/>
  <c r="C10" i="19"/>
  <c r="M10" i="19"/>
  <c r="C11" i="19"/>
  <c r="M11" i="19"/>
  <c r="C12" i="19"/>
  <c r="M12" i="19"/>
  <c r="C13" i="19"/>
  <c r="M13" i="19"/>
  <c r="C14" i="19"/>
  <c r="M14" i="19"/>
  <c r="C15" i="19"/>
  <c r="M15" i="19"/>
  <c r="C16" i="19"/>
  <c r="M16" i="19"/>
  <c r="C17" i="19"/>
  <c r="M17" i="19"/>
  <c r="C18" i="19"/>
  <c r="M18" i="19"/>
  <c r="C19" i="19"/>
  <c r="M19" i="19"/>
  <c r="C20" i="19"/>
  <c r="M20" i="19"/>
  <c r="C21" i="19"/>
  <c r="M21" i="19"/>
  <c r="C22" i="19"/>
  <c r="M22" i="19"/>
  <c r="C23" i="19"/>
  <c r="M23" i="19"/>
  <c r="C24" i="19"/>
  <c r="M24" i="19"/>
  <c r="C25" i="19"/>
  <c r="M25" i="19"/>
  <c r="C26" i="19"/>
  <c r="M26" i="19"/>
  <c r="C27" i="19"/>
  <c r="M27" i="19"/>
  <c r="C28" i="19"/>
  <c r="M28" i="19"/>
  <c r="C5" i="18"/>
  <c r="M5" i="18"/>
  <c r="C6" i="18"/>
  <c r="M6" i="18"/>
  <c r="C7" i="18"/>
  <c r="M7" i="18"/>
  <c r="C8" i="18"/>
  <c r="M8" i="18"/>
  <c r="C9" i="18"/>
  <c r="M9" i="18"/>
  <c r="C10" i="18"/>
  <c r="M10" i="18"/>
  <c r="C11" i="18"/>
  <c r="M11" i="18"/>
  <c r="C12" i="18"/>
  <c r="M12" i="18"/>
  <c r="C13" i="18"/>
  <c r="M13" i="18"/>
  <c r="C14" i="18"/>
  <c r="M14" i="18"/>
  <c r="C15" i="18"/>
  <c r="M15" i="18"/>
  <c r="C16" i="18"/>
  <c r="M16" i="18"/>
  <c r="C17" i="18"/>
  <c r="M17" i="18"/>
  <c r="C18" i="18"/>
  <c r="M18" i="18"/>
  <c r="C19" i="18"/>
  <c r="M19" i="18"/>
  <c r="C20" i="18"/>
  <c r="M20" i="18"/>
  <c r="C21" i="18"/>
  <c r="M21" i="18"/>
  <c r="C22" i="18"/>
  <c r="M22" i="18"/>
  <c r="C23" i="18"/>
  <c r="M23" i="18"/>
  <c r="C24" i="18"/>
  <c r="M24" i="18"/>
  <c r="C25" i="18"/>
  <c r="M25" i="18"/>
  <c r="C26" i="18"/>
  <c r="M26" i="18"/>
  <c r="C27" i="18"/>
  <c r="M27" i="18"/>
  <c r="C28" i="18"/>
  <c r="M28" i="18"/>
  <c r="C5" i="17"/>
  <c r="M5" i="17"/>
  <c r="C6" i="17"/>
  <c r="M6" i="17"/>
  <c r="C7" i="17"/>
  <c r="M7" i="17"/>
  <c r="C8" i="17"/>
  <c r="M8" i="17"/>
  <c r="C9" i="17"/>
  <c r="M9" i="17"/>
  <c r="C10" i="17"/>
  <c r="M10" i="17"/>
  <c r="C11" i="17"/>
  <c r="M11" i="17"/>
  <c r="C12" i="17"/>
  <c r="M12" i="17"/>
  <c r="C13" i="17"/>
  <c r="M13" i="17"/>
  <c r="C14" i="17"/>
  <c r="M14" i="17"/>
  <c r="C15" i="17"/>
  <c r="M15" i="17"/>
  <c r="C16" i="17"/>
  <c r="M16" i="17"/>
  <c r="C17" i="17"/>
  <c r="M17" i="17"/>
  <c r="C18" i="17"/>
  <c r="M18" i="17"/>
  <c r="C19" i="17"/>
  <c r="M19" i="17"/>
  <c r="C20" i="17"/>
  <c r="M20" i="17"/>
  <c r="C21" i="17"/>
  <c r="M21" i="17"/>
  <c r="C22" i="17"/>
  <c r="M22" i="17"/>
  <c r="C23" i="17"/>
  <c r="M23" i="17"/>
  <c r="C24" i="17"/>
  <c r="M24" i="17"/>
  <c r="C25" i="17"/>
  <c r="M25" i="17"/>
  <c r="C26" i="17"/>
  <c r="M26" i="17"/>
  <c r="C27" i="17"/>
  <c r="M27" i="17"/>
  <c r="C28" i="17"/>
  <c r="M28" i="17"/>
  <c r="C5" i="16" l="1"/>
  <c r="M5" i="16"/>
  <c r="C6" i="16"/>
  <c r="M6" i="16"/>
  <c r="C7" i="16"/>
  <c r="M7" i="16"/>
  <c r="C8" i="16"/>
  <c r="M8" i="16"/>
  <c r="C9" i="16"/>
  <c r="M9" i="16"/>
  <c r="C10" i="16"/>
  <c r="M10" i="16"/>
  <c r="C11" i="16"/>
  <c r="M11" i="16"/>
  <c r="C12" i="16"/>
  <c r="M12" i="16"/>
  <c r="C13" i="16"/>
  <c r="M13" i="16"/>
  <c r="C14" i="16"/>
  <c r="M14" i="16"/>
  <c r="C15" i="16"/>
  <c r="M15" i="16"/>
  <c r="C16" i="16"/>
  <c r="M16" i="16"/>
  <c r="C17" i="16"/>
  <c r="M17" i="16"/>
  <c r="C18" i="16"/>
  <c r="M18" i="16"/>
  <c r="C19" i="16"/>
  <c r="M19" i="16"/>
  <c r="C20" i="16"/>
  <c r="M20" i="16"/>
  <c r="C21" i="16"/>
  <c r="M21" i="16"/>
  <c r="C22" i="16"/>
  <c r="M22" i="16"/>
  <c r="C23" i="16"/>
  <c r="M23" i="16"/>
  <c r="C24" i="16"/>
  <c r="M24" i="16"/>
  <c r="C25" i="16"/>
  <c r="M25" i="16"/>
  <c r="C26" i="16"/>
  <c r="M26" i="16"/>
  <c r="C27" i="16"/>
  <c r="M27" i="16"/>
  <c r="C28" i="16"/>
  <c r="M28" i="16"/>
  <c r="C29" i="16"/>
  <c r="M29" i="16"/>
  <c r="C30" i="16"/>
  <c r="M30" i="16"/>
  <c r="C31" i="16"/>
  <c r="M31" i="16"/>
  <c r="C32" i="16"/>
  <c r="M32" i="16"/>
  <c r="C33" i="16"/>
  <c r="M33" i="16"/>
  <c r="C34" i="16"/>
  <c r="M34" i="16"/>
  <c r="C35" i="16"/>
  <c r="M35" i="16"/>
  <c r="C36" i="16"/>
  <c r="M36" i="16"/>
  <c r="C37" i="16"/>
  <c r="M37" i="16"/>
  <c r="C38" i="16"/>
  <c r="M38" i="16"/>
  <c r="C39" i="16"/>
  <c r="M39" i="16"/>
  <c r="C40" i="16"/>
  <c r="M40" i="16"/>
  <c r="C41" i="16"/>
  <c r="M41" i="16"/>
  <c r="C42" i="16"/>
  <c r="M42" i="16"/>
  <c r="C43" i="16"/>
  <c r="M43" i="16"/>
  <c r="C44" i="16"/>
  <c r="M44" i="16"/>
  <c r="C45" i="16"/>
  <c r="M45" i="16"/>
  <c r="C46" i="16"/>
  <c r="M46" i="16"/>
  <c r="C47" i="16"/>
  <c r="M47" i="16"/>
  <c r="C48" i="16"/>
  <c r="M48" i="16"/>
  <c r="C49" i="16"/>
  <c r="M49" i="16"/>
  <c r="C50" i="16"/>
  <c r="M50" i="16"/>
  <c r="C51" i="16"/>
  <c r="M51" i="16"/>
  <c r="C52" i="16"/>
  <c r="M52" i="16"/>
  <c r="C53" i="16"/>
  <c r="M53" i="16"/>
  <c r="C54" i="16"/>
  <c r="M54" i="16"/>
  <c r="C55" i="16"/>
  <c r="M55" i="16"/>
  <c r="C56" i="16"/>
  <c r="M56" i="16"/>
  <c r="C57" i="16"/>
  <c r="M57" i="16"/>
  <c r="C58" i="16"/>
  <c r="M58" i="16"/>
  <c r="C59" i="16"/>
  <c r="M59" i="16"/>
  <c r="C60" i="16"/>
  <c r="M60" i="16"/>
  <c r="C61" i="16"/>
  <c r="M61" i="16"/>
  <c r="C62" i="16"/>
  <c r="M62" i="16"/>
  <c r="C63" i="16"/>
  <c r="M63" i="16"/>
  <c r="C64" i="16"/>
  <c r="M64" i="16"/>
  <c r="C65" i="16"/>
  <c r="M65" i="16"/>
  <c r="C66" i="16"/>
  <c r="M66" i="16"/>
  <c r="C67" i="16"/>
  <c r="M67" i="16"/>
  <c r="C68" i="16"/>
  <c r="M68" i="16"/>
  <c r="C69" i="16"/>
  <c r="M69" i="16"/>
  <c r="C70" i="16"/>
  <c r="M70" i="16"/>
  <c r="C71" i="16"/>
  <c r="M71" i="16"/>
  <c r="C72" i="16"/>
  <c r="M72" i="16"/>
  <c r="C73" i="16"/>
  <c r="M73" i="16"/>
  <c r="C74" i="16"/>
  <c r="M74" i="16"/>
  <c r="C75" i="16"/>
  <c r="M75" i="16"/>
  <c r="C76" i="16"/>
  <c r="M76" i="16"/>
  <c r="C77" i="16"/>
  <c r="M77" i="16"/>
  <c r="C78" i="16"/>
  <c r="M78" i="16"/>
  <c r="C79" i="16"/>
  <c r="M79" i="16"/>
  <c r="C80" i="16"/>
  <c r="M80" i="16"/>
  <c r="C81" i="16"/>
  <c r="M81" i="16"/>
  <c r="C82" i="16"/>
  <c r="M82" i="16"/>
  <c r="C83" i="16"/>
  <c r="M83" i="16"/>
  <c r="C84" i="16"/>
  <c r="M84" i="16"/>
  <c r="C85" i="16"/>
  <c r="M85" i="16"/>
  <c r="C5" i="15"/>
  <c r="M5" i="15"/>
  <c r="C6" i="15"/>
  <c r="M6" i="15"/>
  <c r="C7" i="15"/>
  <c r="M7" i="15"/>
  <c r="C8" i="15"/>
  <c r="M8" i="15"/>
  <c r="C9" i="15"/>
  <c r="M9" i="15"/>
  <c r="C10" i="15"/>
  <c r="M10" i="15"/>
  <c r="C11" i="15"/>
  <c r="M11" i="15"/>
  <c r="C12" i="15"/>
  <c r="M12" i="15"/>
  <c r="C13" i="15"/>
  <c r="M13" i="15"/>
  <c r="C14" i="15"/>
  <c r="M14" i="15"/>
  <c r="C15" i="15"/>
  <c r="M15" i="15"/>
  <c r="C16" i="15"/>
  <c r="M16" i="15"/>
  <c r="C17" i="15"/>
  <c r="M17" i="15"/>
  <c r="C18" i="15"/>
  <c r="M18" i="15"/>
  <c r="C19" i="15"/>
  <c r="M19" i="15"/>
  <c r="C20" i="15"/>
  <c r="M20" i="15"/>
  <c r="C21" i="15"/>
  <c r="M21" i="15"/>
  <c r="C22" i="15"/>
  <c r="M22" i="15"/>
  <c r="C23" i="15"/>
  <c r="M23" i="15"/>
  <c r="C24" i="15"/>
  <c r="M24" i="15"/>
  <c r="C25" i="15"/>
  <c r="M25" i="15"/>
  <c r="C26" i="15"/>
  <c r="M26" i="15"/>
  <c r="C27" i="15"/>
  <c r="M27" i="15"/>
  <c r="C28" i="15"/>
  <c r="M28" i="15"/>
  <c r="C29" i="15"/>
  <c r="M29" i="15"/>
  <c r="C30" i="15"/>
  <c r="M30" i="15"/>
  <c r="C31" i="15"/>
  <c r="M31" i="15"/>
  <c r="C32" i="15"/>
  <c r="M32" i="15"/>
  <c r="C33" i="15"/>
  <c r="M33" i="15"/>
  <c r="C34" i="15"/>
  <c r="M34" i="15"/>
  <c r="C35" i="15"/>
  <c r="M35" i="15"/>
  <c r="C36" i="15"/>
  <c r="M36" i="15"/>
  <c r="C37" i="15"/>
  <c r="M37" i="15"/>
  <c r="C38" i="15"/>
  <c r="M38" i="15"/>
  <c r="C39" i="15"/>
  <c r="M39" i="15"/>
  <c r="C40" i="15"/>
  <c r="M40" i="15"/>
  <c r="C41" i="15"/>
  <c r="M41" i="15"/>
  <c r="C42" i="15"/>
  <c r="M42" i="15"/>
  <c r="C43" i="15"/>
  <c r="M43" i="15"/>
  <c r="C44" i="15"/>
  <c r="M44" i="15"/>
  <c r="C45" i="15"/>
  <c r="M45" i="15"/>
  <c r="C46" i="15"/>
  <c r="M46" i="15"/>
  <c r="C47" i="15"/>
  <c r="M47" i="15"/>
  <c r="C48" i="15"/>
  <c r="M48" i="15"/>
  <c r="C49" i="15"/>
  <c r="M49" i="15"/>
  <c r="C50" i="15"/>
  <c r="M50" i="15"/>
  <c r="C51" i="15"/>
  <c r="M51" i="15"/>
  <c r="C52" i="15"/>
  <c r="M52" i="15"/>
  <c r="C53" i="15"/>
  <c r="M53" i="15"/>
  <c r="C54" i="15"/>
  <c r="M54" i="15"/>
  <c r="C55" i="15"/>
  <c r="M55" i="15"/>
  <c r="C56" i="15"/>
  <c r="M56" i="15"/>
  <c r="C57" i="15"/>
  <c r="M57" i="15"/>
  <c r="C58" i="15"/>
  <c r="M58" i="15"/>
  <c r="C59" i="15"/>
  <c r="M59" i="15"/>
  <c r="C60" i="15"/>
  <c r="M60" i="15"/>
  <c r="C61" i="15"/>
  <c r="M61" i="15"/>
  <c r="C62" i="15"/>
  <c r="M62" i="15"/>
  <c r="C63" i="15"/>
  <c r="M63" i="15"/>
  <c r="C64" i="15"/>
  <c r="M64" i="15"/>
  <c r="C65" i="15"/>
  <c r="M65" i="15"/>
  <c r="C66" i="15"/>
  <c r="M66" i="15"/>
  <c r="C67" i="15"/>
  <c r="M67" i="15"/>
  <c r="C68" i="15"/>
  <c r="M68" i="15"/>
  <c r="C69" i="15"/>
  <c r="M69" i="15"/>
  <c r="C70" i="15"/>
  <c r="M70" i="15"/>
  <c r="C71" i="15"/>
  <c r="M71" i="15"/>
  <c r="C72" i="15"/>
  <c r="M72" i="15"/>
  <c r="C73" i="15"/>
  <c r="M73" i="15"/>
  <c r="C74" i="15"/>
  <c r="M74" i="15"/>
  <c r="C75" i="15"/>
  <c r="M75" i="15"/>
  <c r="C76" i="15"/>
  <c r="M76" i="15"/>
  <c r="C77" i="15"/>
  <c r="M77" i="15"/>
  <c r="C78" i="15"/>
  <c r="M78" i="15"/>
  <c r="C79" i="15"/>
  <c r="M79" i="15"/>
  <c r="C80" i="15"/>
  <c r="M80" i="15"/>
  <c r="C81" i="15"/>
  <c r="M81" i="15"/>
  <c r="C82" i="15"/>
  <c r="M82" i="15"/>
  <c r="C83" i="15"/>
  <c r="M83" i="15"/>
  <c r="C84" i="15"/>
  <c r="M84" i="15"/>
  <c r="C85" i="15"/>
  <c r="M85" i="15"/>
  <c r="C5" i="14"/>
  <c r="M5" i="14"/>
  <c r="C6" i="14"/>
  <c r="M6" i="14"/>
  <c r="C7" i="14"/>
  <c r="M7" i="14"/>
  <c r="C8" i="14"/>
  <c r="M8" i="14"/>
  <c r="C9" i="14"/>
  <c r="M9" i="14"/>
  <c r="C10" i="14"/>
  <c r="M10" i="14"/>
  <c r="C11" i="14"/>
  <c r="M11" i="14"/>
  <c r="C12" i="14"/>
  <c r="M12" i="14"/>
  <c r="C13" i="14"/>
  <c r="M13" i="14"/>
  <c r="C14" i="14"/>
  <c r="M14" i="14"/>
  <c r="C15" i="14"/>
  <c r="M15" i="14"/>
  <c r="C16" i="14"/>
  <c r="M16" i="14"/>
  <c r="C17" i="14"/>
  <c r="M17" i="14"/>
  <c r="C18" i="14"/>
  <c r="M18" i="14"/>
  <c r="C19" i="14"/>
  <c r="M19" i="14"/>
  <c r="C20" i="14"/>
  <c r="M20" i="14"/>
  <c r="C21" i="14"/>
  <c r="M21" i="14"/>
  <c r="C22" i="14"/>
  <c r="M22" i="14"/>
  <c r="C23" i="14"/>
  <c r="M23" i="14"/>
  <c r="C24" i="14"/>
  <c r="M24" i="14"/>
  <c r="C25" i="14"/>
  <c r="M25" i="14"/>
  <c r="C26" i="14"/>
  <c r="M26" i="14"/>
  <c r="C27" i="14"/>
  <c r="M27" i="14"/>
  <c r="C28" i="14"/>
  <c r="M28" i="14"/>
  <c r="C29" i="14"/>
  <c r="M29" i="14"/>
  <c r="C30" i="14"/>
  <c r="M30" i="14"/>
  <c r="C31" i="14"/>
  <c r="M31" i="14"/>
  <c r="C32" i="14"/>
  <c r="M32" i="14"/>
  <c r="C33" i="14"/>
  <c r="M33" i="14"/>
  <c r="C34" i="14"/>
  <c r="M34" i="14"/>
  <c r="C35" i="14"/>
  <c r="M35" i="14"/>
  <c r="C36" i="14"/>
  <c r="M36" i="14"/>
  <c r="C37" i="14"/>
  <c r="M37" i="14"/>
  <c r="C38" i="14"/>
  <c r="M38" i="14"/>
  <c r="C39" i="14"/>
  <c r="M39" i="14"/>
  <c r="C40" i="14"/>
  <c r="M40" i="14"/>
  <c r="C41" i="14"/>
  <c r="M41" i="14"/>
  <c r="C42" i="14"/>
  <c r="M42" i="14"/>
  <c r="C43" i="14"/>
  <c r="M43" i="14"/>
  <c r="C44" i="14"/>
  <c r="M44" i="14"/>
  <c r="C45" i="14"/>
  <c r="M45" i="14"/>
  <c r="C46" i="14"/>
  <c r="M46" i="14"/>
  <c r="C47" i="14"/>
  <c r="M47" i="14"/>
  <c r="C48" i="14"/>
  <c r="M48" i="14"/>
  <c r="C49" i="14"/>
  <c r="M49" i="14"/>
  <c r="C50" i="14"/>
  <c r="M50" i="14"/>
  <c r="C51" i="14"/>
  <c r="M51" i="14"/>
  <c r="C52" i="14"/>
  <c r="M52" i="14"/>
  <c r="C53" i="14"/>
  <c r="M53" i="14"/>
  <c r="C54" i="14"/>
  <c r="M54" i="14"/>
  <c r="C55" i="14"/>
  <c r="M55" i="14"/>
  <c r="C56" i="14"/>
  <c r="M56" i="14"/>
  <c r="C57" i="14"/>
  <c r="M57" i="14"/>
  <c r="C58" i="14"/>
  <c r="M58" i="14"/>
  <c r="C59" i="14"/>
  <c r="M59" i="14"/>
  <c r="C60" i="14"/>
  <c r="M60" i="14"/>
  <c r="C61" i="14"/>
  <c r="M61" i="14"/>
  <c r="C62" i="14"/>
  <c r="M62" i="14"/>
  <c r="C63" i="14"/>
  <c r="M63" i="14"/>
  <c r="C64" i="14"/>
  <c r="M64" i="14"/>
  <c r="C65" i="14"/>
  <c r="M65" i="14"/>
  <c r="C66" i="14"/>
  <c r="M66" i="14"/>
  <c r="C67" i="14"/>
  <c r="M67" i="14"/>
  <c r="C68" i="14"/>
  <c r="M68" i="14"/>
  <c r="C69" i="14"/>
  <c r="M69" i="14"/>
  <c r="C70" i="14"/>
  <c r="M70" i="14"/>
  <c r="C71" i="14"/>
  <c r="M71" i="14"/>
  <c r="C72" i="14"/>
  <c r="M72" i="14"/>
  <c r="C73" i="14"/>
  <c r="M73" i="14"/>
  <c r="C74" i="14"/>
  <c r="M74" i="14"/>
  <c r="C75" i="14"/>
  <c r="M75" i="14"/>
  <c r="C76" i="14"/>
  <c r="M76" i="14"/>
  <c r="C77" i="14"/>
  <c r="M77" i="14"/>
  <c r="C78" i="14"/>
  <c r="M78" i="14"/>
  <c r="C79" i="14"/>
  <c r="M79" i="14"/>
  <c r="C80" i="14"/>
  <c r="M80" i="14"/>
  <c r="C81" i="14"/>
  <c r="M81" i="14"/>
  <c r="C82" i="14"/>
  <c r="M82" i="14"/>
  <c r="C83" i="14"/>
  <c r="M83" i="14"/>
  <c r="C84" i="14"/>
  <c r="M84" i="14"/>
  <c r="C85" i="14"/>
  <c r="M85" i="14"/>
  <c r="E22" i="1" l="1"/>
  <c r="G22" i="1" s="1"/>
  <c r="C6" i="1" l="1"/>
</calcChain>
</file>

<file path=xl/sharedStrings.xml><?xml version="1.0" encoding="utf-8"?>
<sst xmlns="http://schemas.openxmlformats.org/spreadsheetml/2006/main" count="962" uniqueCount="195">
  <si>
    <t>All 15-year-olds</t>
  </si>
  <si>
    <t>Enrolled 15-year-olds</t>
  </si>
  <si>
    <t>Target population</t>
  </si>
  <si>
    <t>School-level exclusions</t>
  </si>
  <si>
    <t>Target minus school level exclusions</t>
  </si>
  <si>
    <t>Estimation of enrolled students from frame</t>
  </si>
  <si>
    <t>Number participating students</t>
  </si>
  <si>
    <t>Weighted number of participating students</t>
  </si>
  <si>
    <t>School-level exclusion rate (%)</t>
  </si>
  <si>
    <t>Number of excluded students</t>
  </si>
  <si>
    <t>Weighted number of excluded students</t>
  </si>
  <si>
    <t>Number of ineligible students</t>
  </si>
  <si>
    <t>Weighted number of ineligible students</t>
  </si>
  <si>
    <t>Within school exclusion rate (%)</t>
  </si>
  <si>
    <t>Overall exclusion rate (%)</t>
  </si>
  <si>
    <t>Percentage ineligible/withdrawn</t>
  </si>
  <si>
    <t>Coverage Index 1</t>
  </si>
  <si>
    <t>Coverage Index 2</t>
  </si>
  <si>
    <t>Coverage Index 3</t>
  </si>
  <si>
    <t>Coverage Index 4</t>
  </si>
  <si>
    <t>Coverage Index 5</t>
  </si>
  <si>
    <t>Albania</t>
  </si>
  <si>
    <t>Argentina</t>
  </si>
  <si>
    <t>Australia</t>
  </si>
  <si>
    <t>Austria</t>
  </si>
  <si>
    <t>Belgium</t>
  </si>
  <si>
    <t>Belgium (Flanders)</t>
  </si>
  <si>
    <t>Brazil</t>
  </si>
  <si>
    <t>Bulgaria</t>
  </si>
  <si>
    <t>Canada</t>
  </si>
  <si>
    <t>Chile</t>
  </si>
  <si>
    <t>Chinese Taipei</t>
  </si>
  <si>
    <t>Colombia</t>
  </si>
  <si>
    <t>Costa Rica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</si>
  <si>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</si>
  <si>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</si>
  <si>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</si>
  <si>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</si>
  <si>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</si>
  <si>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</si>
  <si>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</si>
  <si>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</si>
  <si>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</si>
  <si>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</si>
  <si>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</si>
  <si>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</si>
  <si>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Indonesia</t>
  </si>
  <si>
    <t>Ireland</t>
  </si>
  <si>
    <t>Israel</t>
  </si>
  <si>
    <t>Italy</t>
  </si>
  <si>
    <t>Japan</t>
  </si>
  <si>
    <t>Jordan</t>
  </si>
  <si>
    <t>Kosovo</t>
  </si>
  <si>
    <t>Latvia</t>
  </si>
  <si>
    <t>Lebanon</t>
  </si>
  <si>
    <t>Lithuania</t>
  </si>
  <si>
    <t>Luxembourg</t>
  </si>
  <si>
    <t>Malaysia</t>
  </si>
  <si>
    <t>Malta</t>
  </si>
  <si>
    <t>Mexico</t>
  </si>
  <si>
    <t>Moldova</t>
  </si>
  <si>
    <t>Montenegro</t>
  </si>
  <si>
    <t>Netherlands</t>
  </si>
  <si>
    <t>New Zealand</t>
  </si>
  <si>
    <t>Norway</t>
  </si>
  <si>
    <t>Peru</t>
  </si>
  <si>
    <t>Poland</t>
  </si>
  <si>
    <t>Portugal</t>
  </si>
  <si>
    <t>Qatar</t>
  </si>
  <si>
    <t>Romania</t>
  </si>
  <si>
    <t>Singapore</t>
  </si>
  <si>
    <t>Slovak Republic</t>
  </si>
  <si>
    <t>Slovenia</t>
  </si>
  <si>
    <t>Spain</t>
  </si>
  <si>
    <t>Sweden</t>
  </si>
  <si>
    <t>Switzerland</t>
  </si>
  <si>
    <t>Thailand</t>
  </si>
  <si>
    <t>Turkey</t>
  </si>
  <si>
    <t>United Kingdom</t>
  </si>
  <si>
    <t>Uruguay</t>
  </si>
  <si>
    <t>Viet Nam</t>
  </si>
  <si>
    <t>OECD</t>
  </si>
  <si>
    <t>Partners</t>
  </si>
  <si>
    <t>Argentina (CABA)</t>
  </si>
  <si>
    <t>United Arab Emirates (Abu Dhabi)</t>
  </si>
  <si>
    <t>United Arab Emirates (Dubai)</t>
  </si>
  <si>
    <t>United Kingdom (Scotland)</t>
  </si>
  <si>
    <t>Weighted School Participation Rate Before Replacement
(%) (SCHRRW1)</t>
  </si>
  <si>
    <t>Weighted Number of Responding Schools (Weighted also by enrollment) (NUMW1)</t>
  </si>
  <si>
    <t>Weighted Number of Schools Sampled 
(responding + nonresponding)
(Weighted also by enrollment) (DENW1)</t>
  </si>
  <si>
    <t>Unweighted School Participation Rate Before Replacement
(%) (SCHRRU1)</t>
  </si>
  <si>
    <t>Number of Responding Schools (Unweighted) (NUMU1)</t>
  </si>
  <si>
    <t>Number of Responding and Nonresponding Schools (Unweighted) DENU1)</t>
  </si>
  <si>
    <t>United Arab Emirates</t>
  </si>
  <si>
    <t>Weighted School Participation Rate After All Replacements
(%) (SCHRRW3)</t>
  </si>
  <si>
    <t>Weighted Number of Responding Schools (Weighted also by enrollment) (NUMW3)</t>
  </si>
  <si>
    <t>Weighted Number of Schools Sampled 
(responding + nonresponding)
(Weighted also by enrollment) (DENW3)</t>
  </si>
  <si>
    <t>Unweighted School Participation Rate After All Replacements
(%) (SCHRRU3)</t>
  </si>
  <si>
    <t>Number of Responding Schools (Unweighted) (NUMU3)</t>
  </si>
  <si>
    <t>Number of Responding and Nonresponding Schools (Unweighted) DENU3)</t>
  </si>
  <si>
    <t>Weighted Student Participation Rate After All Replacements
(%) (STURRW3)</t>
  </si>
  <si>
    <t xml:space="preserve"> Number of Students Assessed
(Weighted) (NUMSTW3)</t>
  </si>
  <si>
    <t>Number of Students Sampled
(assessed + absent)
(Weighted) (DENSTW3)</t>
  </si>
  <si>
    <t xml:space="preserve"> Unweighted Student Participation Rate After All Replacements (%)   (STURRU3)</t>
  </si>
  <si>
    <t>Number of Students Assessed
(Unweighted) (NUMSTU3)</t>
  </si>
  <si>
    <t>Number of Students Sampled
(assessed + absent)
(Unweighted) (DENSTU3)</t>
  </si>
  <si>
    <t>Number of Students Sampled
(assessed + absent)
(Weighted) 
(DENSTW3)</t>
  </si>
  <si>
    <t>Number of Students Assessed
(Unweighted) 
(NUMSTU3)</t>
  </si>
  <si>
    <t>Number of Students Sampled
(assessed + absent)
(Unweighted) 
(DENSTU3)</t>
  </si>
  <si>
    <t>Belarus</t>
  </si>
  <si>
    <t>Bosnia and Herzegovina</t>
  </si>
  <si>
    <t>Morocco</t>
  </si>
  <si>
    <t>Panama</t>
  </si>
  <si>
    <t>Philippines</t>
  </si>
  <si>
    <t>Serbia</t>
  </si>
  <si>
    <t>Ukraine</t>
  </si>
  <si>
    <t>Argentina (PBA)</t>
  </si>
  <si>
    <t>Russian Federation (Moscow City)</t>
  </si>
  <si>
    <t>Russian Federation (Moscow Region)</t>
  </si>
  <si>
    <t xml:space="preserve">Russian Federation (Tartarstan) </t>
  </si>
  <si>
    <t>(*)</t>
  </si>
  <si>
    <t>Kazakhstan</t>
  </si>
  <si>
    <t>Dominican Republic</t>
  </si>
  <si>
    <t>(*) = Incomplete information</t>
  </si>
  <si>
    <t>Argentina (Córdoba)</t>
  </si>
  <si>
    <t>Argentina (Tucumán)</t>
  </si>
  <si>
    <t>Table 11.1</t>
  </si>
  <si>
    <t>Table 11.2</t>
  </si>
  <si>
    <t>Table 11.3</t>
  </si>
  <si>
    <t>Table 11.4</t>
  </si>
  <si>
    <t>Table 11.5</t>
  </si>
  <si>
    <t>Table 11.6</t>
  </si>
  <si>
    <t>Table 11.7</t>
  </si>
  <si>
    <t>Table 11.8</t>
  </si>
  <si>
    <t>Population characteristics, sample characteristics, exclusions and coverage indices for countries/economies</t>
  </si>
  <si>
    <t>Population characteristics, sample characteristics, exclusions and coverage indices for adjudicated regions</t>
  </si>
  <si>
    <t>Korea</t>
  </si>
  <si>
    <t>United States</t>
  </si>
  <si>
    <t>Brunei Darussalam</t>
  </si>
  <si>
    <t>Macao (China)</t>
  </si>
  <si>
    <t>Saudi Arabia</t>
  </si>
  <si>
    <t>Russia</t>
  </si>
  <si>
    <t>Hong Kong (China)</t>
  </si>
  <si>
    <t>B-S-J-Z (China)</t>
  </si>
  <si>
    <t>Response rates for countries/economies calculated by using only original schools and no replacement schools</t>
  </si>
  <si>
    <t>Response rates for adjudicated regions calculated by using only original schools and no replacement schools</t>
  </si>
  <si>
    <t>Response rates for countries/economies when first and second replacement schools were accounted for in the rate</t>
  </si>
  <si>
    <t>Response rates for adjudicated regions when first and second replacement schools were accounted for in the rate</t>
  </si>
  <si>
    <t>Student student response rates among the full set of participating schools in countries/economies</t>
  </si>
  <si>
    <t>Student student response rates among the full set of participating schools in participating regions</t>
  </si>
  <si>
    <t>North Macedonia</t>
  </si>
  <si>
    <t>Baku (Azerbaijan)</t>
  </si>
  <si>
    <t xml:space="preserve">    Dubai (United Arab Emirates)</t>
  </si>
  <si>
    <t xml:space="preserve">    Abu Dhabi (United Arab Emirates)</t>
  </si>
  <si>
    <t>Scotland (United Kingdom)</t>
  </si>
  <si>
    <t>Ineligible Teachers</t>
  </si>
  <si>
    <t>Number of Elegible  Teachers Selected</t>
  </si>
  <si>
    <t>Number of Respondents</t>
  </si>
  <si>
    <t>Response Rate</t>
  </si>
  <si>
    <t>Country/economy</t>
  </si>
  <si>
    <t>Unweighted reponse rates for reading/language arts teachers</t>
  </si>
  <si>
    <t>Table 11.9</t>
  </si>
  <si>
    <t>Brasil</t>
  </si>
  <si>
    <t>Unweighted reponse rates for non-reading/language arts teachers</t>
  </si>
  <si>
    <t>Table 11.10</t>
  </si>
  <si>
    <t>Tatarstan (Russia)</t>
  </si>
  <si>
    <t>Moscow Region (Russia)</t>
  </si>
  <si>
    <t>Moscow City (Russia)</t>
  </si>
  <si>
    <t>Effective Sample Size</t>
  </si>
  <si>
    <t>Design Effect 5</t>
  </si>
  <si>
    <t>Design Effect 4</t>
  </si>
  <si>
    <t>Design Effect 3</t>
  </si>
  <si>
    <t>Design Effect 2</t>
  </si>
  <si>
    <t>Design Effect 1</t>
  </si>
  <si>
    <t>Standard Deviation</t>
  </si>
  <si>
    <t>Imputation Variance</t>
  </si>
  <si>
    <t>Sampling Variance</t>
  </si>
  <si>
    <t>Unbiased Standard Error of the Mean</t>
  </si>
  <si>
    <t>Standard Error of the Mean Assuming SRS</t>
  </si>
  <si>
    <t>Sample Size</t>
  </si>
  <si>
    <t>Country/Economy</t>
  </si>
  <si>
    <t>Standard errors and related statistics for the average reading proficiency</t>
  </si>
  <si>
    <t>Table 11.11</t>
  </si>
  <si>
    <t>Standard errors and related statistics for the average mathematics proficiency</t>
  </si>
  <si>
    <t>Table 11.12</t>
  </si>
  <si>
    <t>Standard errors and related statistics for the average science proficiency</t>
  </si>
  <si>
    <t>Table 11.13</t>
  </si>
  <si>
    <t>Standard errors and related statistics for the average financial literacy proficiency</t>
  </si>
  <si>
    <t>Table 11.15</t>
  </si>
  <si>
    <t>Standard errors and related statistics for the average reading proficiency (Financial Literacy sample)</t>
  </si>
  <si>
    <t>Table 11.16</t>
  </si>
  <si>
    <t>Standard errors and related statistics for the average mathematics proficiency (Financial Literacy sample)</t>
  </si>
  <si>
    <t>Table 11.17</t>
  </si>
  <si>
    <t>Standard errors and related statistics for the average global competence proficiency</t>
  </si>
  <si>
    <t>Table 11.14- (Forthcoming)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</si>
</sst>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color rgb="FFFF0000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sz val="12"/>
      <color theme="1"/>
      <name val="Arial Narrow"/>
      <family val="2"/>
    </font>
    <font>
      <i/>
      <sz val="1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4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</cellStyleXfs>
  <cellXfs count="80">
    <xf numFmtId="0" fontId="0" fillId="0" borderId="0" xfId="0"/>
    <xf numFmtId="2" fontId="0" fillId="0" borderId="0" xfId="0" applyNumberFormat="1"/>
    <xf numFmtId="0" fontId="5" fillId="0" borderId="0" xfId="2" applyFont="1" applyBorder="1" applyAlignment="1">
      <alignment horizontal="center"/>
    </xf>
    <xf numFmtId="0" fontId="5" fillId="0" borderId="0" xfId="2" applyFont="1" applyBorder="1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2" fontId="5" fillId="0" borderId="0" xfId="2" applyNumberFormat="1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wrapText="1"/>
    </xf>
    <xf numFmtId="2" fontId="0" fillId="0" borderId="0" xfId="0" applyNumberFormat="1" applyFont="1"/>
    <xf numFmtId="0" fontId="5" fillId="0" borderId="0" xfId="1" applyFont="1" applyBorder="1" applyAlignment="1">
      <alignment horizontal="center"/>
    </xf>
    <xf numFmtId="2" fontId="1" fillId="0" borderId="0" xfId="0" applyNumberFormat="1" applyFont="1" applyAlignment="1"/>
    <xf numFmtId="0" fontId="5" fillId="0" borderId="0" xfId="1" applyFont="1" applyBorder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6" fillId="0" borderId="0" xfId="0" applyFont="1"/>
    <xf numFmtId="2" fontId="6" fillId="0" borderId="0" xfId="0" applyNumberFormat="1" applyFont="1"/>
    <xf numFmtId="2" fontId="6" fillId="0" borderId="0" xfId="2" applyNumberFormat="1" applyFont="1" applyBorder="1" applyAlignment="1"/>
    <xf numFmtId="0" fontId="6" fillId="0" borderId="0" xfId="2" applyFont="1" applyBorder="1"/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top"/>
    </xf>
    <xf numFmtId="1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 applyFill="1"/>
    <xf numFmtId="0" fontId="7" fillId="0" borderId="0" xfId="0" applyFont="1" applyAlignment="1">
      <alignment horizontal="left"/>
    </xf>
    <xf numFmtId="0" fontId="9" fillId="0" borderId="0" xfId="0" applyFont="1"/>
    <xf numFmtId="1" fontId="9" fillId="0" borderId="0" xfId="0" applyNumberFormat="1" applyFont="1" applyAlignment="1"/>
    <xf numFmtId="1" fontId="9" fillId="0" borderId="0" xfId="0" applyNumberFormat="1" applyFont="1"/>
    <xf numFmtId="2" fontId="9" fillId="0" borderId="0" xfId="1" applyNumberFormat="1" applyFont="1" applyBorder="1" applyAlignment="1"/>
    <xf numFmtId="2" fontId="9" fillId="0" borderId="0" xfId="1" applyNumberFormat="1" applyFont="1" applyFill="1" applyBorder="1" applyAlignment="1"/>
    <xf numFmtId="2" fontId="9" fillId="0" borderId="0" xfId="0" applyNumberFormat="1" applyFont="1"/>
    <xf numFmtId="2" fontId="10" fillId="0" borderId="0" xfId="0" applyNumberFormat="1" applyFont="1"/>
    <xf numFmtId="0" fontId="10" fillId="0" borderId="0" xfId="1" applyFont="1" applyBorder="1" applyAlignment="1">
      <alignment horizontal="center" vertical="top"/>
    </xf>
    <xf numFmtId="2" fontId="10" fillId="0" borderId="0" xfId="0" applyNumberFormat="1" applyFont="1" applyAlignment="1">
      <alignment horizontal="center"/>
    </xf>
    <xf numFmtId="0" fontId="7" fillId="0" borderId="0" xfId="0" applyFont="1" applyFill="1" applyAlignment="1">
      <alignment vertical="top"/>
    </xf>
    <xf numFmtId="1" fontId="11" fillId="0" borderId="0" xfId="1" applyNumberFormat="1" applyFont="1" applyFill="1" applyBorder="1" applyAlignment="1"/>
    <xf numFmtId="1" fontId="10" fillId="0" borderId="0" xfId="0" applyNumberFormat="1" applyFont="1"/>
    <xf numFmtId="1" fontId="7" fillId="0" borderId="0" xfId="0" applyNumberFormat="1" applyFont="1" applyFill="1"/>
    <xf numFmtId="0" fontId="7" fillId="0" borderId="0" xfId="0" applyFont="1" applyFill="1"/>
    <xf numFmtId="0" fontId="10" fillId="0" borderId="0" xfId="0" applyFont="1"/>
    <xf numFmtId="2" fontId="10" fillId="0" borderId="0" xfId="1" applyNumberFormat="1" applyFont="1" applyFill="1" applyBorder="1" applyAlignment="1"/>
    <xf numFmtId="2" fontId="10" fillId="0" borderId="0" xfId="0" applyNumberFormat="1" applyFont="1" applyFill="1"/>
    <xf numFmtId="0" fontId="10" fillId="0" borderId="0" xfId="0" applyFont="1" applyFill="1"/>
    <xf numFmtId="0" fontId="10" fillId="0" borderId="0" xfId="1" applyFont="1" applyFill="1" applyAlignment="1">
      <alignment vertical="top"/>
    </xf>
    <xf numFmtId="2" fontId="10" fillId="0" borderId="0" xfId="2" applyNumberFormat="1" applyFont="1" applyBorder="1" applyAlignment="1">
      <alignment horizontal="center" wrapText="1"/>
    </xf>
    <xf numFmtId="1" fontId="10" fillId="0" borderId="0" xfId="2" applyNumberFormat="1" applyFont="1" applyBorder="1" applyAlignment="1">
      <alignment horizontal="center" wrapText="1"/>
    </xf>
    <xf numFmtId="2" fontId="9" fillId="0" borderId="0" xfId="2" applyNumberFormat="1" applyFont="1" applyBorder="1" applyAlignment="1">
      <alignment horizontal="center"/>
    </xf>
    <xf numFmtId="0" fontId="9" fillId="0" borderId="0" xfId="2" applyFont="1" applyBorder="1" applyAlignment="1">
      <alignment horizontal="center"/>
    </xf>
    <xf numFmtId="2" fontId="9" fillId="0" borderId="0" xfId="2" applyNumberFormat="1" applyFont="1" applyBorder="1" applyAlignment="1"/>
    <xf numFmtId="0" fontId="9" fillId="0" borderId="0" xfId="2" applyFont="1" applyBorder="1"/>
    <xf numFmtId="2" fontId="10" fillId="0" borderId="0" xfId="1" applyNumberFormat="1" applyFont="1" applyBorder="1" applyAlignment="1">
      <alignment horizontal="center" wrapText="1"/>
    </xf>
    <xf numFmtId="0" fontId="10" fillId="0" borderId="0" xfId="1" applyFont="1" applyBorder="1" applyAlignment="1">
      <alignment horizontal="center" wrapText="1"/>
    </xf>
    <xf numFmtId="4" fontId="7" fillId="0" borderId="0" xfId="0" applyNumberFormat="1" applyFont="1"/>
    <xf numFmtId="2" fontId="9" fillId="0" borderId="0" xfId="3" applyNumberFormat="1" applyFont="1" applyBorder="1" applyAlignment="1"/>
    <xf numFmtId="0" fontId="9" fillId="0" borderId="0" xfId="3" applyFont="1" applyBorder="1" applyAlignment="1"/>
    <xf numFmtId="1" fontId="7" fillId="0" borderId="0" xfId="0" applyNumberFormat="1" applyFont="1" applyAlignment="1">
      <alignment horizontal="center"/>
    </xf>
    <xf numFmtId="1" fontId="9" fillId="0" borderId="0" xfId="1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0" borderId="0" xfId="1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 wrapText="1"/>
    </xf>
    <xf numFmtId="0" fontId="12" fillId="0" borderId="0" xfId="0" applyFont="1"/>
    <xf numFmtId="1" fontId="10" fillId="0" borderId="0" xfId="0" applyNumberFormat="1" applyFont="1" applyFill="1"/>
    <xf numFmtId="1" fontId="10" fillId="0" borderId="0" xfId="1" applyNumberFormat="1" applyFont="1" applyFill="1" applyBorder="1" applyAlignment="1"/>
    <xf numFmtId="0" fontId="10" fillId="0" borderId="0" xfId="0" applyFont="1" applyFill="1" applyAlignment="1">
      <alignment vertical="top"/>
    </xf>
    <xf numFmtId="0" fontId="13" fillId="0" borderId="0" xfId="0" applyFont="1" applyFill="1" applyAlignment="1">
      <alignment horizontal="center"/>
    </xf>
    <xf numFmtId="164" fontId="7" fillId="0" borderId="0" xfId="0" applyNumberFormat="1" applyFont="1" applyFill="1"/>
    <xf numFmtId="0" fontId="7" fillId="0" borderId="0" xfId="0" applyFont="1" applyFill="1" applyAlignment="1">
      <alignment wrapText="1"/>
    </xf>
    <xf numFmtId="164" fontId="7" fillId="0" borderId="0" xfId="0" applyNumberFormat="1" applyFont="1"/>
    <xf numFmtId="0" fontId="7" fillId="0" borderId="0" xfId="0" applyFont="1" applyBorder="1"/>
    <xf numFmtId="1" fontId="7" fillId="0" borderId="0" xfId="0" applyNumberFormat="1" applyFont="1" applyBorder="1"/>
    <xf numFmtId="2" fontId="7" fillId="0" borderId="0" xfId="0" applyNumberFormat="1" applyFont="1" applyBorder="1"/>
    <xf numFmtId="0" fontId="7" fillId="0" borderId="0" xfId="0" applyFont="1" applyBorder="1" applyAlignment="1">
      <alignment horizontal="center" wrapText="1"/>
    </xf>
    <xf numFmtId="21" fontId="7" fillId="0" borderId="0" xfId="0" applyNumberFormat="1" applyFont="1"/>
    <xf numFmtId="15" fontId="7" fillId="0" borderId="0" xfId="0" applyNumberFormat="1" applyFont="1"/>
    <xf numFmtId="0" fontId="7" fillId="0" borderId="0" xfId="0" applyFont="1" applyAlignment="1">
      <alignment horizontal="left" wrapText="1"/>
    </xf>
  </cellXfs>
  <cellStyles count="6">
    <cellStyle name="Normal" xfId="0" builtinId="0"/>
    <cellStyle name="Normal 2" xfId="2"/>
    <cellStyle name="Normal 3" xfId="1"/>
    <cellStyle name="Normal 4" xfId="3"/>
    <cellStyle name="Normal 5" xfId="4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topLeftCell="A76" zoomScaleNormal="100" workbookViewId="0">
      <selection activeCell="E6" sqref="E6"/>
    </sheetView>
  </sheetViews>
  <sheetFormatPr defaultColWidth="8.85546875" defaultRowHeight="15" x14ac:dyDescent="0.25"/>
  <cols>
    <col min="1" max="1" width="24" style="8" bestFit="1" customWidth="1"/>
    <col min="2" max="2" width="8.85546875" style="8"/>
    <col min="3" max="3" width="10.42578125" style="8" customWidth="1"/>
    <col min="4" max="5" width="11" style="8" customWidth="1"/>
    <col min="6" max="8" width="11" customWidth="1"/>
    <col min="9" max="10" width="11.5703125" style="8" customWidth="1"/>
    <col min="11" max="11" width="8.85546875" style="8"/>
    <col min="12" max="12" width="9.5703125" bestFit="1" customWidth="1"/>
    <col min="13" max="13" width="11.28515625" style="8" customWidth="1"/>
    <col min="14" max="14" width="11.28515625" customWidth="1"/>
    <col min="15" max="15" width="10.42578125" style="8" customWidth="1"/>
    <col min="16" max="16" width="8.85546875" style="8"/>
    <col min="17" max="17" width="10" style="8" customWidth="1"/>
    <col min="18" max="18" width="10.42578125" style="8" customWidth="1"/>
    <col min="19" max="19" width="9.42578125" style="8" customWidth="1"/>
    <col min="20" max="20" width="9" style="8" customWidth="1"/>
    <col min="21" max="21" width="9.28515625" style="8" customWidth="1"/>
    <col min="22" max="22" width="10.42578125" style="8" customWidth="1"/>
    <col min="23" max="16384" width="8.85546875" style="8"/>
  </cols>
  <sheetData>
    <row r="1" spans="1:23" ht="16.5" x14ac:dyDescent="0.3">
      <c r="A1" s="22" t="s">
        <v>126</v>
      </c>
    </row>
    <row r="2" spans="1:23" ht="16.5" x14ac:dyDescent="0.3">
      <c r="A2" s="79" t="s">
        <v>134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</row>
    <row r="4" spans="1:23" ht="66" x14ac:dyDescent="0.3">
      <c r="A4" s="21"/>
      <c r="B4" s="22" t="s">
        <v>0</v>
      </c>
      <c r="C4" s="22" t="s">
        <v>1</v>
      </c>
      <c r="D4" s="22" t="s">
        <v>2</v>
      </c>
      <c r="E4" s="22" t="s">
        <v>3</v>
      </c>
      <c r="F4" s="22" t="s">
        <v>4</v>
      </c>
      <c r="G4" s="22" t="s">
        <v>8</v>
      </c>
      <c r="H4" s="22" t="s">
        <v>5</v>
      </c>
      <c r="I4" s="22" t="s">
        <v>6</v>
      </c>
      <c r="J4" s="22" t="s">
        <v>7</v>
      </c>
      <c r="K4" s="22" t="s">
        <v>9</v>
      </c>
      <c r="L4" s="22" t="s">
        <v>10</v>
      </c>
      <c r="M4" s="22" t="s">
        <v>11</v>
      </c>
      <c r="N4" s="22" t="s">
        <v>12</v>
      </c>
      <c r="O4" s="22" t="s">
        <v>13</v>
      </c>
      <c r="P4" s="22" t="s">
        <v>14</v>
      </c>
      <c r="Q4" s="22" t="s">
        <v>15</v>
      </c>
      <c r="R4" s="22" t="s">
        <v>16</v>
      </c>
      <c r="S4" s="22" t="s">
        <v>17</v>
      </c>
      <c r="T4" s="22" t="s">
        <v>18</v>
      </c>
      <c r="U4" s="22" t="s">
        <v>19</v>
      </c>
      <c r="V4" s="22" t="s">
        <v>20</v>
      </c>
    </row>
    <row r="5" spans="1:23" ht="16.5" x14ac:dyDescent="0.3">
      <c r="A5" s="23" t="s">
        <v>81</v>
      </c>
      <c r="B5" s="22"/>
      <c r="C5" s="22"/>
      <c r="D5" s="22"/>
      <c r="E5" s="22"/>
      <c r="F5" s="21"/>
      <c r="G5" s="21"/>
      <c r="H5" s="21"/>
      <c r="I5" s="22"/>
      <c r="J5" s="22"/>
      <c r="K5" s="22"/>
      <c r="L5" s="21"/>
      <c r="M5" s="22"/>
      <c r="N5" s="21"/>
      <c r="O5" s="22"/>
      <c r="P5" s="22"/>
      <c r="Q5" s="22"/>
      <c r="R5" s="22"/>
      <c r="S5" s="22"/>
      <c r="T5" s="22"/>
      <c r="U5" s="22"/>
      <c r="V5" s="22"/>
      <c r="W5" s="9"/>
    </row>
    <row r="6" spans="1:23" ht="16.5" x14ac:dyDescent="0.3">
      <c r="A6" s="47" t="s">
        <v>23</v>
      </c>
      <c r="B6" s="68">
        <v>288195</v>
      </c>
      <c r="C6" s="68">
        <f>282969-1281+2999</f>
        <v>284687</v>
      </c>
      <c r="D6" s="68">
        <v>284687</v>
      </c>
      <c r="E6" s="66">
        <v>5609.6881100000001</v>
      </c>
      <c r="F6" s="66">
        <v>279077.31189000001</v>
      </c>
      <c r="G6" s="46">
        <v>1.9704756838211792</v>
      </c>
      <c r="H6" s="66">
        <v>278765.28462932399</v>
      </c>
      <c r="I6" s="47">
        <v>14273</v>
      </c>
      <c r="J6" s="67">
        <v>257778.72</v>
      </c>
      <c r="K6" s="47">
        <v>716</v>
      </c>
      <c r="L6" s="67">
        <v>10248.66</v>
      </c>
      <c r="M6" s="47">
        <v>686</v>
      </c>
      <c r="N6" s="67">
        <v>9625.3799999999992</v>
      </c>
      <c r="O6" s="45">
        <v>3.8237357888135399</v>
      </c>
      <c r="P6" s="45">
        <v>5.7188656887025804</v>
      </c>
      <c r="Q6" s="45">
        <v>3.5911924082689901</v>
      </c>
      <c r="R6" s="46">
        <v>0.94281123338965434</v>
      </c>
      <c r="S6" s="46">
        <v>0.94281123338965434</v>
      </c>
      <c r="T6" s="46">
        <v>0.89445937646385265</v>
      </c>
      <c r="U6" s="46">
        <v>0.96148058879138332</v>
      </c>
      <c r="V6" s="46">
        <v>0.99888193254205127</v>
      </c>
      <c r="W6" s="10"/>
    </row>
    <row r="7" spans="1:23" ht="16.5" x14ac:dyDescent="0.3">
      <c r="A7" s="47" t="s">
        <v>24</v>
      </c>
      <c r="B7" s="68">
        <v>84473</v>
      </c>
      <c r="C7" s="68">
        <v>80108</v>
      </c>
      <c r="D7" s="68">
        <v>80108</v>
      </c>
      <c r="E7" s="66">
        <v>603.27928888888903</v>
      </c>
      <c r="F7" s="66">
        <v>79504.720711111106</v>
      </c>
      <c r="G7" s="46">
        <v>0.75308244980387606</v>
      </c>
      <c r="H7" s="66">
        <v>78946.210877268997</v>
      </c>
      <c r="I7" s="47">
        <v>6802</v>
      </c>
      <c r="J7" s="67">
        <v>75077.25</v>
      </c>
      <c r="K7" s="47">
        <v>117</v>
      </c>
      <c r="L7" s="67">
        <v>1378.83</v>
      </c>
      <c r="M7" s="47">
        <v>259</v>
      </c>
      <c r="N7" s="67">
        <v>2619.87</v>
      </c>
      <c r="O7" s="45">
        <v>1.803427536436605</v>
      </c>
      <c r="P7" s="45">
        <v>2.5429286899686465</v>
      </c>
      <c r="Q7" s="45">
        <v>3.4266339576917879</v>
      </c>
      <c r="R7" s="46">
        <v>0.9745707131003134</v>
      </c>
      <c r="S7" s="46">
        <v>0.9745707131003134</v>
      </c>
      <c r="T7" s="46">
        <v>0.88877215204858362</v>
      </c>
      <c r="U7" s="46">
        <v>0.96845787974371322</v>
      </c>
      <c r="V7" s="46">
        <v>0.99297513620767863</v>
      </c>
      <c r="W7" s="10"/>
    </row>
    <row r="8" spans="1:23" ht="16.5" x14ac:dyDescent="0.3">
      <c r="A8" s="47" t="s">
        <v>25</v>
      </c>
      <c r="B8" s="68">
        <v>126031</v>
      </c>
      <c r="C8" s="68">
        <v>122808</v>
      </c>
      <c r="D8" s="68">
        <v>122808</v>
      </c>
      <c r="E8" s="66">
        <v>1877.453797142857</v>
      </c>
      <c r="F8" s="66">
        <v>120930.54620285715</v>
      </c>
      <c r="G8" s="46">
        <v>1.5287715760722893</v>
      </c>
      <c r="H8" s="66">
        <v>119743.778205714</v>
      </c>
      <c r="I8" s="47">
        <v>8475</v>
      </c>
      <c r="J8" s="67">
        <v>118024.8</v>
      </c>
      <c r="K8" s="47">
        <v>45</v>
      </c>
      <c r="L8" s="67">
        <v>493.62</v>
      </c>
      <c r="M8" s="47">
        <v>99</v>
      </c>
      <c r="N8" s="67">
        <v>1390.86</v>
      </c>
      <c r="O8" s="45">
        <v>0.41649222120915885</v>
      </c>
      <c r="P8" s="45">
        <v>1.9388965825870506</v>
      </c>
      <c r="Q8" s="45">
        <v>1.1735391005043772</v>
      </c>
      <c r="R8" s="46">
        <v>0.98061103417412965</v>
      </c>
      <c r="S8" s="46">
        <v>0.98061103417412965</v>
      </c>
      <c r="T8" s="46">
        <v>0.93647435948298441</v>
      </c>
      <c r="U8" s="46">
        <v>0.989766831946718</v>
      </c>
      <c r="V8" s="46">
        <v>0.9901863670147294</v>
      </c>
      <c r="W8" s="10"/>
    </row>
    <row r="9" spans="1:23" ht="16.5" x14ac:dyDescent="0.3">
      <c r="A9" s="47" t="s">
        <v>29</v>
      </c>
      <c r="B9" s="68">
        <v>388205</v>
      </c>
      <c r="C9" s="68">
        <v>400139</v>
      </c>
      <c r="D9" s="68">
        <v>395448</v>
      </c>
      <c r="E9" s="66">
        <v>7950.4459699598901</v>
      </c>
      <c r="F9" s="66">
        <v>387497.5540300401</v>
      </c>
      <c r="G9" s="46">
        <v>2.0104908786894584</v>
      </c>
      <c r="H9" s="66">
        <v>383698.58120000002</v>
      </c>
      <c r="I9" s="47">
        <v>22653</v>
      </c>
      <c r="J9" s="67">
        <v>335196.99</v>
      </c>
      <c r="K9" s="47">
        <v>1481</v>
      </c>
      <c r="L9" s="67">
        <v>17496.3</v>
      </c>
      <c r="M9" s="47">
        <v>682</v>
      </c>
      <c r="N9" s="67">
        <v>7542.93</v>
      </c>
      <c r="O9" s="45">
        <v>4.9607691714237037</v>
      </c>
      <c r="P9" s="45">
        <v>6.8715242384088508</v>
      </c>
      <c r="Q9" s="45">
        <v>2.1386655810775421</v>
      </c>
      <c r="R9" s="46">
        <v>0.93128475761591156</v>
      </c>
      <c r="S9" s="46">
        <v>0.9203669095731658</v>
      </c>
      <c r="T9" s="46">
        <v>0.86345356190672451</v>
      </c>
      <c r="U9" s="46">
        <v>0.91919362562396667</v>
      </c>
      <c r="V9" s="46">
        <v>0.99019613726453204</v>
      </c>
      <c r="W9" s="10"/>
    </row>
    <row r="10" spans="1:23" ht="16.5" x14ac:dyDescent="0.3">
      <c r="A10" s="47" t="s">
        <v>30</v>
      </c>
      <c r="B10" s="47">
        <v>239492</v>
      </c>
      <c r="C10" s="47">
        <v>215580</v>
      </c>
      <c r="D10" s="47">
        <v>215470</v>
      </c>
      <c r="E10" s="66">
        <v>2151</v>
      </c>
      <c r="F10" s="66">
        <v>213319</v>
      </c>
      <c r="G10" s="46">
        <v>0.99828282359493203</v>
      </c>
      <c r="H10" s="66">
        <v>210669.367677359</v>
      </c>
      <c r="I10" s="47">
        <v>7621</v>
      </c>
      <c r="J10" s="67">
        <v>213832.11</v>
      </c>
      <c r="K10" s="47">
        <v>68</v>
      </c>
      <c r="L10" s="67">
        <v>2028.78</v>
      </c>
      <c r="M10" s="47">
        <v>174</v>
      </c>
      <c r="N10" s="67">
        <v>5152.5600000000004</v>
      </c>
      <c r="O10" s="45">
        <v>0.93985529291572922</v>
      </c>
      <c r="P10" s="45">
        <v>1.9287557025548359</v>
      </c>
      <c r="Q10" s="45">
        <v>2.3869817269816687</v>
      </c>
      <c r="R10" s="46">
        <v>0.98071244297445159</v>
      </c>
      <c r="S10" s="46">
        <v>0.9802120330629237</v>
      </c>
      <c r="T10" s="46">
        <v>0.89285700566198445</v>
      </c>
      <c r="U10" s="46">
        <v>1.0246429862104673</v>
      </c>
      <c r="V10" s="46">
        <v>0.98757901395262027</v>
      </c>
      <c r="W10" s="10"/>
    </row>
    <row r="11" spans="1:23" ht="16.5" x14ac:dyDescent="0.3">
      <c r="A11" s="47" t="s">
        <v>32</v>
      </c>
      <c r="B11" s="47">
        <v>856081</v>
      </c>
      <c r="C11" s="47">
        <v>645339</v>
      </c>
      <c r="D11" s="47">
        <v>645339</v>
      </c>
      <c r="E11" s="66">
        <v>950</v>
      </c>
      <c r="F11" s="66">
        <v>644389</v>
      </c>
      <c r="G11" s="46">
        <v>0.14720945115667888</v>
      </c>
      <c r="H11" s="66">
        <v>629729.33136428602</v>
      </c>
      <c r="I11" s="47">
        <v>7522</v>
      </c>
      <c r="J11" s="66">
        <v>529976.04</v>
      </c>
      <c r="K11" s="47">
        <v>28</v>
      </c>
      <c r="L11" s="66">
        <v>1812.21</v>
      </c>
      <c r="M11" s="47">
        <v>325</v>
      </c>
      <c r="N11" s="66">
        <v>22470.81</v>
      </c>
      <c r="O11" s="46">
        <v>0.34077661550438543</v>
      </c>
      <c r="P11" s="46">
        <v>0.48748441127570996</v>
      </c>
      <c r="Q11" s="46">
        <v>4.2255183336600615</v>
      </c>
      <c r="R11" s="46">
        <v>0.99512515588724293</v>
      </c>
      <c r="S11" s="46">
        <v>0.99512515588724293</v>
      </c>
      <c r="T11" s="46">
        <v>0.61907230741016328</v>
      </c>
      <c r="U11" s="46">
        <v>0.8444711457983064</v>
      </c>
      <c r="V11" s="46">
        <v>0.97725028106359046</v>
      </c>
      <c r="W11" s="10"/>
    </row>
    <row r="12" spans="1:23" ht="16.5" x14ac:dyDescent="0.3">
      <c r="A12" s="47" t="s">
        <v>36</v>
      </c>
      <c r="B12" s="47">
        <v>92013</v>
      </c>
      <c r="C12" s="47">
        <v>90835</v>
      </c>
      <c r="D12" s="47">
        <v>90835</v>
      </c>
      <c r="E12" s="66">
        <v>1509.70436</v>
      </c>
      <c r="F12" s="66">
        <v>89325.295639999997</v>
      </c>
      <c r="G12" s="46">
        <v>1.6620293499201848</v>
      </c>
      <c r="H12" s="66">
        <v>87688.532547012903</v>
      </c>
      <c r="I12" s="47">
        <v>7019</v>
      </c>
      <c r="J12" s="67">
        <v>87807.57</v>
      </c>
      <c r="K12" s="47">
        <v>1</v>
      </c>
      <c r="L12" s="67">
        <v>10.95</v>
      </c>
      <c r="M12" s="47">
        <v>111</v>
      </c>
      <c r="N12" s="67">
        <v>1070.6099999999999</v>
      </c>
      <c r="O12" s="45">
        <v>1.246889608251198E-2</v>
      </c>
      <c r="P12" s="45">
        <v>1.6742910092901944</v>
      </c>
      <c r="Q12" s="45">
        <v>1.2191164232783698</v>
      </c>
      <c r="R12" s="46">
        <v>0.98325708990709804</v>
      </c>
      <c r="S12" s="46">
        <v>0.98325708990709804</v>
      </c>
      <c r="T12" s="46">
        <v>0.95429526262593334</v>
      </c>
      <c r="U12" s="46">
        <v>1.0014823768765593</v>
      </c>
      <c r="V12" s="46">
        <v>0.98167637642551331</v>
      </c>
      <c r="W12" s="10"/>
    </row>
    <row r="13" spans="1:23" ht="16.5" x14ac:dyDescent="0.3">
      <c r="A13" s="47" t="s">
        <v>37</v>
      </c>
      <c r="B13" s="47">
        <v>68313</v>
      </c>
      <c r="C13" s="47">
        <v>67414</v>
      </c>
      <c r="D13" s="47">
        <v>67414</v>
      </c>
      <c r="E13" s="66">
        <v>652.71477361309508</v>
      </c>
      <c r="F13" s="66">
        <v>66761.285226386899</v>
      </c>
      <c r="G13" s="46">
        <v>0.96821843179917388</v>
      </c>
      <c r="H13" s="66">
        <v>59458.516686714203</v>
      </c>
      <c r="I13" s="47">
        <v>7657</v>
      </c>
      <c r="J13" s="67">
        <v>59966.97</v>
      </c>
      <c r="K13" s="47">
        <v>444</v>
      </c>
      <c r="L13" s="67">
        <v>3009.21</v>
      </c>
      <c r="M13" s="47">
        <v>53</v>
      </c>
      <c r="N13" s="67">
        <v>350.73</v>
      </c>
      <c r="O13" s="45">
        <v>4.7783327497790831</v>
      </c>
      <c r="P13" s="45">
        <v>5.7002864831621993</v>
      </c>
      <c r="Q13" s="45">
        <v>0.5569251216531973</v>
      </c>
      <c r="R13" s="46">
        <v>0.9429976069268845</v>
      </c>
      <c r="S13" s="46">
        <v>0.9429976069268845</v>
      </c>
      <c r="T13" s="46">
        <v>0.87782662158007996</v>
      </c>
      <c r="U13" s="46">
        <v>1.059161134675124</v>
      </c>
      <c r="V13" s="46">
        <v>0.89061372148680074</v>
      </c>
      <c r="W13" s="10"/>
    </row>
    <row r="14" spans="1:23" ht="16.5" x14ac:dyDescent="0.3">
      <c r="A14" s="47" t="s">
        <v>38</v>
      </c>
      <c r="B14" s="47">
        <v>12257</v>
      </c>
      <c r="C14" s="47">
        <v>12120</v>
      </c>
      <c r="D14" s="47">
        <v>12120</v>
      </c>
      <c r="E14" s="66">
        <v>413.16666153846154</v>
      </c>
      <c r="F14" s="66">
        <v>11706.833338461538</v>
      </c>
      <c r="G14" s="46">
        <v>3.4089658542777355</v>
      </c>
      <c r="H14" s="66">
        <v>11684.162592307701</v>
      </c>
      <c r="I14" s="47">
        <v>5316</v>
      </c>
      <c r="J14" s="67">
        <v>11414.49</v>
      </c>
      <c r="K14" s="47">
        <v>96</v>
      </c>
      <c r="L14" s="67">
        <v>194.73</v>
      </c>
      <c r="M14" s="47">
        <v>20</v>
      </c>
      <c r="N14" s="67">
        <v>48</v>
      </c>
      <c r="O14" s="45">
        <v>1.6773693391045932</v>
      </c>
      <c r="P14" s="45">
        <v>5.029154245362129</v>
      </c>
      <c r="Q14" s="45">
        <v>0.41346340202855481</v>
      </c>
      <c r="R14" s="46">
        <v>0.94970596149277975</v>
      </c>
      <c r="S14" s="46">
        <v>0.94970596149277975</v>
      </c>
      <c r="T14" s="46">
        <v>0.93126295178265484</v>
      </c>
      <c r="U14" s="46">
        <v>0.99358853561683402</v>
      </c>
      <c r="V14" s="46">
        <v>0.99806346041680161</v>
      </c>
      <c r="W14" s="10"/>
    </row>
    <row r="15" spans="1:23" ht="16.5" x14ac:dyDescent="0.3">
      <c r="A15" s="47" t="s">
        <v>39</v>
      </c>
      <c r="B15" s="47">
        <v>58325</v>
      </c>
      <c r="C15" s="47">
        <v>57552</v>
      </c>
      <c r="D15" s="47">
        <v>57552</v>
      </c>
      <c r="E15" s="66">
        <v>495.97954285714297</v>
      </c>
      <c r="F15" s="66">
        <v>57056.020457142855</v>
      </c>
      <c r="G15" s="46">
        <v>0.86179375670201386</v>
      </c>
      <c r="H15" s="66">
        <v>57710.181016666596</v>
      </c>
      <c r="I15" s="47">
        <v>5649</v>
      </c>
      <c r="J15" s="67">
        <v>56172.39</v>
      </c>
      <c r="K15" s="47">
        <v>157</v>
      </c>
      <c r="L15" s="67">
        <v>1490.64</v>
      </c>
      <c r="M15" s="47">
        <v>36</v>
      </c>
      <c r="N15" s="67">
        <v>337.92</v>
      </c>
      <c r="O15" s="45">
        <v>2.5850878803975443</v>
      </c>
      <c r="P15" s="45">
        <v>3.424603511141032</v>
      </c>
      <c r="Q15" s="45">
        <v>0.58602539616804739</v>
      </c>
      <c r="R15" s="46">
        <v>0.96575396488858967</v>
      </c>
      <c r="S15" s="46">
        <v>0.96575396488858967</v>
      </c>
      <c r="T15" s="46">
        <v>0.9630928418345478</v>
      </c>
      <c r="U15" s="46">
        <v>0.99918296883087265</v>
      </c>
      <c r="V15" s="46">
        <v>1.0114652328410305</v>
      </c>
      <c r="W15" s="10"/>
    </row>
    <row r="16" spans="1:23" ht="16.5" x14ac:dyDescent="0.3">
      <c r="A16" s="47" t="s">
        <v>40</v>
      </c>
      <c r="B16" s="47">
        <v>828196</v>
      </c>
      <c r="C16" s="47">
        <v>798480</v>
      </c>
      <c r="D16" s="47">
        <v>798480</v>
      </c>
      <c r="E16" s="66">
        <v>13732</v>
      </c>
      <c r="F16" s="66">
        <v>784748</v>
      </c>
      <c r="G16" s="46">
        <v>1.7197675583608858</v>
      </c>
      <c r="H16" s="66">
        <v>784727.94332812598</v>
      </c>
      <c r="I16" s="47">
        <v>6308</v>
      </c>
      <c r="J16" s="67">
        <v>756477.36</v>
      </c>
      <c r="K16" s="47">
        <v>56</v>
      </c>
      <c r="L16" s="67">
        <v>6644.22</v>
      </c>
      <c r="M16" s="47">
        <v>146</v>
      </c>
      <c r="N16" s="67">
        <v>14353.86</v>
      </c>
      <c r="O16" s="45">
        <v>0.87066339562812767</v>
      </c>
      <c r="P16" s="45">
        <v>2.5754575673684776</v>
      </c>
      <c r="Q16" s="45">
        <v>1.8809401988451251</v>
      </c>
      <c r="R16" s="46">
        <v>0.9742454629624534</v>
      </c>
      <c r="S16" s="46">
        <v>0.9742454629624534</v>
      </c>
      <c r="T16" s="46">
        <v>0.91340378364541697</v>
      </c>
      <c r="U16" s="46">
        <v>0.97246638977007671</v>
      </c>
      <c r="V16" s="46">
        <v>0.99997444189488338</v>
      </c>
      <c r="W16" s="10"/>
    </row>
    <row r="17" spans="1:23" ht="16.5" x14ac:dyDescent="0.3">
      <c r="A17" s="47" t="s">
        <v>42</v>
      </c>
      <c r="B17" s="47">
        <v>739792</v>
      </c>
      <c r="C17" s="47">
        <v>739792</v>
      </c>
      <c r="D17" s="47">
        <v>739792</v>
      </c>
      <c r="E17" s="66">
        <v>15447.626</v>
      </c>
      <c r="F17" s="66">
        <v>724344.37399999995</v>
      </c>
      <c r="G17" s="46">
        <v>2.0881039535436985</v>
      </c>
      <c r="H17" s="66">
        <v>773082.00580000004</v>
      </c>
      <c r="I17" s="47">
        <v>5451</v>
      </c>
      <c r="J17" s="67">
        <v>734915.28</v>
      </c>
      <c r="K17" s="47">
        <v>42</v>
      </c>
      <c r="L17" s="67">
        <v>4846.83</v>
      </c>
      <c r="M17" s="47">
        <v>119</v>
      </c>
      <c r="N17" s="67">
        <v>14350.71</v>
      </c>
      <c r="O17" s="45">
        <v>0.65518765214941876</v>
      </c>
      <c r="P17" s="45">
        <v>2.7296106064254548</v>
      </c>
      <c r="Q17" s="45">
        <v>1.9399087633725929</v>
      </c>
      <c r="R17" s="46">
        <v>0.97270389393574541</v>
      </c>
      <c r="S17" s="46">
        <v>0.97270389393574541</v>
      </c>
      <c r="T17" s="46">
        <v>0.99340798494712035</v>
      </c>
      <c r="U17" s="46">
        <v>0.95689992064228691</v>
      </c>
      <c r="V17" s="46">
        <v>1.0672851664890546</v>
      </c>
      <c r="W17" s="10"/>
    </row>
    <row r="18" spans="1:23" ht="16.5" x14ac:dyDescent="0.3">
      <c r="A18" s="47" t="s">
        <v>43</v>
      </c>
      <c r="B18" s="47">
        <v>102868</v>
      </c>
      <c r="C18" s="47">
        <v>100203</v>
      </c>
      <c r="D18" s="47">
        <v>100203</v>
      </c>
      <c r="E18" s="66">
        <v>1266</v>
      </c>
      <c r="F18" s="66">
        <v>98937</v>
      </c>
      <c r="G18" s="46">
        <v>1.2634352264902249</v>
      </c>
      <c r="H18" s="66">
        <v>97793.189688571307</v>
      </c>
      <c r="I18" s="47">
        <v>6403</v>
      </c>
      <c r="J18" s="67">
        <v>95369.97</v>
      </c>
      <c r="K18" s="47">
        <v>52</v>
      </c>
      <c r="L18" s="67">
        <v>797.73</v>
      </c>
      <c r="M18" s="47">
        <v>72</v>
      </c>
      <c r="N18" s="67">
        <v>1259.6099999999999</v>
      </c>
      <c r="O18" s="45">
        <v>0.82951942403132528</v>
      </c>
      <c r="P18" s="45">
        <v>2.0824742099077596</v>
      </c>
      <c r="Q18" s="45">
        <v>1.3098052745967905</v>
      </c>
      <c r="R18" s="46">
        <v>0.97917494988731502</v>
      </c>
      <c r="S18" s="46">
        <v>0.97917494988731502</v>
      </c>
      <c r="T18" s="46">
        <v>0.92711018003655166</v>
      </c>
      <c r="U18" s="46">
        <v>0.98337860035297253</v>
      </c>
      <c r="V18" s="46">
        <v>0.98843900349284197</v>
      </c>
      <c r="W18" s="10"/>
    </row>
    <row r="19" spans="1:23" ht="16.5" x14ac:dyDescent="0.3">
      <c r="A19" s="47" t="s">
        <v>44</v>
      </c>
      <c r="B19" s="47">
        <v>96838</v>
      </c>
      <c r="C19" s="47">
        <v>91297</v>
      </c>
      <c r="D19" s="47">
        <v>91297</v>
      </c>
      <c r="E19" s="66">
        <v>1991.74872</v>
      </c>
      <c r="F19" s="66">
        <v>89305.251279999997</v>
      </c>
      <c r="G19" s="46">
        <v>2.1816146423212155</v>
      </c>
      <c r="H19" s="66">
        <v>91208.199900000298</v>
      </c>
      <c r="I19" s="47">
        <v>5132</v>
      </c>
      <c r="J19" s="67">
        <v>86753.76</v>
      </c>
      <c r="K19" s="47">
        <v>75</v>
      </c>
      <c r="L19" s="67">
        <v>1353.42</v>
      </c>
      <c r="M19" s="47">
        <v>41</v>
      </c>
      <c r="N19" s="67">
        <v>658.74</v>
      </c>
      <c r="O19" s="45">
        <v>1.5361063649977222</v>
      </c>
      <c r="P19" s="45">
        <v>3.6842090859385195</v>
      </c>
      <c r="Q19" s="45">
        <v>0.74765756888371648</v>
      </c>
      <c r="R19" s="46">
        <v>0.96315790914061472</v>
      </c>
      <c r="S19" s="46">
        <v>0.96315790914061472</v>
      </c>
      <c r="T19" s="46">
        <v>0.89586484644457753</v>
      </c>
      <c r="U19" s="46">
        <v>0.96600064573799038</v>
      </c>
      <c r="V19" s="46">
        <v>1.0213083619689278</v>
      </c>
      <c r="W19" s="10"/>
    </row>
    <row r="20" spans="1:23" ht="16.5" x14ac:dyDescent="0.3">
      <c r="A20" s="47" t="s">
        <v>45</v>
      </c>
      <c r="B20" s="47">
        <v>4232</v>
      </c>
      <c r="C20" s="47">
        <v>4177</v>
      </c>
      <c r="D20" s="47">
        <v>4177</v>
      </c>
      <c r="E20" s="66">
        <v>35</v>
      </c>
      <c r="F20" s="66">
        <v>4142</v>
      </c>
      <c r="G20" s="46">
        <v>0.83792195355518317</v>
      </c>
      <c r="H20" s="66">
        <v>4282</v>
      </c>
      <c r="I20" s="47">
        <v>3294</v>
      </c>
      <c r="J20" s="67">
        <v>3875.01</v>
      </c>
      <c r="K20" s="47">
        <v>209</v>
      </c>
      <c r="L20" s="67">
        <v>212.28</v>
      </c>
      <c r="M20" s="47">
        <v>14</v>
      </c>
      <c r="N20" s="67">
        <v>14.22</v>
      </c>
      <c r="O20" s="45">
        <v>5.1936232054255598</v>
      </c>
      <c r="P20" s="45">
        <v>5.9880266499575461</v>
      </c>
      <c r="Q20" s="45">
        <v>0.34790522885411468</v>
      </c>
      <c r="R20" s="46">
        <v>0.94011245522923115</v>
      </c>
      <c r="S20" s="46">
        <v>0.94011245522923115</v>
      </c>
      <c r="T20" s="46">
        <v>0.9156450850661626</v>
      </c>
      <c r="U20" s="46">
        <v>0.95453526389537602</v>
      </c>
      <c r="V20" s="46">
        <v>1.0338000965717045</v>
      </c>
      <c r="W20" s="10"/>
    </row>
    <row r="21" spans="1:23" ht="16.5" x14ac:dyDescent="0.3">
      <c r="A21" s="47" t="s">
        <v>47</v>
      </c>
      <c r="B21" s="47">
        <v>61999</v>
      </c>
      <c r="C21" s="47">
        <v>61188</v>
      </c>
      <c r="D21" s="47">
        <v>61188</v>
      </c>
      <c r="E21" s="66">
        <v>59</v>
      </c>
      <c r="F21" s="66">
        <v>61129</v>
      </c>
      <c r="G21" s="46">
        <v>9.6424135451395693E-2</v>
      </c>
      <c r="H21" s="66">
        <v>63178.771584091002</v>
      </c>
      <c r="I21" s="47">
        <v>5577</v>
      </c>
      <c r="J21" s="67">
        <v>59638.95</v>
      </c>
      <c r="K21" s="47">
        <v>257</v>
      </c>
      <c r="L21" s="67">
        <v>2369.52</v>
      </c>
      <c r="M21" s="47">
        <v>59</v>
      </c>
      <c r="N21" s="67">
        <v>568.62</v>
      </c>
      <c r="O21" s="45">
        <v>3.8212825660998089</v>
      </c>
      <c r="P21" s="45">
        <v>3.9140220628736877</v>
      </c>
      <c r="Q21" s="45">
        <v>0.91700331406178193</v>
      </c>
      <c r="R21" s="46">
        <v>0.96085929603312781</v>
      </c>
      <c r="S21" s="46">
        <v>0.96085929603312781</v>
      </c>
      <c r="T21" s="46">
        <v>0.96193406345263632</v>
      </c>
      <c r="U21" s="46">
        <v>0.98147682275630554</v>
      </c>
      <c r="V21" s="46">
        <v>1.0335319011286133</v>
      </c>
      <c r="W21" s="10"/>
    </row>
    <row r="22" spans="1:23" ht="16.5" x14ac:dyDescent="0.3">
      <c r="A22" s="47" t="s">
        <v>48</v>
      </c>
      <c r="B22" s="47">
        <v>136848</v>
      </c>
      <c r="C22" s="47">
        <v>128419</v>
      </c>
      <c r="D22" s="47">
        <v>128419</v>
      </c>
      <c r="E22" s="47">
        <f>2314+11417-3118</f>
        <v>10613</v>
      </c>
      <c r="F22" s="47">
        <v>117806</v>
      </c>
      <c r="G22" s="46">
        <f t="shared" ref="G22" si="0">100*(E22/D22)</f>
        <v>8.2643534056486967</v>
      </c>
      <c r="H22" s="66">
        <v>115014.92486521701</v>
      </c>
      <c r="I22" s="47">
        <v>6623</v>
      </c>
      <c r="J22" s="67">
        <v>110644.59</v>
      </c>
      <c r="K22" s="47">
        <v>152</v>
      </c>
      <c r="L22" s="67">
        <v>2399.0700000000002</v>
      </c>
      <c r="M22" s="47">
        <v>66</v>
      </c>
      <c r="N22" s="67">
        <v>1031.67</v>
      </c>
      <c r="O22" s="45">
        <v>2.1222508188429146</v>
      </c>
      <c r="P22" s="45">
        <v>10.211213916668161</v>
      </c>
      <c r="Q22" s="45">
        <v>0.91262968661842692</v>
      </c>
      <c r="R22" s="46">
        <v>0.8978878608333184</v>
      </c>
      <c r="S22" s="46">
        <v>0.8978878608333184</v>
      </c>
      <c r="T22" s="46">
        <v>0.80852179059978957</v>
      </c>
      <c r="U22" s="46">
        <v>0.98286079074061838</v>
      </c>
      <c r="V22" s="46">
        <v>0.9120568166624401</v>
      </c>
      <c r="W22" s="10"/>
    </row>
    <row r="23" spans="1:23" ht="16.5" x14ac:dyDescent="0.3">
      <c r="A23" s="47" t="s">
        <v>49</v>
      </c>
      <c r="B23" s="47">
        <v>616185</v>
      </c>
      <c r="C23" s="47">
        <v>544279</v>
      </c>
      <c r="D23" s="47">
        <v>544279</v>
      </c>
      <c r="E23" s="66">
        <v>747.50846153846203</v>
      </c>
      <c r="F23" s="66">
        <v>543531.49153846153</v>
      </c>
      <c r="G23" s="46">
        <v>0.13733920682930298</v>
      </c>
      <c r="H23" s="66">
        <v>541477.10526922997</v>
      </c>
      <c r="I23" s="47">
        <v>11785</v>
      </c>
      <c r="J23" s="67">
        <v>521222.55</v>
      </c>
      <c r="K23" s="47">
        <v>93</v>
      </c>
      <c r="L23" s="67">
        <v>3218.67</v>
      </c>
      <c r="M23" s="47">
        <v>37</v>
      </c>
      <c r="N23" s="67">
        <v>1195.92</v>
      </c>
      <c r="O23" s="45">
        <v>0.61373318746380079</v>
      </c>
      <c r="P23" s="45">
        <v>0.75022949800139294</v>
      </c>
      <c r="Q23" s="45">
        <v>0.22803698221678789</v>
      </c>
      <c r="R23" s="46">
        <v>0.99249764789481099</v>
      </c>
      <c r="S23" s="46">
        <v>0.99249764789481099</v>
      </c>
      <c r="T23" s="46">
        <v>0.84588646266949052</v>
      </c>
      <c r="U23" s="46">
        <v>0.9685381799092696</v>
      </c>
      <c r="V23" s="46">
        <v>0.99622029946523127</v>
      </c>
      <c r="W23" s="10"/>
    </row>
    <row r="24" spans="1:23" ht="16.5" x14ac:dyDescent="0.3">
      <c r="A24" s="47" t="s">
        <v>50</v>
      </c>
      <c r="B24" s="47">
        <v>1186849</v>
      </c>
      <c r="C24" s="47">
        <v>1159226</v>
      </c>
      <c r="D24" s="47">
        <v>1159226</v>
      </c>
      <c r="E24" s="66">
        <v>27743</v>
      </c>
      <c r="F24" s="66">
        <v>1131483</v>
      </c>
      <c r="G24" s="46">
        <v>2.3932347963209937</v>
      </c>
      <c r="H24" s="66">
        <v>1114315.57622286</v>
      </c>
      <c r="I24" s="47">
        <v>6109</v>
      </c>
      <c r="J24" s="67">
        <v>1078921.32</v>
      </c>
      <c r="K24" s="47">
        <v>0</v>
      </c>
      <c r="L24" s="67">
        <v>0</v>
      </c>
      <c r="M24" s="47">
        <v>15</v>
      </c>
      <c r="N24" s="67">
        <v>2769.87</v>
      </c>
      <c r="O24" s="45">
        <v>0</v>
      </c>
      <c r="P24" s="45">
        <v>2.3932347963209937</v>
      </c>
      <c r="Q24" s="45">
        <v>0.25672585652492247</v>
      </c>
      <c r="R24" s="46">
        <v>0.97606765203679002</v>
      </c>
      <c r="S24" s="46">
        <v>0.97606765203679002</v>
      </c>
      <c r="T24" s="46">
        <v>0.90906368038394103</v>
      </c>
      <c r="U24" s="46">
        <v>0.96823677513076312</v>
      </c>
      <c r="V24" s="46">
        <v>0.98482750180326173</v>
      </c>
      <c r="W24" s="10"/>
    </row>
    <row r="25" spans="1:23" ht="16.5" x14ac:dyDescent="0.3">
      <c r="A25" s="47" t="s">
        <v>136</v>
      </c>
      <c r="B25" s="47">
        <v>517040</v>
      </c>
      <c r="C25" s="47">
        <v>517040</v>
      </c>
      <c r="D25" s="47">
        <v>517040</v>
      </c>
      <c r="E25" s="66">
        <v>2489</v>
      </c>
      <c r="F25" s="66">
        <v>514551</v>
      </c>
      <c r="G25" s="46">
        <v>0.48139408943215223</v>
      </c>
      <c r="H25" s="66">
        <v>514768.39512820501</v>
      </c>
      <c r="I25" s="47">
        <v>6650</v>
      </c>
      <c r="J25" s="67">
        <v>455544.03</v>
      </c>
      <c r="K25" s="47">
        <v>7</v>
      </c>
      <c r="L25" s="67">
        <v>377.97</v>
      </c>
      <c r="M25" s="47">
        <v>59</v>
      </c>
      <c r="N25" s="67">
        <v>3884.46</v>
      </c>
      <c r="O25" s="45">
        <v>8.2902338557911223E-2</v>
      </c>
      <c r="P25" s="45">
        <v>0.56389734103224465</v>
      </c>
      <c r="Q25" s="45">
        <v>0.85200100017108182</v>
      </c>
      <c r="R25" s="46">
        <v>0.99436102658967762</v>
      </c>
      <c r="S25" s="46">
        <v>0.99436102658967762</v>
      </c>
      <c r="T25" s="46">
        <v>0.88106148460467282</v>
      </c>
      <c r="U25" s="46">
        <v>0.88568374499069802</v>
      </c>
      <c r="V25" s="46">
        <v>1.0004224948123801</v>
      </c>
      <c r="W25" s="10"/>
    </row>
    <row r="26" spans="1:23" ht="16.5" x14ac:dyDescent="0.3">
      <c r="A26" s="47" t="s">
        <v>53</v>
      </c>
      <c r="B26" s="47">
        <v>17977</v>
      </c>
      <c r="C26" s="47">
        <v>17677</v>
      </c>
      <c r="D26" s="47">
        <v>17677</v>
      </c>
      <c r="E26" s="66">
        <v>692.35096571428573</v>
      </c>
      <c r="F26" s="66">
        <v>16984.649034285714</v>
      </c>
      <c r="G26" s="46">
        <v>3.9166768440022954</v>
      </c>
      <c r="H26" s="66">
        <v>17048.8278485714</v>
      </c>
      <c r="I26" s="47">
        <v>5303</v>
      </c>
      <c r="J26" s="67">
        <v>15932.49</v>
      </c>
      <c r="K26" s="47">
        <v>23</v>
      </c>
      <c r="L26" s="67">
        <v>61.5</v>
      </c>
      <c r="M26" s="47">
        <v>39</v>
      </c>
      <c r="N26" s="67">
        <v>113.07</v>
      </c>
      <c r="O26" s="45">
        <v>0.38451943511281428</v>
      </c>
      <c r="P26" s="45">
        <v>4.2861358954393571</v>
      </c>
      <c r="Q26" s="45">
        <v>0.70695304923912039</v>
      </c>
      <c r="R26" s="46">
        <v>0.95713864104560631</v>
      </c>
      <c r="S26" s="46">
        <v>0.95713864104560631</v>
      </c>
      <c r="T26" s="46">
        <v>0.88627079045446955</v>
      </c>
      <c r="U26" s="46">
        <v>0.93812842396318818</v>
      </c>
      <c r="V26" s="46">
        <v>1.0037786364708585</v>
      </c>
      <c r="W26" s="10"/>
    </row>
    <row r="27" spans="1:23" ht="16.5" x14ac:dyDescent="0.3">
      <c r="A27" s="47" t="s">
        <v>55</v>
      </c>
      <c r="B27" s="47">
        <v>27075</v>
      </c>
      <c r="C27" s="47">
        <v>25998</v>
      </c>
      <c r="D27" s="47">
        <v>25998</v>
      </c>
      <c r="E27" s="66">
        <v>493.53649999999999</v>
      </c>
      <c r="F27" s="66">
        <v>25504.463500000002</v>
      </c>
      <c r="G27" s="46">
        <v>1.8983633356412031</v>
      </c>
      <c r="H27" s="66">
        <v>25467.342809444399</v>
      </c>
      <c r="I27" s="47">
        <v>6885</v>
      </c>
      <c r="J27" s="67">
        <v>24453.27</v>
      </c>
      <c r="K27" s="47">
        <v>95</v>
      </c>
      <c r="L27" s="67">
        <v>360.03</v>
      </c>
      <c r="M27" s="47">
        <v>88</v>
      </c>
      <c r="N27" s="67">
        <v>313.70999999999998</v>
      </c>
      <c r="O27" s="45">
        <v>1.4509557374472559</v>
      </c>
      <c r="P27" s="45">
        <v>3.3217746613523778</v>
      </c>
      <c r="Q27" s="45">
        <v>1.2642816554025462</v>
      </c>
      <c r="R27" s="46">
        <v>0.96678225338647639</v>
      </c>
      <c r="S27" s="46">
        <v>0.96678225338647639</v>
      </c>
      <c r="T27" s="46">
        <v>0.90316786703601115</v>
      </c>
      <c r="U27" s="46">
        <v>0.9743183725786323</v>
      </c>
      <c r="V27" s="46">
        <v>0.99854454140720883</v>
      </c>
      <c r="W27" s="10"/>
    </row>
    <row r="28" spans="1:23" ht="16.5" x14ac:dyDescent="0.3">
      <c r="A28" s="47" t="s">
        <v>56</v>
      </c>
      <c r="B28" s="47">
        <v>6291</v>
      </c>
      <c r="C28" s="47">
        <v>5952</v>
      </c>
      <c r="D28" s="47">
        <v>5952</v>
      </c>
      <c r="E28" s="66">
        <v>156</v>
      </c>
      <c r="F28" s="66">
        <v>5796</v>
      </c>
      <c r="G28" s="46">
        <v>2.620967741935484</v>
      </c>
      <c r="H28" s="66">
        <v>5796</v>
      </c>
      <c r="I28" s="47">
        <v>5230</v>
      </c>
      <c r="J28" s="67">
        <v>5478</v>
      </c>
      <c r="K28" s="47">
        <v>315</v>
      </c>
      <c r="L28" s="67">
        <v>315</v>
      </c>
      <c r="M28" s="47">
        <v>22</v>
      </c>
      <c r="N28" s="67">
        <v>21.99</v>
      </c>
      <c r="O28" s="45">
        <v>5.4375970999482135</v>
      </c>
      <c r="P28" s="45">
        <v>7.9160471759576341</v>
      </c>
      <c r="Q28" s="45">
        <v>0.37959606421543235</v>
      </c>
      <c r="R28" s="46">
        <v>0.9208395282404237</v>
      </c>
      <c r="S28" s="46">
        <v>0.9208395282404237</v>
      </c>
      <c r="T28" s="46">
        <v>0.8707677634716261</v>
      </c>
      <c r="U28" s="46">
        <v>0.99948240165631475</v>
      </c>
      <c r="V28" s="46">
        <v>1</v>
      </c>
      <c r="W28" s="10"/>
    </row>
    <row r="29" spans="1:23" ht="16.5" x14ac:dyDescent="0.3">
      <c r="A29" s="47" t="s">
        <v>59</v>
      </c>
      <c r="B29" s="47">
        <v>2231751</v>
      </c>
      <c r="C29" s="47">
        <v>1697100</v>
      </c>
      <c r="D29" s="47">
        <v>1697100</v>
      </c>
      <c r="E29" s="66">
        <v>8013</v>
      </c>
      <c r="F29" s="66">
        <v>1689087</v>
      </c>
      <c r="G29" s="46">
        <v>0.47215838783807673</v>
      </c>
      <c r="H29" s="66">
        <v>1670483.76462</v>
      </c>
      <c r="I29" s="47">
        <v>7299</v>
      </c>
      <c r="J29" s="67">
        <v>1480904.4</v>
      </c>
      <c r="K29" s="47">
        <v>44</v>
      </c>
      <c r="L29" s="67">
        <v>11457.3</v>
      </c>
      <c r="M29" s="47">
        <v>404</v>
      </c>
      <c r="N29" s="67">
        <v>83361.240000000005</v>
      </c>
      <c r="O29" s="45">
        <v>0.7677294318126765</v>
      </c>
      <c r="P29" s="45">
        <v>1.236262920742548</v>
      </c>
      <c r="Q29" s="45">
        <v>5.5858603179108668</v>
      </c>
      <c r="R29" s="46">
        <v>0.98763737079257452</v>
      </c>
      <c r="S29" s="46">
        <v>0.98763737079257452</v>
      </c>
      <c r="T29" s="46">
        <v>0.66356166077667267</v>
      </c>
      <c r="U29" s="46">
        <v>0.89337096930090842</v>
      </c>
      <c r="V29" s="46">
        <v>0.9889862183653062</v>
      </c>
      <c r="W29" s="10"/>
    </row>
    <row r="30" spans="1:23" ht="16.5" x14ac:dyDescent="0.3">
      <c r="A30" s="47" t="s">
        <v>62</v>
      </c>
      <c r="B30" s="47">
        <v>208704</v>
      </c>
      <c r="C30" s="47">
        <v>204753</v>
      </c>
      <c r="D30" s="47">
        <v>204753</v>
      </c>
      <c r="E30" s="66">
        <v>10347</v>
      </c>
      <c r="F30" s="66">
        <v>194406</v>
      </c>
      <c r="G30" s="46">
        <v>5.0534058109038691</v>
      </c>
      <c r="H30" s="66">
        <v>194486.31267399999</v>
      </c>
      <c r="I30" s="47">
        <v>4765</v>
      </c>
      <c r="J30" s="67">
        <v>190280.52</v>
      </c>
      <c r="K30" s="47">
        <v>78</v>
      </c>
      <c r="L30" s="67">
        <v>2406.75</v>
      </c>
      <c r="M30" s="47">
        <v>37</v>
      </c>
      <c r="N30" s="67">
        <v>994.86</v>
      </c>
      <c r="O30" s="45">
        <v>1.2490446307117229</v>
      </c>
      <c r="P30" s="45">
        <v>6.239331147666423</v>
      </c>
      <c r="Q30" s="45">
        <v>0.51630810898924462</v>
      </c>
      <c r="R30" s="46">
        <v>0.93760668852333573</v>
      </c>
      <c r="S30" s="46">
        <v>0.93760668852333573</v>
      </c>
      <c r="T30" s="46">
        <v>0.91172435602575896</v>
      </c>
      <c r="U30" s="46">
        <v>0.99074977231423189</v>
      </c>
      <c r="V30" s="46">
        <v>1.0004131182885301</v>
      </c>
      <c r="W30" s="10"/>
    </row>
    <row r="31" spans="1:23" ht="16.5" x14ac:dyDescent="0.3">
      <c r="A31" s="47" t="s">
        <v>63</v>
      </c>
      <c r="B31" s="47">
        <v>59700</v>
      </c>
      <c r="C31" s="47">
        <v>58131</v>
      </c>
      <c r="D31" s="47">
        <v>58131</v>
      </c>
      <c r="E31" s="66">
        <v>857</v>
      </c>
      <c r="F31" s="66">
        <v>57274</v>
      </c>
      <c r="G31" s="46">
        <v>1.4742564208425797</v>
      </c>
      <c r="H31" s="66">
        <v>57315.963471999901</v>
      </c>
      <c r="I31" s="47">
        <v>6173</v>
      </c>
      <c r="J31" s="67">
        <v>52999.62</v>
      </c>
      <c r="K31" s="47">
        <v>443</v>
      </c>
      <c r="L31" s="67">
        <v>3015.99</v>
      </c>
      <c r="M31" s="47">
        <v>108</v>
      </c>
      <c r="N31" s="67">
        <v>789.03</v>
      </c>
      <c r="O31" s="45">
        <v>5.3841955840523736</v>
      </c>
      <c r="P31" s="45">
        <v>6.7790751557863391</v>
      </c>
      <c r="Q31" s="45">
        <v>1.4085894985344263</v>
      </c>
      <c r="R31" s="46">
        <v>0.93220924844213671</v>
      </c>
      <c r="S31" s="46">
        <v>0.93220924844213671</v>
      </c>
      <c r="T31" s="46">
        <v>0.88776582914572866</v>
      </c>
      <c r="U31" s="46">
        <v>0.97731254273279111</v>
      </c>
      <c r="V31" s="46">
        <v>1.000732679261094</v>
      </c>
      <c r="W31" s="10"/>
    </row>
    <row r="32" spans="1:23" ht="16.5" x14ac:dyDescent="0.3">
      <c r="A32" s="47" t="s">
        <v>64</v>
      </c>
      <c r="B32" s="47">
        <v>60968</v>
      </c>
      <c r="C32" s="47">
        <v>60794</v>
      </c>
      <c r="D32" s="47">
        <v>60794</v>
      </c>
      <c r="E32" s="66">
        <v>852</v>
      </c>
      <c r="F32" s="66">
        <v>59942</v>
      </c>
      <c r="G32" s="46">
        <v>1.4014540908642301</v>
      </c>
      <c r="H32" s="66">
        <v>59889.257936666399</v>
      </c>
      <c r="I32" s="47">
        <v>5813</v>
      </c>
      <c r="J32" s="67">
        <v>55566.06</v>
      </c>
      <c r="K32" s="47">
        <v>452</v>
      </c>
      <c r="L32" s="67">
        <v>3905.67</v>
      </c>
      <c r="M32" s="47">
        <v>32</v>
      </c>
      <c r="N32" s="67">
        <v>272.49</v>
      </c>
      <c r="O32" s="45">
        <v>6.5672715422941286</v>
      </c>
      <c r="P32" s="45">
        <v>7.876688337470716</v>
      </c>
      <c r="Q32" s="45">
        <v>0.458184081747748</v>
      </c>
      <c r="R32" s="46">
        <v>0.92123311662529273</v>
      </c>
      <c r="S32" s="46">
        <v>0.92123311662529273</v>
      </c>
      <c r="T32" s="46">
        <v>0.91139712636136982</v>
      </c>
      <c r="U32" s="46">
        <v>0.99302833344323727</v>
      </c>
      <c r="V32" s="46">
        <v>0.99912011505566045</v>
      </c>
      <c r="W32" s="10"/>
    </row>
    <row r="33" spans="1:23" ht="16.5" x14ac:dyDescent="0.3">
      <c r="A33" s="47" t="s">
        <v>66</v>
      </c>
      <c r="B33" s="47">
        <v>354020</v>
      </c>
      <c r="C33" s="47">
        <v>331850</v>
      </c>
      <c r="D33" s="47">
        <v>331850</v>
      </c>
      <c r="E33" s="66">
        <v>6852.8761478260894</v>
      </c>
      <c r="F33" s="66">
        <v>324997.12385217391</v>
      </c>
      <c r="G33" s="46">
        <v>2.0650523272038841</v>
      </c>
      <c r="H33" s="66">
        <v>329826.633826087</v>
      </c>
      <c r="I33" s="47">
        <v>5625</v>
      </c>
      <c r="J33" s="67">
        <v>318723.75</v>
      </c>
      <c r="K33" s="47">
        <v>116</v>
      </c>
      <c r="L33" s="67">
        <v>5634.75</v>
      </c>
      <c r="M33" s="47">
        <v>30</v>
      </c>
      <c r="N33" s="67">
        <v>1368.3</v>
      </c>
      <c r="O33" s="45">
        <v>1.7371981927404401</v>
      </c>
      <c r="P33" s="45">
        <v>3.7663764682369942</v>
      </c>
      <c r="Q33" s="45">
        <v>0.42184804776196705</v>
      </c>
      <c r="R33" s="46">
        <v>0.96233623531763002</v>
      </c>
      <c r="S33" s="46">
        <v>0.96233623531763002</v>
      </c>
      <c r="T33" s="46">
        <v>0.9002987119371787</v>
      </c>
      <c r="U33" s="46">
        <v>0.98342118778385168</v>
      </c>
      <c r="V33" s="46">
        <v>1.014860162196727</v>
      </c>
      <c r="W33" s="10"/>
    </row>
    <row r="34" spans="1:23" ht="16.5" x14ac:dyDescent="0.3">
      <c r="A34" s="47" t="s">
        <v>67</v>
      </c>
      <c r="B34" s="47">
        <v>112977</v>
      </c>
      <c r="C34" s="47">
        <v>110732</v>
      </c>
      <c r="D34" s="47">
        <v>110732</v>
      </c>
      <c r="E34" s="66">
        <v>709</v>
      </c>
      <c r="F34" s="66">
        <v>110023</v>
      </c>
      <c r="G34" s="46">
        <v>0.64028465122999678</v>
      </c>
      <c r="H34" s="66">
        <v>108948.200569565</v>
      </c>
      <c r="I34" s="47">
        <v>5932</v>
      </c>
      <c r="J34" s="67">
        <v>98627.58</v>
      </c>
      <c r="K34" s="47">
        <v>158</v>
      </c>
      <c r="L34" s="67">
        <v>1749</v>
      </c>
      <c r="M34" s="47">
        <v>181</v>
      </c>
      <c r="N34" s="67">
        <v>2451.7800000000002</v>
      </c>
      <c r="O34" s="45">
        <v>1.7424383257528799</v>
      </c>
      <c r="P34" s="45">
        <v>2.3715664118259321</v>
      </c>
      <c r="Q34" s="45">
        <v>2.4425817257372189</v>
      </c>
      <c r="R34" s="46">
        <v>0.97628433588174068</v>
      </c>
      <c r="S34" s="46">
        <v>0.97628433588174068</v>
      </c>
      <c r="T34" s="46">
        <v>0.87298813032741174</v>
      </c>
      <c r="U34" s="46">
        <v>0.92132389039237139</v>
      </c>
      <c r="V34" s="46">
        <v>0.99023113866705148</v>
      </c>
      <c r="W34" s="10"/>
    </row>
    <row r="35" spans="1:23" ht="16.5" x14ac:dyDescent="0.3">
      <c r="A35" s="47" t="s">
        <v>71</v>
      </c>
      <c r="B35" s="47">
        <v>51526</v>
      </c>
      <c r="C35" s="47">
        <v>50100</v>
      </c>
      <c r="D35" s="47">
        <v>50100</v>
      </c>
      <c r="E35" s="66">
        <v>587</v>
      </c>
      <c r="F35" s="66">
        <v>49513</v>
      </c>
      <c r="G35" s="46">
        <v>1.1716566866267466</v>
      </c>
      <c r="H35" s="66">
        <v>49713.188819047697</v>
      </c>
      <c r="I35" s="47">
        <v>5965</v>
      </c>
      <c r="J35" s="67">
        <v>44418.06</v>
      </c>
      <c r="K35" s="47">
        <v>12</v>
      </c>
      <c r="L35" s="67">
        <v>72.3</v>
      </c>
      <c r="M35" s="47">
        <v>93</v>
      </c>
      <c r="N35" s="67">
        <v>656.88</v>
      </c>
      <c r="O35" s="45">
        <v>0.16250711390062925</v>
      </c>
      <c r="P35" s="45">
        <v>1.3322597750611149</v>
      </c>
      <c r="Q35" s="45">
        <v>1.4764546746755927</v>
      </c>
      <c r="R35" s="46">
        <v>0.98667740224938882</v>
      </c>
      <c r="S35" s="46">
        <v>0.98667740224938882</v>
      </c>
      <c r="T35" s="46">
        <v>0.86205139153048937</v>
      </c>
      <c r="U35" s="46">
        <v>0.89494078044242131</v>
      </c>
      <c r="V35" s="46">
        <v>1.0040431567274797</v>
      </c>
      <c r="W35" s="10"/>
    </row>
    <row r="36" spans="1:23" ht="16.5" x14ac:dyDescent="0.3">
      <c r="A36" s="47" t="s">
        <v>72</v>
      </c>
      <c r="B36" s="47">
        <v>17501</v>
      </c>
      <c r="C36" s="47">
        <v>18236</v>
      </c>
      <c r="D36" s="47">
        <v>18236</v>
      </c>
      <c r="E36" s="66">
        <v>337</v>
      </c>
      <c r="F36" s="66">
        <v>17899</v>
      </c>
      <c r="G36" s="46">
        <v>1.8479929809168676</v>
      </c>
      <c r="H36" s="66">
        <v>17900.31466</v>
      </c>
      <c r="I36" s="47">
        <v>6401</v>
      </c>
      <c r="J36" s="67">
        <v>17138.34</v>
      </c>
      <c r="K36" s="47">
        <v>124</v>
      </c>
      <c r="L36" s="67">
        <v>297.51</v>
      </c>
      <c r="M36" s="47">
        <v>91</v>
      </c>
      <c r="N36" s="67">
        <v>201.3</v>
      </c>
      <c r="O36" s="45">
        <v>1.7063119951135162</v>
      </c>
      <c r="P36" s="45">
        <v>3.5227724501281434</v>
      </c>
      <c r="Q36" s="45">
        <v>1.1545178468500248</v>
      </c>
      <c r="R36" s="46">
        <v>0.96477227549871869</v>
      </c>
      <c r="S36" s="46">
        <v>0.96477227549871869</v>
      </c>
      <c r="T36" s="46">
        <v>0.97927775555682528</v>
      </c>
      <c r="U36" s="46">
        <v>0.97405270975275682</v>
      </c>
      <c r="V36" s="46">
        <v>1.0000734487960221</v>
      </c>
      <c r="W36" s="10"/>
    </row>
    <row r="37" spans="1:23" ht="16.5" x14ac:dyDescent="0.3">
      <c r="A37" s="47" t="s">
        <v>73</v>
      </c>
      <c r="B37" s="47">
        <v>454168</v>
      </c>
      <c r="C37" s="47">
        <v>436560</v>
      </c>
      <c r="D37" s="47">
        <v>436560</v>
      </c>
      <c r="E37" s="66">
        <v>2368.2879802785269</v>
      </c>
      <c r="F37" s="66">
        <v>434191.71201972145</v>
      </c>
      <c r="G37" s="46">
        <v>0.54248854230312604</v>
      </c>
      <c r="H37" s="66">
        <v>432968.94622039603</v>
      </c>
      <c r="I37" s="47">
        <v>35943</v>
      </c>
      <c r="J37" s="67">
        <v>416703.15</v>
      </c>
      <c r="K37" s="47">
        <v>747</v>
      </c>
      <c r="L37" s="67">
        <v>8950.68</v>
      </c>
      <c r="M37" s="47">
        <v>220</v>
      </c>
      <c r="N37" s="67">
        <v>1988.88</v>
      </c>
      <c r="O37" s="45">
        <v>2.1028071964389095</v>
      </c>
      <c r="P37" s="45">
        <v>2.6338882506346288</v>
      </c>
      <c r="Q37" s="45">
        <v>0.4672528988695181</v>
      </c>
      <c r="R37" s="46">
        <v>0.97366104739619608</v>
      </c>
      <c r="S37" s="46">
        <v>0.97366104739619608</v>
      </c>
      <c r="T37" s="46">
        <v>0.91750882933187727</v>
      </c>
      <c r="U37" s="46">
        <v>0.98310482475878902</v>
      </c>
      <c r="V37" s="46">
        <v>0.99718381128548605</v>
      </c>
      <c r="W37" s="10"/>
    </row>
    <row r="38" spans="1:23" ht="16.5" x14ac:dyDescent="0.3">
      <c r="A38" s="47" t="s">
        <v>74</v>
      </c>
      <c r="B38" s="47">
        <v>108622</v>
      </c>
      <c r="C38" s="47">
        <v>107824</v>
      </c>
      <c r="D38" s="47">
        <v>107824</v>
      </c>
      <c r="E38" s="66">
        <v>1491.7351571428571</v>
      </c>
      <c r="F38" s="66">
        <v>106332.26484285714</v>
      </c>
      <c r="G38" s="46">
        <v>1.3834908342696033</v>
      </c>
      <c r="H38" s="66">
        <v>102872.765821322</v>
      </c>
      <c r="I38" s="47">
        <v>5504</v>
      </c>
      <c r="J38" s="67">
        <v>93128.97</v>
      </c>
      <c r="K38" s="47">
        <v>681</v>
      </c>
      <c r="L38" s="67">
        <v>10162.65</v>
      </c>
      <c r="M38" s="47">
        <v>41</v>
      </c>
      <c r="N38" s="67">
        <v>595.67999999999995</v>
      </c>
      <c r="O38" s="45">
        <v>9.8387942797295658</v>
      </c>
      <c r="P38" s="45">
        <v>11.086166296936467</v>
      </c>
      <c r="Q38" s="45">
        <v>0.57669731581322858</v>
      </c>
      <c r="R38" s="46">
        <v>0.88913833703063538</v>
      </c>
      <c r="S38" s="46">
        <v>0.88913833703063538</v>
      </c>
      <c r="T38" s="46">
        <v>0.85736747620187437</v>
      </c>
      <c r="U38" s="46">
        <v>1.0040715749725782</v>
      </c>
      <c r="V38" s="46">
        <v>0.96746519951730781</v>
      </c>
      <c r="W38" s="10"/>
    </row>
    <row r="39" spans="1:23" ht="16.5" x14ac:dyDescent="0.3">
      <c r="A39" s="47" t="s">
        <v>75</v>
      </c>
      <c r="B39" s="47">
        <v>80590</v>
      </c>
      <c r="C39" s="47">
        <v>78059</v>
      </c>
      <c r="D39" s="47">
        <v>78059</v>
      </c>
      <c r="E39" s="66">
        <v>3227</v>
      </c>
      <c r="F39" s="66">
        <v>74832</v>
      </c>
      <c r="G39" s="46">
        <v>4.1340524475076545</v>
      </c>
      <c r="H39" s="66">
        <v>79670.543465714203</v>
      </c>
      <c r="I39" s="47">
        <v>5822</v>
      </c>
      <c r="J39" s="67">
        <v>71683.44</v>
      </c>
      <c r="K39" s="47">
        <v>152</v>
      </c>
      <c r="L39" s="67">
        <v>1955.43</v>
      </c>
      <c r="M39" s="47">
        <v>198</v>
      </c>
      <c r="N39" s="67">
        <v>1934.46</v>
      </c>
      <c r="O39" s="45">
        <v>2.6554318391903626</v>
      </c>
      <c r="P39" s="45">
        <v>6.6797073417580703</v>
      </c>
      <c r="Q39" s="45">
        <v>2.6269550306787708</v>
      </c>
      <c r="R39" s="46">
        <v>0.93320292658241943</v>
      </c>
      <c r="S39" s="46">
        <v>0.93320292658241943</v>
      </c>
      <c r="T39" s="46">
        <v>0.88948306241469166</v>
      </c>
      <c r="U39" s="46">
        <v>0.92429230172993726</v>
      </c>
      <c r="V39" s="46">
        <v>1.0646587484727683</v>
      </c>
      <c r="W39" s="10"/>
    </row>
    <row r="40" spans="1:23" ht="16.5" x14ac:dyDescent="0.3">
      <c r="A40" s="47" t="s">
        <v>77</v>
      </c>
      <c r="B40" s="47">
        <v>1218693</v>
      </c>
      <c r="C40" s="47">
        <v>1038993</v>
      </c>
      <c r="D40" s="47">
        <v>1038993</v>
      </c>
      <c r="E40" s="66">
        <v>43928.060314285714</v>
      </c>
      <c r="F40" s="66">
        <v>995064.93968571431</v>
      </c>
      <c r="G40" s="46">
        <v>4.2279457430690792</v>
      </c>
      <c r="H40" s="66">
        <v>975316.71528571495</v>
      </c>
      <c r="I40" s="47">
        <v>6890</v>
      </c>
      <c r="J40" s="67">
        <v>884970.63</v>
      </c>
      <c r="K40" s="47">
        <v>95</v>
      </c>
      <c r="L40" s="67">
        <v>13462.59</v>
      </c>
      <c r="M40" s="47">
        <v>160</v>
      </c>
      <c r="N40" s="67">
        <v>19010.82</v>
      </c>
      <c r="O40" s="45">
        <v>1.4984519383644339</v>
      </c>
      <c r="P40" s="45">
        <v>5.6630439464934987</v>
      </c>
      <c r="Q40" s="45">
        <v>2.1159970019808485</v>
      </c>
      <c r="R40" s="46">
        <v>0.94336956053506515</v>
      </c>
      <c r="S40" s="46">
        <v>0.94336956053506515</v>
      </c>
      <c r="T40" s="46">
        <v>0.7261637098104281</v>
      </c>
      <c r="U40" s="46">
        <v>0.92117073963692675</v>
      </c>
      <c r="V40" s="46">
        <v>0.98015383357166952</v>
      </c>
      <c r="W40" s="10"/>
    </row>
    <row r="41" spans="1:23" ht="16.5" x14ac:dyDescent="0.3">
      <c r="A41" s="47" t="s">
        <v>78</v>
      </c>
      <c r="B41" s="47">
        <v>703991</v>
      </c>
      <c r="C41" s="47">
        <v>697603</v>
      </c>
      <c r="D41" s="47">
        <v>697603</v>
      </c>
      <c r="E41" s="66">
        <v>15327</v>
      </c>
      <c r="F41" s="66">
        <v>682276</v>
      </c>
      <c r="G41" s="46">
        <v>2.1970949092822134</v>
      </c>
      <c r="H41" s="66">
        <v>681510.28471499996</v>
      </c>
      <c r="I41" s="47">
        <v>13818</v>
      </c>
      <c r="J41" s="67">
        <v>597239.57999999996</v>
      </c>
      <c r="K41" s="47">
        <v>688</v>
      </c>
      <c r="L41" s="67">
        <v>20562.239999999998</v>
      </c>
      <c r="M41" s="47">
        <v>972</v>
      </c>
      <c r="N41" s="67">
        <v>35475.42</v>
      </c>
      <c r="O41" s="45">
        <v>3.3282906159130441</v>
      </c>
      <c r="P41" s="45">
        <v>5.4522598215069138</v>
      </c>
      <c r="Q41" s="45">
        <v>5.7422006299690072</v>
      </c>
      <c r="R41" s="46">
        <v>0.94547740178493067</v>
      </c>
      <c r="S41" s="46">
        <v>0.94547740178493067</v>
      </c>
      <c r="T41" s="46">
        <v>0.84836252167996462</v>
      </c>
      <c r="U41" s="46">
        <v>0.90651870390827327</v>
      </c>
      <c r="V41" s="46">
        <v>0.99887770449935209</v>
      </c>
      <c r="W41" s="10"/>
    </row>
    <row r="42" spans="1:23" ht="16.5" x14ac:dyDescent="0.3">
      <c r="A42" s="47" t="s">
        <v>137</v>
      </c>
      <c r="B42" s="47">
        <v>4133719</v>
      </c>
      <c r="C42" s="47">
        <v>4058637</v>
      </c>
      <c r="D42" s="47">
        <v>4058637</v>
      </c>
      <c r="E42" s="66">
        <v>24756.591076923098</v>
      </c>
      <c r="F42" s="66">
        <v>4033880.4089230769</v>
      </c>
      <c r="G42" s="46">
        <v>0.60997302978618428</v>
      </c>
      <c r="H42" s="66">
        <v>3874297.54493783</v>
      </c>
      <c r="I42" s="47">
        <v>4838</v>
      </c>
      <c r="J42" s="67">
        <v>3559044.57</v>
      </c>
      <c r="K42" s="47">
        <v>194</v>
      </c>
      <c r="L42" s="67">
        <v>119057.1</v>
      </c>
      <c r="M42" s="47">
        <v>180</v>
      </c>
      <c r="N42" s="67">
        <v>110964.03</v>
      </c>
      <c r="O42" s="45">
        <v>3.2369170744286446</v>
      </c>
      <c r="P42" s="45">
        <v>3.8271457830642701</v>
      </c>
      <c r="Q42" s="45">
        <v>3.0168831876000035</v>
      </c>
      <c r="R42" s="46">
        <v>0.96172855027598692</v>
      </c>
      <c r="S42" s="46">
        <v>0.96172855027598692</v>
      </c>
      <c r="T42" s="46">
        <v>0.8609788352812564</v>
      </c>
      <c r="U42" s="46">
        <v>0.94935961870192953</v>
      </c>
      <c r="V42" s="46">
        <v>0.96043936661279194</v>
      </c>
      <c r="W42" s="10"/>
    </row>
    <row r="43" spans="1:23" ht="22.15" customHeight="1" x14ac:dyDescent="0.3">
      <c r="A43" s="69" t="s">
        <v>82</v>
      </c>
      <c r="B43" s="47"/>
      <c r="C43" s="47"/>
      <c r="D43" s="47"/>
      <c r="E43" s="66"/>
      <c r="F43" s="47"/>
      <c r="G43" s="47"/>
      <c r="H43" s="66"/>
      <c r="I43" s="47"/>
      <c r="J43" s="67"/>
      <c r="K43" s="47"/>
      <c r="L43" s="67"/>
      <c r="M43" s="47"/>
      <c r="N43" s="67"/>
      <c r="O43" s="45"/>
      <c r="P43" s="45"/>
      <c r="Q43" s="45"/>
      <c r="R43" s="46"/>
      <c r="S43" s="46"/>
      <c r="T43" s="46"/>
      <c r="U43" s="46"/>
      <c r="V43" s="46"/>
      <c r="W43" s="10"/>
    </row>
    <row r="44" spans="1:23" ht="16.5" x14ac:dyDescent="0.3">
      <c r="A44" s="47" t="s">
        <v>21</v>
      </c>
      <c r="B44" s="47">
        <v>36955</v>
      </c>
      <c r="C44" s="47">
        <v>30160</v>
      </c>
      <c r="D44" s="47">
        <v>30160</v>
      </c>
      <c r="E44" s="66">
        <v>0</v>
      </c>
      <c r="F44" s="66">
        <v>30160</v>
      </c>
      <c r="G44" s="46">
        <v>0</v>
      </c>
      <c r="H44" s="66">
        <v>30163.1451595238</v>
      </c>
      <c r="I44" s="47">
        <v>6359</v>
      </c>
      <c r="J44" s="66">
        <v>27962.73</v>
      </c>
      <c r="K44" s="47">
        <v>0</v>
      </c>
      <c r="L44" s="66">
        <v>0</v>
      </c>
      <c r="M44" s="47">
        <v>212</v>
      </c>
      <c r="N44" s="66">
        <v>742.02</v>
      </c>
      <c r="O44" s="46">
        <v>0</v>
      </c>
      <c r="P44" s="46">
        <v>0</v>
      </c>
      <c r="Q44" s="46">
        <v>2.6536035644588352</v>
      </c>
      <c r="R44" s="46">
        <v>1</v>
      </c>
      <c r="S44" s="46">
        <v>1</v>
      </c>
      <c r="T44" s="46">
        <v>0.75666973345961297</v>
      </c>
      <c r="U44" s="46">
        <v>0.92704954513574545</v>
      </c>
      <c r="V44" s="46">
        <v>1.0001042824775797</v>
      </c>
      <c r="W44" s="10"/>
    </row>
    <row r="45" spans="1:23" ht="16.5" x14ac:dyDescent="0.3">
      <c r="A45" s="47" t="s">
        <v>22</v>
      </c>
      <c r="B45" s="47">
        <v>702788</v>
      </c>
      <c r="C45" s="47">
        <v>678151</v>
      </c>
      <c r="D45" s="47">
        <v>678151</v>
      </c>
      <c r="E45" s="66">
        <v>5597</v>
      </c>
      <c r="F45" s="66">
        <v>672554</v>
      </c>
      <c r="G45" s="46">
        <v>0.82533241121815049</v>
      </c>
      <c r="H45" s="66">
        <v>658143.09385142894</v>
      </c>
      <c r="I45" s="47">
        <v>11975</v>
      </c>
      <c r="J45" s="66">
        <v>566485.56000000006</v>
      </c>
      <c r="K45" s="47">
        <v>118</v>
      </c>
      <c r="L45" s="66">
        <v>4083.3</v>
      </c>
      <c r="M45" s="47">
        <v>482</v>
      </c>
      <c r="N45" s="66">
        <v>25918.080000000002</v>
      </c>
      <c r="O45" s="46">
        <v>0.71565419816286502</v>
      </c>
      <c r="P45" s="46">
        <v>1.5350800833313341</v>
      </c>
      <c r="Q45" s="46">
        <v>4.5424981657779222</v>
      </c>
      <c r="R45" s="46">
        <v>0.98464919916668681</v>
      </c>
      <c r="S45" s="46">
        <v>0.98464919916668681</v>
      </c>
      <c r="T45" s="46">
        <v>0.80605468505438349</v>
      </c>
      <c r="U45" s="46">
        <v>0.86693739603199693</v>
      </c>
      <c r="V45" s="46">
        <v>0.97857286381677744</v>
      </c>
      <c r="W45" s="10"/>
    </row>
    <row r="46" spans="1:23" ht="16.5" x14ac:dyDescent="0.3">
      <c r="A46" s="47" t="s">
        <v>151</v>
      </c>
      <c r="B46" s="47">
        <v>43798</v>
      </c>
      <c r="C46" s="47">
        <v>22672</v>
      </c>
      <c r="D46" s="47">
        <v>22672</v>
      </c>
      <c r="E46" s="66">
        <v>454</v>
      </c>
      <c r="F46" s="66">
        <v>22218</v>
      </c>
      <c r="G46" s="46">
        <v>2.002470007057163</v>
      </c>
      <c r="H46" s="66">
        <v>20039.7755846447</v>
      </c>
      <c r="I46" s="47">
        <v>6827</v>
      </c>
      <c r="J46" s="66">
        <v>20271.21</v>
      </c>
      <c r="K46" s="47">
        <v>0</v>
      </c>
      <c r="L46" s="66">
        <v>0</v>
      </c>
      <c r="M46" s="47">
        <v>1</v>
      </c>
      <c r="N46" s="66">
        <v>1.38</v>
      </c>
      <c r="O46" s="46">
        <v>0</v>
      </c>
      <c r="P46" s="46">
        <v>2.002470007057163</v>
      </c>
      <c r="Q46" s="46">
        <v>6.807684395751413E-3</v>
      </c>
      <c r="R46" s="46">
        <v>0.97997529992942833</v>
      </c>
      <c r="S46" s="46">
        <v>0.97997529992942833</v>
      </c>
      <c r="T46" s="46">
        <v>0.46283414767797615</v>
      </c>
      <c r="U46" s="46">
        <v>1.0115487528479428</v>
      </c>
      <c r="V46" s="46">
        <v>0.90196127395106218</v>
      </c>
      <c r="W46" s="10"/>
    </row>
    <row r="47" spans="1:23" ht="16.5" x14ac:dyDescent="0.3">
      <c r="A47" s="48" t="s">
        <v>109</v>
      </c>
      <c r="B47" s="47">
        <v>89440</v>
      </c>
      <c r="C47" s="47">
        <v>82580</v>
      </c>
      <c r="D47" s="47">
        <v>82580</v>
      </c>
      <c r="E47" s="66">
        <v>1439.5232000000001</v>
      </c>
      <c r="F47" s="66">
        <v>81140.476800000004</v>
      </c>
      <c r="G47" s="46">
        <v>1.7431862436425285</v>
      </c>
      <c r="H47" s="66">
        <v>79623.286865714297</v>
      </c>
      <c r="I47" s="47">
        <v>5803</v>
      </c>
      <c r="J47" s="66">
        <v>78333.03</v>
      </c>
      <c r="K47" s="47">
        <v>31</v>
      </c>
      <c r="L47" s="66">
        <v>462.48</v>
      </c>
      <c r="M47" s="47">
        <v>12</v>
      </c>
      <c r="N47" s="66">
        <v>167.94</v>
      </c>
      <c r="O47" s="46">
        <v>0.58693699679080702</v>
      </c>
      <c r="P47" s="46">
        <v>2.3198918354464295</v>
      </c>
      <c r="Q47" s="46">
        <v>0.21313397171996221</v>
      </c>
      <c r="R47" s="46">
        <v>0.97680108164553581</v>
      </c>
      <c r="S47" s="46">
        <v>0.97680108164553581</v>
      </c>
      <c r="T47" s="46">
        <v>0.87581652504472274</v>
      </c>
      <c r="U47" s="46">
        <v>0.98960383452757539</v>
      </c>
      <c r="V47" s="46">
        <v>0.98130168820642538</v>
      </c>
      <c r="W47" s="10"/>
    </row>
    <row r="48" spans="1:23" ht="16.5" x14ac:dyDescent="0.3">
      <c r="A48" s="47" t="s">
        <v>110</v>
      </c>
      <c r="B48" s="47">
        <v>35056</v>
      </c>
      <c r="C48" s="47">
        <v>32313</v>
      </c>
      <c r="D48" s="47">
        <v>32313</v>
      </c>
      <c r="E48" s="66">
        <v>242.55903988006</v>
      </c>
      <c r="F48" s="66">
        <v>32070.44096011994</v>
      </c>
      <c r="G48" s="46">
        <v>0.75065465874434434</v>
      </c>
      <c r="H48" s="66">
        <v>31057.794966331501</v>
      </c>
      <c r="I48" s="47">
        <v>6480</v>
      </c>
      <c r="J48" s="66">
        <v>28842.75</v>
      </c>
      <c r="K48" s="47">
        <v>24</v>
      </c>
      <c r="L48" s="66">
        <v>105.66</v>
      </c>
      <c r="M48" s="47">
        <v>59</v>
      </c>
      <c r="N48" s="66">
        <v>255.9</v>
      </c>
      <c r="O48" s="46">
        <v>0.36499413957450511</v>
      </c>
      <c r="P48" s="46">
        <v>1.1129089528059897</v>
      </c>
      <c r="Q48" s="46">
        <v>0.88398637438118366</v>
      </c>
      <c r="R48" s="46">
        <v>0.98887091047194009</v>
      </c>
      <c r="S48" s="46">
        <v>0.98887091047194009</v>
      </c>
      <c r="T48" s="46">
        <v>0.82276215198539482</v>
      </c>
      <c r="U48" s="46">
        <v>0.9320819469438123</v>
      </c>
      <c r="V48" s="46">
        <v>0.96842431960796305</v>
      </c>
      <c r="W48" s="10"/>
    </row>
    <row r="49" spans="1:23" ht="16.5" x14ac:dyDescent="0.3">
      <c r="A49" s="47" t="s">
        <v>27</v>
      </c>
      <c r="B49" s="47">
        <v>3132463</v>
      </c>
      <c r="C49" s="47">
        <v>2980084</v>
      </c>
      <c r="D49" s="47">
        <v>2980084</v>
      </c>
      <c r="E49" s="66">
        <v>74772</v>
      </c>
      <c r="F49" s="66">
        <v>2905312</v>
      </c>
      <c r="G49" s="46">
        <v>2.5090567916877511</v>
      </c>
      <c r="H49" s="66">
        <v>2862749.46153501</v>
      </c>
      <c r="I49" s="47">
        <v>10691</v>
      </c>
      <c r="J49" s="66">
        <v>2036860.65</v>
      </c>
      <c r="K49" s="47">
        <v>41</v>
      </c>
      <c r="L49" s="66">
        <v>8179.71</v>
      </c>
      <c r="M49" s="47">
        <v>568</v>
      </c>
      <c r="N49" s="66">
        <v>91200.18</v>
      </c>
      <c r="O49" s="46">
        <v>0.39997792513004488</v>
      </c>
      <c r="P49" s="46">
        <v>2.8989990435220689</v>
      </c>
      <c r="Q49" s="46">
        <v>4.459578489688095</v>
      </c>
      <c r="R49" s="46">
        <v>0.97101000956477923</v>
      </c>
      <c r="S49" s="46">
        <v>0.97101000956477923</v>
      </c>
      <c r="T49" s="46">
        <v>0.650242524811945</v>
      </c>
      <c r="U49" s="46">
        <v>0.71436232456871962</v>
      </c>
      <c r="V49" s="46">
        <v>0.9853500971788951</v>
      </c>
      <c r="W49" s="10"/>
    </row>
    <row r="50" spans="1:23" ht="16.5" x14ac:dyDescent="0.3">
      <c r="A50" s="48" t="s">
        <v>138</v>
      </c>
      <c r="B50" s="47">
        <v>7081</v>
      </c>
      <c r="C50" s="47">
        <v>7384</v>
      </c>
      <c r="D50" s="47">
        <v>7384</v>
      </c>
      <c r="E50" s="66">
        <v>0</v>
      </c>
      <c r="F50" s="66">
        <v>7384</v>
      </c>
      <c r="G50" s="46">
        <v>0</v>
      </c>
      <c r="H50" s="66">
        <v>6681</v>
      </c>
      <c r="I50" s="47">
        <v>6828</v>
      </c>
      <c r="J50" s="66">
        <v>6899.01</v>
      </c>
      <c r="K50" s="47">
        <v>53</v>
      </c>
      <c r="L50" s="66">
        <v>53.01</v>
      </c>
      <c r="M50" s="47">
        <v>102</v>
      </c>
      <c r="N50" s="66">
        <v>102</v>
      </c>
      <c r="O50" s="46">
        <v>0.76251548117877044</v>
      </c>
      <c r="P50" s="46">
        <v>0.76251548117877044</v>
      </c>
      <c r="Q50" s="46">
        <v>1.4672057928736952</v>
      </c>
      <c r="R50" s="46">
        <v>0.99237916049936792</v>
      </c>
      <c r="S50" s="46">
        <v>0.99237916049936792</v>
      </c>
      <c r="T50" s="46">
        <v>0.97429882784917388</v>
      </c>
      <c r="U50" s="46">
        <v>1.0405612932195778</v>
      </c>
      <c r="V50" s="46">
        <v>0.9047941495124594</v>
      </c>
      <c r="W50" s="10"/>
    </row>
    <row r="51" spans="1:23" ht="16.5" x14ac:dyDescent="0.3">
      <c r="A51" s="47" t="s">
        <v>28</v>
      </c>
      <c r="B51" s="47">
        <v>66499</v>
      </c>
      <c r="C51" s="47">
        <v>51674</v>
      </c>
      <c r="D51" s="47">
        <v>51674</v>
      </c>
      <c r="E51" s="66">
        <v>388</v>
      </c>
      <c r="F51" s="66">
        <v>51286</v>
      </c>
      <c r="G51" s="46">
        <v>0.75086116809227077</v>
      </c>
      <c r="H51" s="66">
        <v>50164.208671739099</v>
      </c>
      <c r="I51" s="47">
        <v>5294</v>
      </c>
      <c r="J51" s="66">
        <v>47851.47</v>
      </c>
      <c r="K51" s="47">
        <v>80</v>
      </c>
      <c r="L51" s="66">
        <v>684.87</v>
      </c>
      <c r="M51" s="47">
        <v>102</v>
      </c>
      <c r="N51" s="66">
        <v>922.92</v>
      </c>
      <c r="O51" s="46">
        <v>1.4110458266939783</v>
      </c>
      <c r="P51" s="46">
        <v>2.1513119996096171</v>
      </c>
      <c r="Q51" s="46">
        <v>1.9015030799602939</v>
      </c>
      <c r="R51" s="46">
        <v>0.97848688000390383</v>
      </c>
      <c r="S51" s="46">
        <v>0.97848688000390383</v>
      </c>
      <c r="T51" s="46">
        <v>0.71958179822252966</v>
      </c>
      <c r="U51" s="46">
        <v>0.96754920061848415</v>
      </c>
      <c r="V51" s="46">
        <v>0.97812675333890531</v>
      </c>
      <c r="W51" s="10"/>
    </row>
    <row r="52" spans="1:23" ht="16.5" x14ac:dyDescent="0.3">
      <c r="A52" s="47" t="s">
        <v>143</v>
      </c>
      <c r="B52" s="47">
        <v>1221746</v>
      </c>
      <c r="C52" s="47">
        <v>1097296</v>
      </c>
      <c r="D52" s="47">
        <v>1097296</v>
      </c>
      <c r="E52" s="66">
        <v>33279</v>
      </c>
      <c r="F52" s="66">
        <v>1064017</v>
      </c>
      <c r="G52" s="46">
        <v>3.0328188565346088</v>
      </c>
      <c r="H52" s="66">
        <v>1068462.62325426</v>
      </c>
      <c r="I52" s="47">
        <v>12058</v>
      </c>
      <c r="J52" s="66">
        <v>992301.63</v>
      </c>
      <c r="K52" s="47">
        <v>34</v>
      </c>
      <c r="L52" s="66">
        <v>1452.24</v>
      </c>
      <c r="M52" s="47">
        <v>98</v>
      </c>
      <c r="N52" s="66">
        <v>9550.02</v>
      </c>
      <c r="O52" s="46">
        <v>0.14613678497261748</v>
      </c>
      <c r="P52" s="46">
        <v>3.174523577536243</v>
      </c>
      <c r="Q52" s="46">
        <v>0.96100453039731459</v>
      </c>
      <c r="R52" s="46">
        <v>0.96825473495164116</v>
      </c>
      <c r="S52" s="46">
        <v>0.96825473495164116</v>
      </c>
      <c r="T52" s="46">
        <v>0.81219961432245324</v>
      </c>
      <c r="U52" s="46">
        <v>0.93007829976614753</v>
      </c>
      <c r="V52" s="46">
        <v>1.004178150588064</v>
      </c>
      <c r="W52" s="10"/>
    </row>
    <row r="53" spans="1:23" ht="16.5" x14ac:dyDescent="0.3">
      <c r="A53" s="47" t="s">
        <v>33</v>
      </c>
      <c r="B53" s="47">
        <v>72444</v>
      </c>
      <c r="C53" s="47">
        <v>58789</v>
      </c>
      <c r="D53" s="47">
        <v>58789</v>
      </c>
      <c r="E53" s="66">
        <v>0</v>
      </c>
      <c r="F53" s="66">
        <v>58789</v>
      </c>
      <c r="G53" s="46">
        <v>0</v>
      </c>
      <c r="H53" s="66">
        <v>58842.793725974101</v>
      </c>
      <c r="I53" s="47">
        <v>7221</v>
      </c>
      <c r="J53" s="66">
        <v>45474.66</v>
      </c>
      <c r="K53" s="47">
        <v>39</v>
      </c>
      <c r="L53" s="66">
        <v>248.61</v>
      </c>
      <c r="M53" s="47">
        <v>226</v>
      </c>
      <c r="N53" s="66">
        <v>1276.17</v>
      </c>
      <c r="O53" s="46">
        <v>0.54372751555170928</v>
      </c>
      <c r="P53" s="46">
        <v>0.54372751555170928</v>
      </c>
      <c r="Q53" s="46">
        <v>2.7910733418672815</v>
      </c>
      <c r="R53" s="46">
        <v>0.99456272484448305</v>
      </c>
      <c r="S53" s="46">
        <v>0.99456272484448305</v>
      </c>
      <c r="T53" s="46">
        <v>0.62772155043895983</v>
      </c>
      <c r="U53" s="46">
        <v>0.77704111420897837</v>
      </c>
      <c r="V53" s="46">
        <v>1.0009150304644423</v>
      </c>
      <c r="W53" s="10"/>
    </row>
    <row r="54" spans="1:23" ht="16.5" x14ac:dyDescent="0.3">
      <c r="A54" s="47" t="s">
        <v>34</v>
      </c>
      <c r="B54" s="47">
        <v>39812</v>
      </c>
      <c r="C54" s="47">
        <v>30534</v>
      </c>
      <c r="D54" s="47">
        <v>30534</v>
      </c>
      <c r="E54" s="66">
        <v>408.65622857142898</v>
      </c>
      <c r="F54" s="66">
        <v>30125.343771428572</v>
      </c>
      <c r="G54" s="46">
        <v>1.3383645397636372</v>
      </c>
      <c r="H54" s="66">
        <v>29188.397885714301</v>
      </c>
      <c r="I54" s="47">
        <v>6609</v>
      </c>
      <c r="J54" s="66">
        <v>35461.65</v>
      </c>
      <c r="K54" s="47">
        <v>135</v>
      </c>
      <c r="L54" s="66">
        <v>636.57000000000005</v>
      </c>
      <c r="M54" s="47">
        <v>55</v>
      </c>
      <c r="N54" s="66">
        <v>265.38</v>
      </c>
      <c r="O54" s="46">
        <v>1.7634387512736087</v>
      </c>
      <c r="P54" s="46">
        <v>3.0782020521097491</v>
      </c>
      <c r="Q54" s="46">
        <v>0.73516090267054712</v>
      </c>
      <c r="R54" s="46">
        <v>0.96921797947890254</v>
      </c>
      <c r="S54" s="46">
        <v>0.96921797947890254</v>
      </c>
      <c r="T54" s="46">
        <v>0.89072767004923148</v>
      </c>
      <c r="U54" s="46">
        <v>1.2367318049226532</v>
      </c>
      <c r="V54" s="46">
        <v>0.96889841680071087</v>
      </c>
      <c r="W54" s="10"/>
    </row>
    <row r="55" spans="1:23" ht="16.5" x14ac:dyDescent="0.3">
      <c r="A55" s="47" t="s">
        <v>35</v>
      </c>
      <c r="B55" s="47">
        <v>8285</v>
      </c>
      <c r="C55" s="47">
        <v>8285</v>
      </c>
      <c r="D55" s="47">
        <v>8277</v>
      </c>
      <c r="E55" s="66">
        <v>138.28125272727272</v>
      </c>
      <c r="F55" s="66">
        <v>8138.7187472727273</v>
      </c>
      <c r="G55" s="46">
        <v>1.6706687535009388</v>
      </c>
      <c r="H55" s="66">
        <v>8122.3438890909101</v>
      </c>
      <c r="I55" s="47">
        <v>5503</v>
      </c>
      <c r="J55" s="66">
        <v>7638.87</v>
      </c>
      <c r="K55" s="47">
        <v>201</v>
      </c>
      <c r="L55" s="66">
        <v>351.24</v>
      </c>
      <c r="M55" s="47">
        <v>64</v>
      </c>
      <c r="N55" s="66">
        <v>82.23</v>
      </c>
      <c r="O55" s="46">
        <v>4.3959344739934751</v>
      </c>
      <c r="P55" s="46">
        <v>5.9931617238130297</v>
      </c>
      <c r="Q55" s="46">
        <v>1.0291472833290154</v>
      </c>
      <c r="R55" s="46">
        <v>0.94006838276186977</v>
      </c>
      <c r="S55" s="46">
        <v>0.9391606522776097</v>
      </c>
      <c r="T55" s="46">
        <v>0.92201207000603502</v>
      </c>
      <c r="U55" s="46">
        <v>0.98371973768944787</v>
      </c>
      <c r="V55" s="46">
        <v>0.99798802997249358</v>
      </c>
      <c r="W55" s="10"/>
    </row>
    <row r="56" spans="1:23" ht="16.5" x14ac:dyDescent="0.3">
      <c r="A56" s="47" t="s">
        <v>122</v>
      </c>
      <c r="B56" s="47">
        <v>192198</v>
      </c>
      <c r="C56" s="47">
        <v>148033</v>
      </c>
      <c r="D56" s="47">
        <v>148033</v>
      </c>
      <c r="E56" s="66">
        <v>2755.2430433377003</v>
      </c>
      <c r="F56" s="66">
        <v>145277.75695666231</v>
      </c>
      <c r="G56" s="46">
        <v>1.8612356997005399</v>
      </c>
      <c r="H56" s="66">
        <v>143841.86049764699</v>
      </c>
      <c r="I56" s="47">
        <v>5674</v>
      </c>
      <c r="J56" s="66">
        <v>140330.4</v>
      </c>
      <c r="K56" s="47">
        <v>0</v>
      </c>
      <c r="L56" s="66">
        <v>0</v>
      </c>
      <c r="M56" s="47">
        <v>0</v>
      </c>
      <c r="N56" s="66">
        <v>0</v>
      </c>
      <c r="O56" s="46">
        <v>0</v>
      </c>
      <c r="P56" s="46">
        <v>1.8612356997005399</v>
      </c>
      <c r="Q56" s="46">
        <v>0</v>
      </c>
      <c r="R56" s="46">
        <v>0.98138764300299475</v>
      </c>
      <c r="S56" s="46">
        <v>0.98138764300299475</v>
      </c>
      <c r="T56" s="46">
        <v>0.73013454874660499</v>
      </c>
      <c r="U56" s="46">
        <v>0.97558804867026561</v>
      </c>
      <c r="V56" s="46">
        <v>0.99011619886557267</v>
      </c>
      <c r="W56" s="10"/>
    </row>
    <row r="57" spans="1:23" ht="16.5" x14ac:dyDescent="0.3">
      <c r="A57" s="47" t="s">
        <v>41</v>
      </c>
      <c r="B57" s="47">
        <v>46605</v>
      </c>
      <c r="C57" s="47">
        <v>41750</v>
      </c>
      <c r="D57" s="47">
        <v>41750</v>
      </c>
      <c r="E57" s="66">
        <v>1018</v>
      </c>
      <c r="F57" s="66">
        <v>40732</v>
      </c>
      <c r="G57" s="46">
        <v>2.4383233532934132</v>
      </c>
      <c r="H57" s="66">
        <v>40813.7920217391</v>
      </c>
      <c r="I57" s="47">
        <v>5572</v>
      </c>
      <c r="J57" s="66">
        <v>38489.01</v>
      </c>
      <c r="K57" s="47">
        <v>26</v>
      </c>
      <c r="L57" s="66">
        <v>179.52</v>
      </c>
      <c r="M57" s="47">
        <v>82</v>
      </c>
      <c r="N57" s="66">
        <v>559.32000000000005</v>
      </c>
      <c r="O57" s="46">
        <v>0.46425312967434018</v>
      </c>
      <c r="P57" s="46">
        <v>2.8912564904885087</v>
      </c>
      <c r="Q57" s="46">
        <v>1.4464464153824195</v>
      </c>
      <c r="R57" s="46">
        <v>0.97108667818813443</v>
      </c>
      <c r="S57" s="46">
        <v>0.97108667818813443</v>
      </c>
      <c r="T57" s="46">
        <v>0.82585580946250403</v>
      </c>
      <c r="U57" s="46">
        <v>0.94743855163968926</v>
      </c>
      <c r="V57" s="46">
        <v>1.002008053170458</v>
      </c>
      <c r="W57" s="10"/>
    </row>
    <row r="58" spans="1:23" ht="16.5" x14ac:dyDescent="0.3">
      <c r="A58" s="47" t="s">
        <v>142</v>
      </c>
      <c r="B58" s="47">
        <v>51935</v>
      </c>
      <c r="C58" s="47">
        <v>51328</v>
      </c>
      <c r="D58" s="47">
        <v>51328</v>
      </c>
      <c r="E58" s="66">
        <v>643</v>
      </c>
      <c r="F58" s="66">
        <v>50685</v>
      </c>
      <c r="G58" s="46">
        <v>1.2527275561097255</v>
      </c>
      <c r="H58" s="66">
        <v>50370.729672000103</v>
      </c>
      <c r="I58" s="47">
        <v>6037</v>
      </c>
      <c r="J58" s="66">
        <v>51100.98</v>
      </c>
      <c r="K58" s="47">
        <v>0</v>
      </c>
      <c r="L58" s="66">
        <v>0</v>
      </c>
      <c r="M58" s="47">
        <v>3</v>
      </c>
      <c r="N58" s="66">
        <v>25.71</v>
      </c>
      <c r="O58" s="46">
        <v>0</v>
      </c>
      <c r="P58" s="46">
        <v>1.2527275561097255</v>
      </c>
      <c r="Q58" s="46">
        <v>5.0312146655504451E-2</v>
      </c>
      <c r="R58" s="46">
        <v>0.98747272443890277</v>
      </c>
      <c r="S58" s="46">
        <v>0.98747272443890277</v>
      </c>
      <c r="T58" s="46">
        <v>0.98394108019639936</v>
      </c>
      <c r="U58" s="46">
        <v>1.0144975133923031</v>
      </c>
      <c r="V58" s="46">
        <v>0.99379953974548885</v>
      </c>
      <c r="W58" s="10"/>
    </row>
    <row r="59" spans="1:23" ht="16.5" x14ac:dyDescent="0.3">
      <c r="A59" s="47" t="s">
        <v>46</v>
      </c>
      <c r="B59" s="47">
        <v>4439086</v>
      </c>
      <c r="C59" s="47">
        <v>3684980</v>
      </c>
      <c r="D59" s="47">
        <v>3684980</v>
      </c>
      <c r="E59" s="66">
        <v>3892</v>
      </c>
      <c r="F59" s="66">
        <v>3681088</v>
      </c>
      <c r="G59" s="46">
        <v>0.1056179409386211</v>
      </c>
      <c r="H59" s="66">
        <v>3647225.5520775402</v>
      </c>
      <c r="I59" s="47">
        <v>12098</v>
      </c>
      <c r="J59" s="66">
        <v>3768507.93</v>
      </c>
      <c r="K59" s="47">
        <v>0</v>
      </c>
      <c r="L59" s="66">
        <v>0</v>
      </c>
      <c r="M59" s="47">
        <v>96</v>
      </c>
      <c r="N59" s="66">
        <v>35230.559999999998</v>
      </c>
      <c r="O59" s="46">
        <v>0</v>
      </c>
      <c r="P59" s="46">
        <v>0.1056179409386211</v>
      </c>
      <c r="Q59" s="46">
        <v>0.93486760952629855</v>
      </c>
      <c r="R59" s="46">
        <v>0.99894382059061382</v>
      </c>
      <c r="S59" s="46">
        <v>0.99894382059061382</v>
      </c>
      <c r="T59" s="46">
        <v>0.84893780611594372</v>
      </c>
      <c r="U59" s="46">
        <v>1.033253325353946</v>
      </c>
      <c r="V59" s="46">
        <v>0.99080096756109615</v>
      </c>
      <c r="W59" s="10"/>
    </row>
    <row r="60" spans="1:23" ht="16.5" x14ac:dyDescent="0.3">
      <c r="A60" s="47" t="s">
        <v>51</v>
      </c>
      <c r="B60" s="47">
        <v>212777</v>
      </c>
      <c r="C60" s="47">
        <v>132291</v>
      </c>
      <c r="D60" s="47">
        <v>132291</v>
      </c>
      <c r="E60" s="66">
        <v>90</v>
      </c>
      <c r="F60" s="66">
        <v>132201</v>
      </c>
      <c r="G60" s="46">
        <v>6.803183890060549E-2</v>
      </c>
      <c r="H60" s="66">
        <v>123055.684257143</v>
      </c>
      <c r="I60" s="47">
        <v>8963</v>
      </c>
      <c r="J60" s="66">
        <v>114900.87</v>
      </c>
      <c r="K60" s="47">
        <v>44</v>
      </c>
      <c r="L60" s="66">
        <v>549.87</v>
      </c>
      <c r="M60" s="47">
        <v>548</v>
      </c>
      <c r="N60" s="66">
        <v>6189.36</v>
      </c>
      <c r="O60" s="46">
        <v>0.47628105285423028</v>
      </c>
      <c r="P60" s="46">
        <v>0.54398886899624388</v>
      </c>
      <c r="Q60" s="46">
        <v>5.3610396953713755</v>
      </c>
      <c r="R60" s="46">
        <v>0.99456011131003741</v>
      </c>
      <c r="S60" s="46">
        <v>0.99456011131003741</v>
      </c>
      <c r="T60" s="46">
        <v>0.54000606268534701</v>
      </c>
      <c r="U60" s="46">
        <v>0.93819916322393249</v>
      </c>
      <c r="V60" s="46">
        <v>0.93082264322617081</v>
      </c>
      <c r="W60" s="10"/>
    </row>
    <row r="61" spans="1:23" ht="16.5" x14ac:dyDescent="0.3">
      <c r="A61" s="47" t="s">
        <v>121</v>
      </c>
      <c r="B61" s="47">
        <v>230646</v>
      </c>
      <c r="C61" s="47">
        <v>230018</v>
      </c>
      <c r="D61" s="47">
        <v>230018</v>
      </c>
      <c r="E61" s="66">
        <v>9814.3642857142859</v>
      </c>
      <c r="F61" s="66">
        <v>220203.63571428572</v>
      </c>
      <c r="G61" s="46">
        <v>4.26678098484218</v>
      </c>
      <c r="H61" s="66">
        <v>220344.22977380999</v>
      </c>
      <c r="I61" s="47">
        <v>19507</v>
      </c>
      <c r="J61" s="66">
        <v>212228.79</v>
      </c>
      <c r="K61" s="47">
        <v>300</v>
      </c>
      <c r="L61" s="66">
        <v>3624.15</v>
      </c>
      <c r="M61" s="47">
        <v>117</v>
      </c>
      <c r="N61" s="66">
        <v>1249.8900000000001</v>
      </c>
      <c r="O61" s="46">
        <v>1.6789903348085045</v>
      </c>
      <c r="P61" s="46">
        <v>5.874132479307737</v>
      </c>
      <c r="Q61" s="46">
        <v>0.57904701228530864</v>
      </c>
      <c r="R61" s="46">
        <v>0.94125867520692263</v>
      </c>
      <c r="S61" s="46">
        <v>0.94125867520692263</v>
      </c>
      <c r="T61" s="46">
        <v>0.92014944980619651</v>
      </c>
      <c r="U61" s="46">
        <v>0.97961693946594186</v>
      </c>
      <c r="V61" s="46">
        <v>1.0006384729256093</v>
      </c>
      <c r="W61" s="10"/>
    </row>
    <row r="62" spans="1:23" ht="16.5" x14ac:dyDescent="0.3">
      <c r="A62" s="47" t="s">
        <v>52</v>
      </c>
      <c r="B62" s="47">
        <v>30494</v>
      </c>
      <c r="C62" s="47">
        <v>27288</v>
      </c>
      <c r="D62" s="47">
        <v>27288</v>
      </c>
      <c r="E62" s="66">
        <v>87</v>
      </c>
      <c r="F62" s="66">
        <v>27201</v>
      </c>
      <c r="G62" s="46">
        <v>0.31882145998240985</v>
      </c>
      <c r="H62" s="66">
        <v>27304.1856452381</v>
      </c>
      <c r="I62" s="47">
        <v>5058</v>
      </c>
      <c r="J62" s="66">
        <v>25739.07</v>
      </c>
      <c r="K62" s="47">
        <v>26</v>
      </c>
      <c r="L62" s="66">
        <v>131.94</v>
      </c>
      <c r="M62" s="47">
        <v>85</v>
      </c>
      <c r="N62" s="66">
        <v>416.22</v>
      </c>
      <c r="O62" s="46">
        <v>0.50999168567442865</v>
      </c>
      <c r="P62" s="46">
        <v>0.82718718271878233</v>
      </c>
      <c r="Q62" s="46">
        <v>1.6088277960543482</v>
      </c>
      <c r="R62" s="46">
        <v>0.9917281281728122</v>
      </c>
      <c r="S62" s="46">
        <v>0.9917281281728122</v>
      </c>
      <c r="T62" s="46">
        <v>0.84406998097986485</v>
      </c>
      <c r="U62" s="46">
        <v>0.94751077128396066</v>
      </c>
      <c r="V62" s="46">
        <v>1.0037934504333701</v>
      </c>
      <c r="W62" s="10"/>
    </row>
    <row r="63" spans="1:23" ht="16.5" x14ac:dyDescent="0.3">
      <c r="A63" s="47" t="s">
        <v>54</v>
      </c>
      <c r="B63" s="47">
        <v>61979</v>
      </c>
      <c r="C63" s="47">
        <v>59687</v>
      </c>
      <c r="D63" s="47">
        <v>59687</v>
      </c>
      <c r="E63" s="66">
        <v>1300</v>
      </c>
      <c r="F63" s="66">
        <v>58387</v>
      </c>
      <c r="G63" s="46">
        <v>2.1780287164709233</v>
      </c>
      <c r="H63" s="66">
        <v>58119.016659999899</v>
      </c>
      <c r="I63" s="47">
        <v>5614</v>
      </c>
      <c r="J63" s="66">
        <v>53725.68</v>
      </c>
      <c r="K63" s="47">
        <v>1</v>
      </c>
      <c r="L63" s="66">
        <v>8.43</v>
      </c>
      <c r="M63" s="47">
        <v>87</v>
      </c>
      <c r="N63" s="66">
        <v>831.99</v>
      </c>
      <c r="O63" s="46">
        <v>1.5688358846922372E-2</v>
      </c>
      <c r="P63" s="46">
        <v>2.1933753783570169</v>
      </c>
      <c r="Q63" s="46">
        <v>1.5483461064117374</v>
      </c>
      <c r="R63" s="46">
        <v>0.97806624621642979</v>
      </c>
      <c r="S63" s="46">
        <v>0.97806624621642979</v>
      </c>
      <c r="T63" s="46">
        <v>0.86683683183013605</v>
      </c>
      <c r="U63" s="46">
        <v>0.92455297917974266</v>
      </c>
      <c r="V63" s="46">
        <v>0.99541022248103006</v>
      </c>
      <c r="W63" s="10"/>
    </row>
    <row r="64" spans="1:23" ht="16.5" x14ac:dyDescent="0.3">
      <c r="A64" s="47" t="s">
        <v>139</v>
      </c>
      <c r="B64" s="47">
        <v>4300</v>
      </c>
      <c r="C64" s="47">
        <v>3845</v>
      </c>
      <c r="D64" s="47">
        <v>3845</v>
      </c>
      <c r="E64" s="66">
        <v>14</v>
      </c>
      <c r="F64" s="66">
        <v>3831</v>
      </c>
      <c r="G64" s="46">
        <v>0.36410923276983093</v>
      </c>
      <c r="H64" s="66">
        <v>3830</v>
      </c>
      <c r="I64" s="47">
        <v>3775</v>
      </c>
      <c r="J64" s="66">
        <v>3798.99</v>
      </c>
      <c r="K64" s="47">
        <v>0</v>
      </c>
      <c r="L64" s="66">
        <v>0</v>
      </c>
      <c r="M64" s="47">
        <v>12</v>
      </c>
      <c r="N64" s="66">
        <v>12</v>
      </c>
      <c r="O64" s="46">
        <v>0</v>
      </c>
      <c r="P64" s="46">
        <v>0.36410923276983093</v>
      </c>
      <c r="Q64" s="46">
        <v>0.31587342951679265</v>
      </c>
      <c r="R64" s="46">
        <v>0.99635890767230173</v>
      </c>
      <c r="S64" s="46">
        <v>0.99635890767230173</v>
      </c>
      <c r="T64" s="46">
        <v>0.88348604651162788</v>
      </c>
      <c r="U64" s="46">
        <v>0.99190339425587459</v>
      </c>
      <c r="V64" s="46">
        <v>0.9997389715478987</v>
      </c>
      <c r="W64" s="10"/>
    </row>
    <row r="65" spans="1:23" ht="16.5" x14ac:dyDescent="0.3">
      <c r="A65" s="47" t="s">
        <v>150</v>
      </c>
      <c r="B65" s="47">
        <v>18812</v>
      </c>
      <c r="C65" s="47">
        <v>18812</v>
      </c>
      <c r="D65" s="47">
        <v>18812</v>
      </c>
      <c r="E65" s="66">
        <v>298.34285714285716</v>
      </c>
      <c r="F65" s="66">
        <v>18513.657142857144</v>
      </c>
      <c r="G65" s="46">
        <v>1.5859178032259045</v>
      </c>
      <c r="H65" s="66">
        <v>18502.0428571429</v>
      </c>
      <c r="I65" s="47">
        <v>5569</v>
      </c>
      <c r="J65" s="66">
        <v>17819.88</v>
      </c>
      <c r="K65" s="47">
        <v>18</v>
      </c>
      <c r="L65" s="66">
        <v>85.32</v>
      </c>
      <c r="M65" s="47">
        <v>91</v>
      </c>
      <c r="N65" s="66">
        <v>229.68</v>
      </c>
      <c r="O65" s="46">
        <v>0.47650961731787411</v>
      </c>
      <c r="P65" s="46">
        <v>2.054870369688651</v>
      </c>
      <c r="Q65" s="46">
        <v>1.2827558474633067</v>
      </c>
      <c r="R65" s="46">
        <v>0.97945129630311345</v>
      </c>
      <c r="S65" s="46">
        <v>0.97945129630311345</v>
      </c>
      <c r="T65" s="46">
        <v>0.94726132256006812</v>
      </c>
      <c r="U65" s="46">
        <v>0.96774178604215688</v>
      </c>
      <c r="V65" s="46">
        <v>0.99937266388673918</v>
      </c>
      <c r="W65" s="10"/>
    </row>
    <row r="66" spans="1:23" ht="16.5" x14ac:dyDescent="0.3">
      <c r="A66" s="47" t="s">
        <v>57</v>
      </c>
      <c r="B66" s="47">
        <v>537800</v>
      </c>
      <c r="C66" s="47">
        <v>455358</v>
      </c>
      <c r="D66" s="47">
        <v>455358</v>
      </c>
      <c r="E66" s="66">
        <v>3503</v>
      </c>
      <c r="F66" s="66">
        <v>451855</v>
      </c>
      <c r="G66" s="46">
        <v>0.76928482644424823</v>
      </c>
      <c r="H66" s="66">
        <v>450371.15402857302</v>
      </c>
      <c r="I66" s="47">
        <v>6111</v>
      </c>
      <c r="J66" s="66">
        <v>388637.58</v>
      </c>
      <c r="K66" s="47">
        <v>37</v>
      </c>
      <c r="L66" s="66">
        <v>2418.96</v>
      </c>
      <c r="M66" s="47">
        <v>369</v>
      </c>
      <c r="N66" s="66">
        <v>23434.14</v>
      </c>
      <c r="O66" s="46">
        <v>0.61857039905278155</v>
      </c>
      <c r="P66" s="46">
        <v>1.3830966572762411</v>
      </c>
      <c r="Q66" s="46">
        <v>5.9925196494604078</v>
      </c>
      <c r="R66" s="46">
        <v>0.98616903342723761</v>
      </c>
      <c r="S66" s="46">
        <v>0.98616903342723761</v>
      </c>
      <c r="T66" s="46">
        <v>0.722643324656006</v>
      </c>
      <c r="U66" s="46">
        <v>0.8682983723579909</v>
      </c>
      <c r="V66" s="46">
        <v>0.99671610146744649</v>
      </c>
      <c r="W66" s="10"/>
    </row>
    <row r="67" spans="1:23" ht="16.5" x14ac:dyDescent="0.3">
      <c r="A67" s="47" t="s">
        <v>58</v>
      </c>
      <c r="B67" s="47">
        <v>4039</v>
      </c>
      <c r="C67" s="47">
        <v>4056</v>
      </c>
      <c r="D67" s="47">
        <v>4056</v>
      </c>
      <c r="E67" s="66">
        <v>37</v>
      </c>
      <c r="F67" s="66">
        <v>4019</v>
      </c>
      <c r="G67" s="46">
        <v>0.91222879684418146</v>
      </c>
      <c r="H67" s="66">
        <v>3999</v>
      </c>
      <c r="I67" s="47">
        <v>3363</v>
      </c>
      <c r="J67" s="66">
        <v>3924.99</v>
      </c>
      <c r="K67" s="47">
        <v>56</v>
      </c>
      <c r="L67" s="66">
        <v>56.04</v>
      </c>
      <c r="M67" s="47">
        <v>18</v>
      </c>
      <c r="N67" s="66">
        <v>18</v>
      </c>
      <c r="O67" s="46">
        <v>1.4076865109269028</v>
      </c>
      <c r="P67" s="46">
        <v>2.3070739860491178</v>
      </c>
      <c r="Q67" s="46">
        <v>0.45214770158251694</v>
      </c>
      <c r="R67" s="46">
        <v>0.97693672719084279</v>
      </c>
      <c r="S67" s="46">
        <v>0.97693672719084279</v>
      </c>
      <c r="T67" s="46">
        <v>0.97177271601881643</v>
      </c>
      <c r="U67" s="46">
        <v>0.9954988747186797</v>
      </c>
      <c r="V67" s="46">
        <v>0.99502363772082603</v>
      </c>
      <c r="W67" s="10"/>
    </row>
    <row r="68" spans="1:23" ht="16.5" x14ac:dyDescent="0.3">
      <c r="A68" s="47" t="s">
        <v>60</v>
      </c>
      <c r="B68" s="47">
        <v>29716</v>
      </c>
      <c r="C68" s="47">
        <v>29467</v>
      </c>
      <c r="D68" s="47">
        <v>29467</v>
      </c>
      <c r="E68" s="66">
        <v>78</v>
      </c>
      <c r="F68" s="66">
        <v>29389</v>
      </c>
      <c r="G68" s="46">
        <v>0.26470288797638036</v>
      </c>
      <c r="H68" s="66">
        <v>29053.963442857101</v>
      </c>
      <c r="I68" s="47">
        <v>5367</v>
      </c>
      <c r="J68" s="66">
        <v>28252.02</v>
      </c>
      <c r="K68" s="47">
        <v>35</v>
      </c>
      <c r="L68" s="66">
        <v>206.67</v>
      </c>
      <c r="M68" s="47">
        <v>59</v>
      </c>
      <c r="N68" s="66">
        <v>322.86</v>
      </c>
      <c r="O68" s="46">
        <v>0.72621051777154888</v>
      </c>
      <c r="P68" s="46">
        <v>0.98899110553459968</v>
      </c>
      <c r="Q68" s="46">
        <v>1.1344865136097271</v>
      </c>
      <c r="R68" s="46">
        <v>0.99011008894465413</v>
      </c>
      <c r="S68" s="46">
        <v>0.99011008894465413</v>
      </c>
      <c r="T68" s="46">
        <v>0.95073428456050613</v>
      </c>
      <c r="U68" s="46">
        <v>0.9795114548131143</v>
      </c>
      <c r="V68" s="46">
        <v>0.98859993340559738</v>
      </c>
      <c r="W68" s="10"/>
    </row>
    <row r="69" spans="1:23" ht="16.5" x14ac:dyDescent="0.3">
      <c r="A69" s="47" t="s">
        <v>61</v>
      </c>
      <c r="B69" s="47">
        <v>7484</v>
      </c>
      <c r="C69" s="47">
        <v>7432</v>
      </c>
      <c r="D69" s="47">
        <v>7432</v>
      </c>
      <c r="E69" s="66">
        <v>40</v>
      </c>
      <c r="F69" s="66">
        <v>7392</v>
      </c>
      <c r="G69" s="46">
        <v>0.53821313240043056</v>
      </c>
      <c r="H69" s="66">
        <v>7299.17261714286</v>
      </c>
      <c r="I69" s="47">
        <v>6666</v>
      </c>
      <c r="J69" s="66">
        <v>7087.32</v>
      </c>
      <c r="K69" s="47">
        <v>4</v>
      </c>
      <c r="L69" s="66">
        <v>12.48</v>
      </c>
      <c r="M69" s="47">
        <v>57</v>
      </c>
      <c r="N69" s="66">
        <v>62.67</v>
      </c>
      <c r="O69" s="46">
        <v>0.17577959942533591</v>
      </c>
      <c r="P69" s="46">
        <v>0.71304666293757846</v>
      </c>
      <c r="Q69" s="46">
        <v>0.8827009211527086</v>
      </c>
      <c r="R69" s="46">
        <v>0.99286953337062411</v>
      </c>
      <c r="S69" s="46">
        <v>0.99286953337062411</v>
      </c>
      <c r="T69" s="46">
        <v>0.94699625868519499</v>
      </c>
      <c r="U69" s="46">
        <v>0.97268558676436656</v>
      </c>
      <c r="V69" s="46">
        <v>0.98744218305504061</v>
      </c>
      <c r="W69" s="10"/>
    </row>
    <row r="70" spans="1:23" ht="16.5" x14ac:dyDescent="0.3">
      <c r="A70" s="48" t="s">
        <v>111</v>
      </c>
      <c r="B70" s="47">
        <v>601250</v>
      </c>
      <c r="C70" s="47">
        <v>415806</v>
      </c>
      <c r="D70" s="47">
        <v>415806</v>
      </c>
      <c r="E70" s="66">
        <v>8292</v>
      </c>
      <c r="F70" s="66">
        <v>407514</v>
      </c>
      <c r="G70" s="46">
        <v>1.9941992179045034</v>
      </c>
      <c r="H70" s="66">
        <v>406347.58745238098</v>
      </c>
      <c r="I70" s="47">
        <v>6814</v>
      </c>
      <c r="J70" s="66">
        <v>386407.95</v>
      </c>
      <c r="K70" s="47">
        <v>4</v>
      </c>
      <c r="L70" s="66">
        <v>219.72</v>
      </c>
      <c r="M70" s="47">
        <v>161</v>
      </c>
      <c r="N70" s="66">
        <v>8484.99</v>
      </c>
      <c r="O70" s="46">
        <v>5.682986500967209E-2</v>
      </c>
      <c r="P70" s="46">
        <v>2.0498957821906165</v>
      </c>
      <c r="Q70" s="46">
        <v>2.1946151297488514</v>
      </c>
      <c r="R70" s="46">
        <v>0.97950096613144688</v>
      </c>
      <c r="S70" s="46">
        <v>0.97950096613144688</v>
      </c>
      <c r="T70" s="46">
        <v>0.64267434511434518</v>
      </c>
      <c r="U70" s="46">
        <v>0.95147039613052486</v>
      </c>
      <c r="V70" s="46">
        <v>0.99713773625539481</v>
      </c>
      <c r="W70" s="10"/>
    </row>
    <row r="71" spans="1:23" ht="16.5" x14ac:dyDescent="0.3">
      <c r="A71" s="48" t="s">
        <v>112</v>
      </c>
      <c r="B71" s="47">
        <v>72084</v>
      </c>
      <c r="C71" s="47">
        <v>60057</v>
      </c>
      <c r="D71" s="47">
        <v>60057</v>
      </c>
      <c r="E71" s="66">
        <v>584.628223809524</v>
      </c>
      <c r="F71" s="66">
        <v>59472.371776190477</v>
      </c>
      <c r="G71" s="46">
        <v>0.97345559020517847</v>
      </c>
      <c r="H71" s="66">
        <v>57873.018435714301</v>
      </c>
      <c r="I71" s="47">
        <v>6270</v>
      </c>
      <c r="J71" s="66">
        <v>38540.1</v>
      </c>
      <c r="K71" s="47">
        <v>24</v>
      </c>
      <c r="L71" s="66">
        <v>105.57</v>
      </c>
      <c r="M71" s="47">
        <v>213</v>
      </c>
      <c r="N71" s="66">
        <v>1154.46</v>
      </c>
      <c r="O71" s="46">
        <v>0.27317441243048374</v>
      </c>
      <c r="P71" s="46">
        <v>1.2439707710468475</v>
      </c>
      <c r="Q71" s="46">
        <v>2.9872968852372481</v>
      </c>
      <c r="R71" s="46">
        <v>0.98756106101695651</v>
      </c>
      <c r="S71" s="46">
        <v>0.98756106101695651</v>
      </c>
      <c r="T71" s="46">
        <v>0.53465540203096384</v>
      </c>
      <c r="U71" s="46">
        <v>0.6677661031785963</v>
      </c>
      <c r="V71" s="46">
        <v>0.97310762472203149</v>
      </c>
      <c r="W71" s="10"/>
    </row>
    <row r="72" spans="1:23" ht="16.5" x14ac:dyDescent="0.3">
      <c r="A72" s="47" t="s">
        <v>65</v>
      </c>
      <c r="B72" s="47">
        <v>580690</v>
      </c>
      <c r="C72" s="47">
        <v>484352</v>
      </c>
      <c r="D72" s="47">
        <v>484352</v>
      </c>
      <c r="E72" s="66">
        <v>10483</v>
      </c>
      <c r="F72" s="66">
        <v>473869</v>
      </c>
      <c r="G72" s="46">
        <v>2.1643350290697674</v>
      </c>
      <c r="H72" s="66">
        <v>460276.43304871698</v>
      </c>
      <c r="I72" s="47">
        <v>6086</v>
      </c>
      <c r="J72" s="66">
        <v>424586.46</v>
      </c>
      <c r="K72" s="47">
        <v>20</v>
      </c>
      <c r="L72" s="66">
        <v>1359.54</v>
      </c>
      <c r="M72" s="47">
        <v>218</v>
      </c>
      <c r="N72" s="66">
        <v>15303.39</v>
      </c>
      <c r="O72" s="46">
        <v>0.31918130467242323</v>
      </c>
      <c r="P72" s="46">
        <v>2.4766081809589235</v>
      </c>
      <c r="Q72" s="46">
        <v>3.5928004958375004</v>
      </c>
      <c r="R72" s="46">
        <v>0.97523391819041083</v>
      </c>
      <c r="S72" s="46">
        <v>0.97523391819041083</v>
      </c>
      <c r="T72" s="46">
        <v>0.73117577364859054</v>
      </c>
      <c r="U72" s="46">
        <v>0.92541344595611019</v>
      </c>
      <c r="V72" s="46">
        <v>0.97131577091710364</v>
      </c>
      <c r="W72" s="10"/>
    </row>
    <row r="73" spans="1:23" ht="16.5" x14ac:dyDescent="0.3">
      <c r="A73" s="48" t="s">
        <v>113</v>
      </c>
      <c r="B73" s="47">
        <v>2063564</v>
      </c>
      <c r="C73" s="47">
        <v>1734997</v>
      </c>
      <c r="D73" s="47">
        <v>1692950</v>
      </c>
      <c r="E73" s="66">
        <v>42290</v>
      </c>
      <c r="F73" s="66">
        <v>1650660</v>
      </c>
      <c r="G73" s="46">
        <v>2.4980064384654006</v>
      </c>
      <c r="H73" s="66">
        <v>1560747.6901571399</v>
      </c>
      <c r="I73" s="47">
        <v>7233</v>
      </c>
      <c r="J73" s="66">
        <v>1400584.05</v>
      </c>
      <c r="K73" s="47">
        <v>10</v>
      </c>
      <c r="L73" s="66">
        <v>2038.74</v>
      </c>
      <c r="M73" s="47">
        <v>110</v>
      </c>
      <c r="N73" s="66">
        <v>21073.41</v>
      </c>
      <c r="O73" s="46">
        <v>0.14535198019989393</v>
      </c>
      <c r="P73" s="46">
        <v>2.639727516841464</v>
      </c>
      <c r="Q73" s="46">
        <v>1.5024288889531019</v>
      </c>
      <c r="R73" s="46">
        <v>0.97360272483158528</v>
      </c>
      <c r="S73" s="46">
        <v>0.95000782883407431</v>
      </c>
      <c r="T73" s="46">
        <v>0.67872091682157665</v>
      </c>
      <c r="U73" s="46">
        <v>0.89868644294375377</v>
      </c>
      <c r="V73" s="46">
        <v>0.94552947921264219</v>
      </c>
      <c r="W73" s="10"/>
    </row>
    <row r="74" spans="1:23" ht="16.5" x14ac:dyDescent="0.3">
      <c r="A74" s="47" t="s">
        <v>68</v>
      </c>
      <c r="B74" s="47">
        <v>16492</v>
      </c>
      <c r="C74" s="47">
        <v>16408</v>
      </c>
      <c r="D74" s="47">
        <v>16408</v>
      </c>
      <c r="E74" s="66">
        <v>245</v>
      </c>
      <c r="F74" s="66">
        <v>16163</v>
      </c>
      <c r="G74" s="46">
        <v>1.493174061433447</v>
      </c>
      <c r="H74" s="66">
        <v>16163</v>
      </c>
      <c r="I74" s="47">
        <v>13828</v>
      </c>
      <c r="J74" s="66">
        <v>15228</v>
      </c>
      <c r="K74" s="47">
        <v>192</v>
      </c>
      <c r="L74" s="66">
        <v>192</v>
      </c>
      <c r="M74" s="47">
        <v>292</v>
      </c>
      <c r="N74" s="66">
        <v>291.99</v>
      </c>
      <c r="O74" s="46">
        <v>1.245136186770428</v>
      </c>
      <c r="P74" s="46">
        <v>2.7197181976334974</v>
      </c>
      <c r="Q74" s="46">
        <v>1.8935797665369649</v>
      </c>
      <c r="R74" s="46">
        <v>0.97280281802366508</v>
      </c>
      <c r="S74" s="46">
        <v>0.97280281802366508</v>
      </c>
      <c r="T74" s="46">
        <v>0.92335677904438518</v>
      </c>
      <c r="U74" s="46">
        <v>0.95403081111179855</v>
      </c>
      <c r="V74" s="46">
        <v>1</v>
      </c>
      <c r="W74" s="10"/>
    </row>
    <row r="75" spans="1:23" ht="16.5" x14ac:dyDescent="0.3">
      <c r="A75" s="47" t="s">
        <v>69</v>
      </c>
      <c r="B75" s="47">
        <v>203940</v>
      </c>
      <c r="C75" s="47">
        <v>171685</v>
      </c>
      <c r="D75" s="47">
        <v>171685</v>
      </c>
      <c r="E75" s="66">
        <v>4652.6179894736797</v>
      </c>
      <c r="F75" s="66">
        <v>167032.38201052631</v>
      </c>
      <c r="G75" s="46">
        <v>2.709973491844762</v>
      </c>
      <c r="H75" s="66">
        <v>160607.16988684199</v>
      </c>
      <c r="I75" s="47">
        <v>5075</v>
      </c>
      <c r="J75" s="66">
        <v>148097.76</v>
      </c>
      <c r="K75" s="47">
        <v>24</v>
      </c>
      <c r="L75" s="66">
        <v>930.12</v>
      </c>
      <c r="M75" s="47">
        <v>93</v>
      </c>
      <c r="N75" s="66">
        <v>2673.93</v>
      </c>
      <c r="O75" s="46">
        <v>0.62412482818651116</v>
      </c>
      <c r="P75" s="46">
        <v>3.3171847026313968</v>
      </c>
      <c r="Q75" s="46">
        <v>1.7942481634979979</v>
      </c>
      <c r="R75" s="46">
        <v>0.96682815297368596</v>
      </c>
      <c r="S75" s="46">
        <v>0.96682815297368596</v>
      </c>
      <c r="T75" s="46">
        <v>0.72618299499852901</v>
      </c>
      <c r="U75" s="46">
        <v>0.92790303262923857</v>
      </c>
      <c r="V75" s="46">
        <v>0.96153313479490821</v>
      </c>
      <c r="W75" s="10"/>
    </row>
    <row r="76" spans="1:23" ht="16.5" x14ac:dyDescent="0.3">
      <c r="A76" s="47" t="s">
        <v>141</v>
      </c>
      <c r="B76" s="47">
        <v>1343738</v>
      </c>
      <c r="C76" s="47">
        <v>1339706</v>
      </c>
      <c r="D76" s="47">
        <v>1339706</v>
      </c>
      <c r="E76" s="66">
        <v>48114</v>
      </c>
      <c r="F76" s="66">
        <v>1291592</v>
      </c>
      <c r="G76" s="46">
        <v>3.5913849755095519</v>
      </c>
      <c r="H76" s="66">
        <v>1355317.7079545599</v>
      </c>
      <c r="I76" s="47">
        <v>7608</v>
      </c>
      <c r="J76" s="66">
        <v>1257388.44</v>
      </c>
      <c r="K76" s="47">
        <v>96</v>
      </c>
      <c r="L76" s="66">
        <v>14905.41</v>
      </c>
      <c r="M76" s="47">
        <v>27</v>
      </c>
      <c r="N76" s="66">
        <v>4395.8100000000004</v>
      </c>
      <c r="O76" s="46">
        <v>1.1715383203337812</v>
      </c>
      <c r="P76" s="46">
        <v>4.7208488446245287</v>
      </c>
      <c r="Q76" s="46">
        <v>0.34550273114972613</v>
      </c>
      <c r="R76" s="46">
        <v>0.95279151155375463</v>
      </c>
      <c r="S76" s="46">
        <v>0.95279151155375463</v>
      </c>
      <c r="T76" s="46">
        <v>0.935739288462483</v>
      </c>
      <c r="U76" s="46">
        <v>0.93874214328693517</v>
      </c>
      <c r="V76" s="46">
        <v>1.0493388840706352</v>
      </c>
      <c r="W76" s="10"/>
    </row>
    <row r="77" spans="1:23" ht="16.5" x14ac:dyDescent="0.3">
      <c r="A77" s="47" t="s">
        <v>140</v>
      </c>
      <c r="B77" s="47">
        <v>418788</v>
      </c>
      <c r="C77" s="47">
        <v>406768</v>
      </c>
      <c r="D77" s="47">
        <v>375914</v>
      </c>
      <c r="E77" s="66">
        <v>8940.1329142857103</v>
      </c>
      <c r="F77" s="66">
        <v>366973.8670857143</v>
      </c>
      <c r="G77" s="46">
        <v>2.3782388829055874</v>
      </c>
      <c r="H77" s="66">
        <v>364675.161245714</v>
      </c>
      <c r="I77" s="47">
        <v>6136</v>
      </c>
      <c r="J77" s="66">
        <v>354013.14</v>
      </c>
      <c r="K77" s="47">
        <v>1</v>
      </c>
      <c r="L77" s="66">
        <v>52.71</v>
      </c>
      <c r="M77" s="47">
        <v>48</v>
      </c>
      <c r="N77" s="66">
        <v>2634.42</v>
      </c>
      <c r="O77" s="46">
        <v>1.488706252413746E-2</v>
      </c>
      <c r="P77" s="46">
        <v>2.3927718955202533</v>
      </c>
      <c r="Q77" s="46">
        <v>0.74404809817564432</v>
      </c>
      <c r="R77" s="46">
        <v>0.97607236375972417</v>
      </c>
      <c r="S77" s="46">
        <v>0.90203572196036308</v>
      </c>
      <c r="T77" s="46">
        <v>0.84532780308891375</v>
      </c>
      <c r="U77" s="46">
        <v>0.97090742015586429</v>
      </c>
      <c r="V77" s="46">
        <v>0.99373605031264145</v>
      </c>
      <c r="W77" s="10"/>
    </row>
    <row r="78" spans="1:23" ht="16.5" x14ac:dyDescent="0.3">
      <c r="A78" s="47" t="s">
        <v>114</v>
      </c>
      <c r="B78" s="47">
        <v>69972</v>
      </c>
      <c r="C78" s="47">
        <v>66729</v>
      </c>
      <c r="D78" s="47">
        <v>66729</v>
      </c>
      <c r="E78" s="66">
        <v>1175</v>
      </c>
      <c r="F78" s="66">
        <v>65554</v>
      </c>
      <c r="G78" s="46">
        <v>1.76085360188224</v>
      </c>
      <c r="H78" s="66">
        <v>63877.124567924497</v>
      </c>
      <c r="I78" s="47">
        <v>6609</v>
      </c>
      <c r="J78" s="66">
        <v>61895.16</v>
      </c>
      <c r="K78" s="47">
        <v>42</v>
      </c>
      <c r="L78" s="66">
        <v>408.87</v>
      </c>
      <c r="M78" s="47">
        <v>142</v>
      </c>
      <c r="N78" s="66">
        <v>1262.82</v>
      </c>
      <c r="O78" s="46">
        <v>0.65624968400920458</v>
      </c>
      <c r="P78" s="46">
        <v>2.4055476896932277</v>
      </c>
      <c r="Q78" s="46">
        <v>2.0268672829028875</v>
      </c>
      <c r="R78" s="46">
        <v>0.97594452310306778</v>
      </c>
      <c r="S78" s="46">
        <v>0.97594452310306778</v>
      </c>
      <c r="T78" s="46">
        <v>0.88457039958840689</v>
      </c>
      <c r="U78" s="46">
        <v>0.97537311551568462</v>
      </c>
      <c r="V78" s="46">
        <v>0.9744199372719361</v>
      </c>
      <c r="W78" s="10"/>
    </row>
    <row r="79" spans="1:23" ht="16.5" x14ac:dyDescent="0.3">
      <c r="A79" s="47" t="s">
        <v>70</v>
      </c>
      <c r="B79" s="47">
        <v>46229</v>
      </c>
      <c r="C79" s="47">
        <v>45178</v>
      </c>
      <c r="D79" s="47">
        <v>45178</v>
      </c>
      <c r="E79" s="66">
        <v>552</v>
      </c>
      <c r="F79" s="66">
        <v>44626</v>
      </c>
      <c r="G79" s="46">
        <v>1.2218336358404533</v>
      </c>
      <c r="H79" s="66">
        <v>44691.418084999998</v>
      </c>
      <c r="I79" s="47">
        <v>6676</v>
      </c>
      <c r="J79" s="66">
        <v>44057.88</v>
      </c>
      <c r="K79" s="47">
        <v>35</v>
      </c>
      <c r="L79" s="66">
        <v>231.78</v>
      </c>
      <c r="M79" s="47">
        <v>36</v>
      </c>
      <c r="N79" s="66">
        <v>212.01</v>
      </c>
      <c r="O79" s="46">
        <v>0.52332756675034298</v>
      </c>
      <c r="P79" s="46">
        <v>1.7387670103546151</v>
      </c>
      <c r="Q79" s="46">
        <v>0.47868960836457081</v>
      </c>
      <c r="R79" s="46">
        <v>0.98261232989645375</v>
      </c>
      <c r="S79" s="46">
        <v>0.98261232989645375</v>
      </c>
      <c r="T79" s="46">
        <v>0.95303554046161498</v>
      </c>
      <c r="U79" s="46">
        <v>0.99101039747192898</v>
      </c>
      <c r="V79" s="46">
        <v>1.0014659186348764</v>
      </c>
      <c r="W79" s="10"/>
    </row>
    <row r="80" spans="1:23" ht="16.5" x14ac:dyDescent="0.3">
      <c r="A80" s="47" t="s">
        <v>31</v>
      </c>
      <c r="B80" s="47">
        <v>246260</v>
      </c>
      <c r="C80" s="47">
        <v>240241</v>
      </c>
      <c r="D80" s="47">
        <v>240241</v>
      </c>
      <c r="E80" s="66">
        <v>1978</v>
      </c>
      <c r="F80" s="66">
        <v>238263</v>
      </c>
      <c r="G80" s="46">
        <v>0.8233398961875783</v>
      </c>
      <c r="H80" s="66">
        <v>238820.51088601199</v>
      </c>
      <c r="I80" s="47">
        <v>7243</v>
      </c>
      <c r="J80" s="66">
        <v>226698.23999999999</v>
      </c>
      <c r="K80" s="47">
        <v>38</v>
      </c>
      <c r="L80" s="66">
        <v>1296.75</v>
      </c>
      <c r="M80" s="47">
        <v>116</v>
      </c>
      <c r="N80" s="66">
        <v>3084.57</v>
      </c>
      <c r="O80" s="46">
        <v>0.56876249780751764</v>
      </c>
      <c r="P80" s="46">
        <v>1.3874195454360936</v>
      </c>
      <c r="Q80" s="46">
        <v>1.352911307393202</v>
      </c>
      <c r="R80" s="46">
        <v>0.98612580454563903</v>
      </c>
      <c r="S80" s="46">
        <v>0.98612580454563903</v>
      </c>
      <c r="T80" s="46">
        <v>0.92056460651344107</v>
      </c>
      <c r="U80" s="46">
        <v>0.95467089134911454</v>
      </c>
      <c r="V80" s="46">
        <v>1.0023398970298032</v>
      </c>
      <c r="W80" s="10"/>
    </row>
    <row r="81" spans="1:23" ht="16.5" x14ac:dyDescent="0.3">
      <c r="A81" s="47" t="s">
        <v>76</v>
      </c>
      <c r="B81" s="47">
        <v>795130</v>
      </c>
      <c r="C81" s="47">
        <v>696833</v>
      </c>
      <c r="D81" s="47">
        <v>696833</v>
      </c>
      <c r="E81" s="66">
        <v>10014</v>
      </c>
      <c r="F81" s="66">
        <v>686819</v>
      </c>
      <c r="G81" s="46">
        <v>1.4370731581311449</v>
      </c>
      <c r="H81" s="66">
        <v>691459.68272665294</v>
      </c>
      <c r="I81" s="47">
        <v>8633</v>
      </c>
      <c r="J81" s="66">
        <v>575712.75</v>
      </c>
      <c r="K81" s="47">
        <v>17</v>
      </c>
      <c r="L81" s="66">
        <v>1002.21</v>
      </c>
      <c r="M81" s="47">
        <v>322</v>
      </c>
      <c r="N81" s="66">
        <v>23577.06</v>
      </c>
      <c r="O81" s="46">
        <v>0.17377909741299744</v>
      </c>
      <c r="P81" s="46">
        <v>1.6083549227807774</v>
      </c>
      <c r="Q81" s="46">
        <v>4.0881653610042656</v>
      </c>
      <c r="R81" s="46">
        <v>0.98391650204341219</v>
      </c>
      <c r="S81" s="46">
        <v>0.98391650204341219</v>
      </c>
      <c r="T81" s="46">
        <v>0.72404858325053767</v>
      </c>
      <c r="U81" s="46">
        <v>0.8340543120689603</v>
      </c>
      <c r="V81" s="46">
        <v>1.0067567768606474</v>
      </c>
      <c r="W81" s="10"/>
    </row>
    <row r="82" spans="1:23" ht="16.5" x14ac:dyDescent="0.3">
      <c r="A82" s="47" t="s">
        <v>115</v>
      </c>
      <c r="B82" s="47">
        <v>351424</v>
      </c>
      <c r="C82" s="47">
        <v>321833</v>
      </c>
      <c r="D82" s="47">
        <v>320636</v>
      </c>
      <c r="E82" s="66">
        <v>8351.5016457142901</v>
      </c>
      <c r="F82" s="66">
        <v>312284.49835428572</v>
      </c>
      <c r="G82" s="46">
        <v>2.6046674876540035</v>
      </c>
      <c r="H82" s="66">
        <v>308245.26425428601</v>
      </c>
      <c r="I82" s="47">
        <v>5998</v>
      </c>
      <c r="J82" s="66">
        <v>304855.23</v>
      </c>
      <c r="K82" s="47">
        <v>34</v>
      </c>
      <c r="L82" s="66">
        <v>1704.39</v>
      </c>
      <c r="M82" s="47">
        <v>37</v>
      </c>
      <c r="N82" s="66">
        <v>1835.82</v>
      </c>
      <c r="O82" s="46">
        <v>0.55597341880838713</v>
      </c>
      <c r="P82" s="46">
        <v>3.1461596475826901</v>
      </c>
      <c r="Q82" s="46">
        <v>0.59884599282840967</v>
      </c>
      <c r="R82" s="46">
        <v>0.96853840352417309</v>
      </c>
      <c r="S82" s="46">
        <v>0.96493609900904131</v>
      </c>
      <c r="T82" s="46">
        <v>0.86748551607175373</v>
      </c>
      <c r="U82" s="46">
        <v>0.99453148369249411</v>
      </c>
      <c r="V82" s="46">
        <v>0.98706553120220131</v>
      </c>
      <c r="W82" s="10"/>
    </row>
    <row r="83" spans="1:23" ht="16.5" x14ac:dyDescent="0.3">
      <c r="A83" s="47" t="s">
        <v>93</v>
      </c>
      <c r="B83" s="47">
        <v>59275</v>
      </c>
      <c r="C83" s="47">
        <v>59203</v>
      </c>
      <c r="D83" s="47">
        <v>59178</v>
      </c>
      <c r="E83" s="66">
        <v>847.48907428571431</v>
      </c>
      <c r="F83" s="66">
        <v>58330.510925714283</v>
      </c>
      <c r="G83" s="46">
        <v>1.4321015821516685</v>
      </c>
      <c r="H83" s="66">
        <v>58233.736481318701</v>
      </c>
      <c r="I83" s="47">
        <v>19277</v>
      </c>
      <c r="J83" s="66">
        <v>54402.84</v>
      </c>
      <c r="K83" s="47">
        <v>166</v>
      </c>
      <c r="L83" s="66">
        <v>330.51</v>
      </c>
      <c r="M83" s="47">
        <v>447</v>
      </c>
      <c r="N83" s="66">
        <v>1418.43</v>
      </c>
      <c r="O83" s="46">
        <v>0.60385487093335233</v>
      </c>
      <c r="P83" s="46">
        <v>2.0273086379244845</v>
      </c>
      <c r="Q83" s="46">
        <v>2.5915278344921333</v>
      </c>
      <c r="R83" s="46">
        <v>0.97972691362075515</v>
      </c>
      <c r="S83" s="46">
        <v>0.97931319855833399</v>
      </c>
      <c r="T83" s="46">
        <v>0.9178041332770982</v>
      </c>
      <c r="U83" s="46">
        <v>0.9398907455914044</v>
      </c>
      <c r="V83" s="46">
        <v>0.99834092925195139</v>
      </c>
      <c r="W83" s="10"/>
    </row>
    <row r="84" spans="1:23" ht="16.5" x14ac:dyDescent="0.3">
      <c r="A84" s="47" t="s">
        <v>79</v>
      </c>
      <c r="B84" s="47">
        <v>50965</v>
      </c>
      <c r="C84" s="47">
        <v>46768</v>
      </c>
      <c r="D84" s="47">
        <v>46768</v>
      </c>
      <c r="E84" s="66">
        <v>0</v>
      </c>
      <c r="F84" s="66">
        <v>46768</v>
      </c>
      <c r="G84" s="46">
        <v>0</v>
      </c>
      <c r="H84" s="66">
        <v>46031.5464275001</v>
      </c>
      <c r="I84" s="47">
        <v>5263</v>
      </c>
      <c r="J84" s="66">
        <v>39745.83</v>
      </c>
      <c r="K84" s="47">
        <v>25</v>
      </c>
      <c r="L84" s="66">
        <v>164.4</v>
      </c>
      <c r="M84" s="47">
        <v>385</v>
      </c>
      <c r="N84" s="66">
        <v>2494.65</v>
      </c>
      <c r="O84" s="46">
        <v>0.41192415183464104</v>
      </c>
      <c r="P84" s="46">
        <v>0.41192415183464104</v>
      </c>
      <c r="Q84" s="46">
        <v>6.2506483295272943</v>
      </c>
      <c r="R84" s="46">
        <v>0.99588000679524513</v>
      </c>
      <c r="S84" s="46">
        <v>0.99588000679524513</v>
      </c>
      <c r="T84" s="46">
        <v>0.77986520160894701</v>
      </c>
      <c r="U84" s="46">
        <v>0.86701975270065823</v>
      </c>
      <c r="V84" s="46">
        <v>0.98425304540497993</v>
      </c>
      <c r="W84" s="10"/>
    </row>
    <row r="85" spans="1:23" ht="16.5" x14ac:dyDescent="0.3">
      <c r="A85" s="47" t="s">
        <v>80</v>
      </c>
      <c r="B85" s="47">
        <v>1332000</v>
      </c>
      <c r="C85" s="47">
        <v>1251842</v>
      </c>
      <c r="D85" s="47">
        <v>1251842</v>
      </c>
      <c r="E85" s="66">
        <v>6169.1240134468499</v>
      </c>
      <c r="F85" s="66">
        <v>1245672.8759865533</v>
      </c>
      <c r="G85" s="46">
        <v>0.49280372550584256</v>
      </c>
      <c r="H85" s="66">
        <v>1116403.9919942899</v>
      </c>
      <c r="I85" s="47">
        <v>5377</v>
      </c>
      <c r="J85" s="66">
        <v>926259.69</v>
      </c>
      <c r="K85" s="47">
        <v>0</v>
      </c>
      <c r="L85" s="66">
        <v>0</v>
      </c>
      <c r="M85" s="47">
        <v>99</v>
      </c>
      <c r="N85" s="66">
        <v>14417.97</v>
      </c>
      <c r="O85" s="46">
        <v>0</v>
      </c>
      <c r="P85" s="46">
        <v>0.49280372550584256</v>
      </c>
      <c r="Q85" s="46">
        <v>1.5565796671989474</v>
      </c>
      <c r="R85" s="46">
        <v>0.9950719627449417</v>
      </c>
      <c r="S85" s="46">
        <v>0.9950719627449417</v>
      </c>
      <c r="T85" s="46">
        <v>0.69539015765765799</v>
      </c>
      <c r="U85" s="46">
        <v>0.82968145639229984</v>
      </c>
      <c r="V85" s="46">
        <v>0.89622565724578018</v>
      </c>
      <c r="W85" s="10"/>
    </row>
    <row r="86" spans="1:23" x14ac:dyDescent="0.25">
      <c r="H86" s="1"/>
      <c r="P86" s="10"/>
      <c r="Q86" s="10"/>
      <c r="R86" s="10"/>
      <c r="S86" s="10"/>
      <c r="T86" s="10"/>
      <c r="U86" s="10"/>
      <c r="V86" s="10"/>
    </row>
  </sheetData>
  <sortState ref="A5:W105">
    <sortCondition ref="A5:A105"/>
  </sortState>
  <mergeCells count="1">
    <mergeCell ref="A2:O2"/>
  </mergeCells>
  <pageMargins left="0.7" right="0.7" top="0.75" bottom="0.75" header="0.3" footer="0.3"/>
  <pageSetup paperSize="9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4" sqref="C4"/>
    </sheetView>
  </sheetViews>
  <sheetFormatPr defaultRowHeight="16.5" x14ac:dyDescent="0.3"/>
  <cols>
    <col min="1" max="1" width="26.140625" style="21" customWidth="1"/>
    <col min="2" max="3" width="12.42578125" style="21" customWidth="1"/>
    <col min="4" max="4" width="16.5703125" style="21" customWidth="1"/>
    <col min="5" max="5" width="8.7109375" style="21" bestFit="1" customWidth="1"/>
    <col min="6" max="16384" width="9.140625" style="21"/>
  </cols>
  <sheetData>
    <row r="1" spans="1:5" x14ac:dyDescent="0.3">
      <c r="A1" s="21" t="s">
        <v>164</v>
      </c>
    </row>
    <row r="2" spans="1:5" x14ac:dyDescent="0.3">
      <c r="A2" s="21" t="s">
        <v>163</v>
      </c>
    </row>
    <row r="4" spans="1:5" ht="33" x14ac:dyDescent="0.3">
      <c r="A4" s="21" t="s">
        <v>159</v>
      </c>
      <c r="B4" s="22" t="s">
        <v>158</v>
      </c>
      <c r="C4" s="22" t="s">
        <v>157</v>
      </c>
      <c r="D4" s="22" t="s">
        <v>156</v>
      </c>
      <c r="E4" s="22" t="s">
        <v>155</v>
      </c>
    </row>
    <row r="5" spans="1:5" x14ac:dyDescent="0.3">
      <c r="A5" s="43" t="s">
        <v>21</v>
      </c>
      <c r="B5" s="72">
        <v>96.77</v>
      </c>
      <c r="C5" s="21">
        <v>2844</v>
      </c>
      <c r="D5" s="21">
        <v>2939</v>
      </c>
      <c r="E5" s="21">
        <v>0</v>
      </c>
    </row>
    <row r="6" spans="1:5" x14ac:dyDescent="0.3">
      <c r="A6" s="43" t="s">
        <v>151</v>
      </c>
      <c r="B6" s="72">
        <v>53.39</v>
      </c>
      <c r="C6" s="21">
        <v>1443</v>
      </c>
      <c r="D6" s="21">
        <v>2703</v>
      </c>
      <c r="E6" s="21">
        <v>0</v>
      </c>
    </row>
    <row r="7" spans="1:5" x14ac:dyDescent="0.3">
      <c r="A7" s="43" t="s">
        <v>162</v>
      </c>
      <c r="B7" s="72">
        <v>76.61</v>
      </c>
      <c r="C7" s="21">
        <v>5351</v>
      </c>
      <c r="D7" s="21">
        <v>6985</v>
      </c>
      <c r="E7" s="21">
        <v>0</v>
      </c>
    </row>
    <row r="8" spans="1:5" x14ac:dyDescent="0.3">
      <c r="A8" s="43" t="s">
        <v>30</v>
      </c>
      <c r="B8" s="72">
        <v>82.83</v>
      </c>
      <c r="C8" s="21">
        <v>2422</v>
      </c>
      <c r="D8" s="21">
        <v>2924</v>
      </c>
      <c r="E8" s="21">
        <v>11</v>
      </c>
    </row>
    <row r="9" spans="1:5" x14ac:dyDescent="0.3">
      <c r="A9" s="43" t="s">
        <v>122</v>
      </c>
      <c r="B9" s="72">
        <v>84.49</v>
      </c>
      <c r="C9" s="21">
        <v>1945</v>
      </c>
      <c r="D9" s="21">
        <v>2302</v>
      </c>
      <c r="E9" s="21">
        <v>0</v>
      </c>
    </row>
    <row r="10" spans="1:5" x14ac:dyDescent="0.3">
      <c r="A10" s="43" t="s">
        <v>42</v>
      </c>
      <c r="B10" s="72">
        <v>73.349999999999994</v>
      </c>
      <c r="C10" s="21">
        <v>3521</v>
      </c>
      <c r="D10" s="21">
        <v>4800</v>
      </c>
      <c r="E10" s="21">
        <v>0</v>
      </c>
    </row>
    <row r="11" spans="1:5" x14ac:dyDescent="0.3">
      <c r="A11" s="43" t="s">
        <v>142</v>
      </c>
      <c r="B11" s="72">
        <v>84.63</v>
      </c>
      <c r="C11" s="21">
        <v>2093</v>
      </c>
      <c r="D11" s="21">
        <v>2473</v>
      </c>
      <c r="E11" s="21">
        <v>0</v>
      </c>
    </row>
    <row r="12" spans="1:5" x14ac:dyDescent="0.3">
      <c r="A12" s="43" t="s">
        <v>136</v>
      </c>
      <c r="B12" s="72">
        <v>99.96</v>
      </c>
      <c r="C12" s="21">
        <v>2694</v>
      </c>
      <c r="D12" s="21">
        <v>2695</v>
      </c>
      <c r="E12" s="21">
        <v>58</v>
      </c>
    </row>
    <row r="13" spans="1:5" x14ac:dyDescent="0.3">
      <c r="A13" s="43" t="s">
        <v>57</v>
      </c>
      <c r="B13" s="72">
        <v>98.06</v>
      </c>
      <c r="C13" s="21">
        <v>2824</v>
      </c>
      <c r="D13" s="21">
        <v>2880</v>
      </c>
      <c r="E13" s="21">
        <v>0</v>
      </c>
    </row>
    <row r="14" spans="1:5" x14ac:dyDescent="0.3">
      <c r="A14" s="43" t="s">
        <v>111</v>
      </c>
      <c r="B14" s="72">
        <v>86.89</v>
      </c>
      <c r="C14" s="21">
        <v>2280</v>
      </c>
      <c r="D14" s="21">
        <v>2624</v>
      </c>
      <c r="E14" s="21">
        <v>0</v>
      </c>
    </row>
    <row r="15" spans="1:5" x14ac:dyDescent="0.3">
      <c r="A15" s="43" t="s">
        <v>139</v>
      </c>
      <c r="B15" s="72">
        <v>99.54</v>
      </c>
      <c r="C15" s="21">
        <v>1723</v>
      </c>
      <c r="D15" s="21">
        <v>1731</v>
      </c>
      <c r="E15" s="21">
        <v>3</v>
      </c>
    </row>
    <row r="16" spans="1:5" x14ac:dyDescent="0.3">
      <c r="A16" s="43" t="s">
        <v>112</v>
      </c>
      <c r="B16" s="72">
        <v>73.91</v>
      </c>
      <c r="C16" s="21">
        <v>1986</v>
      </c>
      <c r="D16" s="21">
        <v>2687</v>
      </c>
      <c r="E16" s="21">
        <v>0</v>
      </c>
    </row>
    <row r="17" spans="1:5" x14ac:dyDescent="0.3">
      <c r="A17" s="43" t="s">
        <v>65</v>
      </c>
      <c r="B17" s="72">
        <v>97.78</v>
      </c>
      <c r="C17" s="21">
        <v>3789</v>
      </c>
      <c r="D17" s="21">
        <v>3875</v>
      </c>
      <c r="E17" s="21">
        <v>45</v>
      </c>
    </row>
    <row r="18" spans="1:5" x14ac:dyDescent="0.3">
      <c r="A18" s="43" t="s">
        <v>67</v>
      </c>
      <c r="B18" s="72">
        <v>84.61</v>
      </c>
      <c r="C18" s="21">
        <v>2842</v>
      </c>
      <c r="D18" s="21">
        <v>3359</v>
      </c>
      <c r="E18" s="21">
        <v>106</v>
      </c>
    </row>
    <row r="19" spans="1:5" x14ac:dyDescent="0.3">
      <c r="A19" s="43" t="s">
        <v>154</v>
      </c>
      <c r="B19" s="72">
        <v>51.27</v>
      </c>
      <c r="C19" s="21">
        <v>1071</v>
      </c>
      <c r="D19" s="21">
        <v>2089</v>
      </c>
      <c r="E19" s="21">
        <v>0</v>
      </c>
    </row>
    <row r="20" spans="1:5" x14ac:dyDescent="0.3">
      <c r="A20" s="43" t="s">
        <v>73</v>
      </c>
      <c r="B20" s="72">
        <v>86.53</v>
      </c>
      <c r="C20" s="21">
        <v>13488</v>
      </c>
      <c r="D20" s="21">
        <v>15588</v>
      </c>
      <c r="E20" s="21">
        <v>0</v>
      </c>
    </row>
    <row r="21" spans="1:5" x14ac:dyDescent="0.3">
      <c r="A21" s="43" t="s">
        <v>93</v>
      </c>
      <c r="B21" s="72">
        <v>85.33</v>
      </c>
      <c r="C21" s="21">
        <v>7560</v>
      </c>
      <c r="D21" s="21">
        <v>8860</v>
      </c>
      <c r="E21" s="21">
        <v>0</v>
      </c>
    </row>
    <row r="22" spans="1:5" x14ac:dyDescent="0.3">
      <c r="A22" s="43" t="s">
        <v>153</v>
      </c>
      <c r="B22" s="72">
        <v>87.48</v>
      </c>
      <c r="C22" s="21">
        <v>2515</v>
      </c>
      <c r="D22" s="21">
        <v>2875</v>
      </c>
      <c r="E22" s="21">
        <v>0</v>
      </c>
    </row>
    <row r="23" spans="1:5" x14ac:dyDescent="0.3">
      <c r="A23" s="43" t="s">
        <v>152</v>
      </c>
      <c r="B23" s="72">
        <v>89.71</v>
      </c>
      <c r="C23" s="21">
        <v>2519</v>
      </c>
      <c r="D23" s="21">
        <v>2808</v>
      </c>
      <c r="E23" s="21">
        <v>0</v>
      </c>
    </row>
    <row r="24" spans="1:5" x14ac:dyDescent="0.3">
      <c r="A24" s="43" t="s">
        <v>137</v>
      </c>
      <c r="B24" s="72">
        <v>79.45</v>
      </c>
      <c r="C24" s="21">
        <v>1921</v>
      </c>
      <c r="D24" s="21">
        <v>2418</v>
      </c>
      <c r="E24" s="2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workbookViewId="0">
      <selection activeCell="J3" sqref="J3"/>
    </sheetView>
  </sheetViews>
  <sheetFormatPr defaultRowHeight="16.5" x14ac:dyDescent="0.3"/>
  <cols>
    <col min="1" max="1" width="31.7109375" style="73" customWidth="1"/>
    <col min="2" max="2" width="7.5703125" style="73" bestFit="1" customWidth="1"/>
    <col min="3" max="3" width="12.42578125" style="73" customWidth="1"/>
    <col min="4" max="4" width="11" style="73" bestFit="1" customWidth="1"/>
    <col min="5" max="5" width="9.140625" style="73" bestFit="1" customWidth="1"/>
    <col min="6" max="6" width="10.85546875" style="73" bestFit="1" customWidth="1"/>
    <col min="7" max="7" width="9.5703125" style="73" bestFit="1" customWidth="1"/>
    <col min="8" max="12" width="7.5703125" style="73" bestFit="1" customWidth="1"/>
    <col min="13" max="13" width="8.85546875" style="73" bestFit="1" customWidth="1"/>
    <col min="14" max="16384" width="9.140625" style="73"/>
  </cols>
  <sheetData>
    <row r="1" spans="1:13" x14ac:dyDescent="0.3">
      <c r="A1" s="73" t="s">
        <v>182</v>
      </c>
    </row>
    <row r="2" spans="1:13" x14ac:dyDescent="0.3">
      <c r="A2" s="73" t="s">
        <v>181</v>
      </c>
    </row>
    <row r="4" spans="1:13" ht="64.5" customHeight="1" x14ac:dyDescent="0.3">
      <c r="A4" s="73" t="s">
        <v>180</v>
      </c>
      <c r="B4" s="76" t="s">
        <v>179</v>
      </c>
      <c r="C4" s="76" t="s">
        <v>178</v>
      </c>
      <c r="D4" s="76" t="s">
        <v>177</v>
      </c>
      <c r="E4" s="76" t="s">
        <v>176</v>
      </c>
      <c r="F4" s="76" t="s">
        <v>175</v>
      </c>
      <c r="G4" s="76" t="s">
        <v>174</v>
      </c>
      <c r="H4" s="76" t="s">
        <v>173</v>
      </c>
      <c r="I4" s="76" t="s">
        <v>172</v>
      </c>
      <c r="J4" s="76" t="s">
        <v>171</v>
      </c>
      <c r="K4" s="76" t="s">
        <v>170</v>
      </c>
      <c r="L4" s="76" t="s">
        <v>169</v>
      </c>
      <c r="M4" s="76" t="s">
        <v>168</v>
      </c>
    </row>
    <row r="5" spans="1:13" x14ac:dyDescent="0.3">
      <c r="A5" s="73" t="s">
        <v>21</v>
      </c>
      <c r="B5" s="73">
        <v>6359</v>
      </c>
      <c r="C5" s="75">
        <f t="shared" ref="C5:C36" si="0">G5/SQRT(B5)</f>
        <v>1.0066715072471015</v>
      </c>
      <c r="D5" s="75">
        <v>1.9222908015</v>
      </c>
      <c r="E5" s="75">
        <v>3.6075538674000001</v>
      </c>
      <c r="F5" s="75">
        <v>8.7648058200000004E-2</v>
      </c>
      <c r="G5" s="75">
        <v>80.275346538999997</v>
      </c>
      <c r="H5" s="75">
        <v>1.0864881216</v>
      </c>
      <c r="I5" s="75">
        <v>3.3560417806</v>
      </c>
      <c r="J5" s="75">
        <v>3.5598114086999999</v>
      </c>
      <c r="K5" s="75">
        <v>1.0242957033</v>
      </c>
      <c r="L5" s="75">
        <v>3.6462995302999999</v>
      </c>
      <c r="M5" s="74">
        <f t="shared" ref="M5:M36" si="1">B5/L5</f>
        <v>1743.9598549592586</v>
      </c>
    </row>
    <row r="6" spans="1:13" x14ac:dyDescent="0.3">
      <c r="A6" s="73" t="s">
        <v>151</v>
      </c>
      <c r="B6" s="73">
        <v>6827</v>
      </c>
      <c r="C6" s="75">
        <f t="shared" si="0"/>
        <v>0.8962452050134152</v>
      </c>
      <c r="D6" s="75">
        <v>2.5058139101000001</v>
      </c>
      <c r="E6" s="75">
        <v>6.0937114161999997</v>
      </c>
      <c r="F6" s="75">
        <v>0.18539193579999999</v>
      </c>
      <c r="G6" s="75">
        <v>74.052853264999996</v>
      </c>
      <c r="H6" s="75">
        <v>1.2307957185</v>
      </c>
      <c r="I6" s="75">
        <v>6.3510943339999999</v>
      </c>
      <c r="J6" s="75">
        <v>7.5861039957000003</v>
      </c>
      <c r="K6" s="75">
        <v>1.0304234847</v>
      </c>
      <c r="L6" s="75">
        <v>7.8168997141999998</v>
      </c>
      <c r="M6" s="74">
        <f t="shared" si="1"/>
        <v>873.36415325864152</v>
      </c>
    </row>
    <row r="7" spans="1:13" x14ac:dyDescent="0.3">
      <c r="A7" s="73" t="s">
        <v>22</v>
      </c>
      <c r="B7" s="73">
        <v>11975</v>
      </c>
      <c r="C7" s="75">
        <f t="shared" si="0"/>
        <v>0.89366913041492613</v>
      </c>
      <c r="D7" s="75">
        <v>2.9770426767</v>
      </c>
      <c r="E7" s="75">
        <v>8.6115562547</v>
      </c>
      <c r="F7" s="75">
        <v>0.25122684420000002</v>
      </c>
      <c r="G7" s="75">
        <v>97.794519596000001</v>
      </c>
      <c r="H7" s="75">
        <v>1.3145609685999999</v>
      </c>
      <c r="I7" s="75">
        <v>8.4416662524999992</v>
      </c>
      <c r="J7" s="75">
        <v>10.782523997</v>
      </c>
      <c r="K7" s="75">
        <v>1.0291732222000001</v>
      </c>
      <c r="L7" s="75">
        <v>11.097084965000001</v>
      </c>
      <c r="M7" s="74">
        <f t="shared" si="1"/>
        <v>1079.1122207110179</v>
      </c>
    </row>
    <row r="8" spans="1:13" x14ac:dyDescent="0.3">
      <c r="A8" s="73" t="s">
        <v>23</v>
      </c>
      <c r="B8" s="73">
        <v>14273</v>
      </c>
      <c r="C8" s="75">
        <f t="shared" si="0"/>
        <v>0.9095191034088278</v>
      </c>
      <c r="D8" s="75">
        <v>1.6343430782999999</v>
      </c>
      <c r="E8" s="75">
        <v>2.4757629648999999</v>
      </c>
      <c r="F8" s="75">
        <v>0.19531433270000001</v>
      </c>
      <c r="G8" s="75">
        <v>108.65993933999999</v>
      </c>
      <c r="H8" s="75">
        <v>1.2361054413999999</v>
      </c>
      <c r="I8" s="75">
        <v>2.6121783152</v>
      </c>
      <c r="J8" s="75">
        <v>2.9928223879</v>
      </c>
      <c r="K8" s="75">
        <v>1.0788905624</v>
      </c>
      <c r="L8" s="75">
        <v>3.2289278292999999</v>
      </c>
      <c r="M8" s="74">
        <f t="shared" si="1"/>
        <v>4420.3527469656228</v>
      </c>
    </row>
    <row r="9" spans="1:13" x14ac:dyDescent="0.3">
      <c r="A9" s="73" t="s">
        <v>24</v>
      </c>
      <c r="B9" s="73">
        <v>6802</v>
      </c>
      <c r="C9" s="75">
        <f t="shared" si="0"/>
        <v>1.2050348392003625</v>
      </c>
      <c r="D9" s="75">
        <v>2.6974721130999999</v>
      </c>
      <c r="E9" s="75">
        <v>6.9435021065000004</v>
      </c>
      <c r="F9" s="75">
        <v>0.3328536943</v>
      </c>
      <c r="G9" s="75">
        <v>99.384330610999996</v>
      </c>
      <c r="H9" s="75">
        <v>1.2292194700000001</v>
      </c>
      <c r="I9" s="75">
        <v>4.0764546855999999</v>
      </c>
      <c r="J9" s="75">
        <v>4.7816379979999999</v>
      </c>
      <c r="K9" s="75">
        <v>1.0479374369000001</v>
      </c>
      <c r="L9" s="75">
        <v>5.0108574680000002</v>
      </c>
      <c r="M9" s="74">
        <f t="shared" si="1"/>
        <v>1357.4523010160383</v>
      </c>
    </row>
    <row r="10" spans="1:13" x14ac:dyDescent="0.3">
      <c r="A10" s="73" t="s">
        <v>25</v>
      </c>
      <c r="B10" s="73">
        <v>8475</v>
      </c>
      <c r="C10" s="75">
        <f t="shared" si="0"/>
        <v>1.1142224464538182</v>
      </c>
      <c r="D10" s="75">
        <v>2.3219733225999999</v>
      </c>
      <c r="E10" s="75">
        <v>5.2722364464</v>
      </c>
      <c r="F10" s="75">
        <v>0.11932366430000001</v>
      </c>
      <c r="G10" s="75">
        <v>102.57505457000001</v>
      </c>
      <c r="H10" s="75">
        <v>1.0961125882</v>
      </c>
      <c r="I10" s="75">
        <v>3.9619863694999999</v>
      </c>
      <c r="J10" s="75">
        <v>4.2466705457999998</v>
      </c>
      <c r="K10" s="75">
        <v>1.0226324569</v>
      </c>
      <c r="L10" s="75">
        <v>4.3427831340000003</v>
      </c>
      <c r="M10" s="74">
        <f t="shared" si="1"/>
        <v>1951.5135199012218</v>
      </c>
    </row>
    <row r="11" spans="1:13" x14ac:dyDescent="0.3">
      <c r="A11" s="73" t="s">
        <v>110</v>
      </c>
      <c r="B11" s="73">
        <v>6480</v>
      </c>
      <c r="C11" s="75">
        <f t="shared" si="0"/>
        <v>0.98543304376760432</v>
      </c>
      <c r="D11" s="75">
        <v>2.9250633671999999</v>
      </c>
      <c r="E11" s="75">
        <v>8.4381884701000001</v>
      </c>
      <c r="F11" s="75">
        <v>0.117807232</v>
      </c>
      <c r="G11" s="75">
        <v>79.325829833</v>
      </c>
      <c r="H11" s="75">
        <v>1.1213120923</v>
      </c>
      <c r="I11" s="75">
        <v>7.857351704</v>
      </c>
      <c r="J11" s="75">
        <v>8.6892313864999995</v>
      </c>
      <c r="K11" s="75">
        <v>1.0139611994</v>
      </c>
      <c r="L11" s="75">
        <v>8.8105434786999997</v>
      </c>
      <c r="M11" s="74">
        <f t="shared" si="1"/>
        <v>735.48243824751285</v>
      </c>
    </row>
    <row r="12" spans="1:13" x14ac:dyDescent="0.3">
      <c r="A12" s="73" t="s">
        <v>27</v>
      </c>
      <c r="B12" s="73">
        <v>10691</v>
      </c>
      <c r="C12" s="75">
        <f t="shared" si="0"/>
        <v>0.96367084240531875</v>
      </c>
      <c r="D12" s="75">
        <v>2.1109821806000002</v>
      </c>
      <c r="E12" s="75">
        <v>4.4007155368999999</v>
      </c>
      <c r="F12" s="75">
        <v>5.5530229899999999E-2</v>
      </c>
      <c r="G12" s="75">
        <v>99.640955516999995</v>
      </c>
      <c r="H12" s="75">
        <v>1.0597954446</v>
      </c>
      <c r="I12" s="75">
        <v>4.5277841404999997</v>
      </c>
      <c r="J12" s="75">
        <v>4.7387295615999996</v>
      </c>
      <c r="K12" s="75">
        <v>1.0126184547999999</v>
      </c>
      <c r="L12" s="75">
        <v>4.7985250062000002</v>
      </c>
      <c r="M12" s="74">
        <f t="shared" si="1"/>
        <v>2227.9763023401038</v>
      </c>
    </row>
    <row r="13" spans="1:13" x14ac:dyDescent="0.3">
      <c r="A13" s="73" t="s">
        <v>138</v>
      </c>
      <c r="B13" s="73">
        <v>6828</v>
      </c>
      <c r="C13" s="75">
        <f t="shared" si="0"/>
        <v>1.1791979770441923</v>
      </c>
      <c r="D13" s="75">
        <v>0.8977662367</v>
      </c>
      <c r="E13" s="75">
        <v>0.55412320510000002</v>
      </c>
      <c r="F13" s="75">
        <v>0.2518610107</v>
      </c>
      <c r="G13" s="75">
        <v>97.439148857000006</v>
      </c>
      <c r="H13" s="75">
        <v>1.1811249510999999</v>
      </c>
      <c r="I13" s="75">
        <v>0.4907361281</v>
      </c>
      <c r="J13" s="75">
        <v>0.39849573420000001</v>
      </c>
      <c r="K13" s="75">
        <v>1.4545216811999999</v>
      </c>
      <c r="L13" s="75">
        <v>0.57962068529999999</v>
      </c>
      <c r="M13" s="74">
        <f t="shared" si="1"/>
        <v>11780.117882552733</v>
      </c>
    </row>
    <row r="14" spans="1:13" x14ac:dyDescent="0.3">
      <c r="A14" s="73" t="s">
        <v>143</v>
      </c>
      <c r="B14" s="73">
        <v>12058</v>
      </c>
      <c r="C14" s="75">
        <f t="shared" si="0"/>
        <v>0.79434913852333955</v>
      </c>
      <c r="D14" s="75">
        <v>2.7451959178999998</v>
      </c>
      <c r="E14" s="75">
        <v>7.2486596031000001</v>
      </c>
      <c r="F14" s="75">
        <v>0.2874410248</v>
      </c>
      <c r="G14" s="75">
        <v>87.226624940999997</v>
      </c>
      <c r="H14" s="75">
        <v>1.4555354843999999</v>
      </c>
      <c r="I14" s="75">
        <v>8.2053545448000005</v>
      </c>
      <c r="J14" s="75">
        <v>11.487649217</v>
      </c>
      <c r="K14" s="75">
        <v>1.0396543693</v>
      </c>
      <c r="L14" s="75">
        <v>11.943184702</v>
      </c>
      <c r="M14" s="74">
        <f t="shared" si="1"/>
        <v>1009.6134574541725</v>
      </c>
    </row>
    <row r="15" spans="1:13" x14ac:dyDescent="0.3">
      <c r="A15" s="73" t="s">
        <v>28</v>
      </c>
      <c r="B15" s="73">
        <v>5294</v>
      </c>
      <c r="C15" s="75">
        <f t="shared" si="0"/>
        <v>1.3938580346495446</v>
      </c>
      <c r="D15" s="75">
        <v>3.9125771224000001</v>
      </c>
      <c r="E15" s="75">
        <v>15.170620418</v>
      </c>
      <c r="F15" s="75">
        <v>0.13763932070000001</v>
      </c>
      <c r="G15" s="75">
        <v>101.41694201999999</v>
      </c>
      <c r="H15" s="75">
        <v>1.070843183</v>
      </c>
      <c r="I15" s="75">
        <v>7.3579272791000001</v>
      </c>
      <c r="J15" s="75">
        <v>7.8083430846999997</v>
      </c>
      <c r="K15" s="75">
        <v>1.0090727549</v>
      </c>
      <c r="L15" s="75">
        <v>7.8791862675999997</v>
      </c>
      <c r="M15" s="74">
        <f t="shared" si="1"/>
        <v>671.89679494816062</v>
      </c>
    </row>
    <row r="16" spans="1:13" x14ac:dyDescent="0.3">
      <c r="A16" s="73" t="s">
        <v>109</v>
      </c>
      <c r="B16" s="73">
        <v>5803</v>
      </c>
      <c r="C16" s="75">
        <f t="shared" si="0"/>
        <v>1.173644021958254</v>
      </c>
      <c r="D16" s="75">
        <v>2.435060746</v>
      </c>
      <c r="E16" s="75">
        <v>5.7616111042</v>
      </c>
      <c r="F16" s="75">
        <v>0.16790973240000001</v>
      </c>
      <c r="G16" s="75">
        <v>89.405178845999998</v>
      </c>
      <c r="H16" s="75">
        <v>1.1218985162999999</v>
      </c>
      <c r="I16" s="75">
        <v>3.8369715225999999</v>
      </c>
      <c r="J16" s="75">
        <v>4.1827941419999997</v>
      </c>
      <c r="K16" s="75">
        <v>1.0291428438000001</v>
      </c>
      <c r="L16" s="75">
        <v>4.3046926581999996</v>
      </c>
      <c r="M16" s="74">
        <f t="shared" si="1"/>
        <v>1348.0637204019381</v>
      </c>
    </row>
    <row r="17" spans="1:13" x14ac:dyDescent="0.3">
      <c r="A17" s="73" t="s">
        <v>29</v>
      </c>
      <c r="B17" s="73">
        <v>22653</v>
      </c>
      <c r="C17" s="75">
        <f t="shared" si="0"/>
        <v>0.6663851381293846</v>
      </c>
      <c r="D17" s="75">
        <v>1.7997161634000001</v>
      </c>
      <c r="E17" s="75">
        <v>3.1056044729000001</v>
      </c>
      <c r="F17" s="75">
        <v>0.1333737961</v>
      </c>
      <c r="G17" s="75">
        <v>100.29705134</v>
      </c>
      <c r="H17" s="75">
        <v>1.3003434533</v>
      </c>
      <c r="I17" s="75">
        <v>5.6091572638000002</v>
      </c>
      <c r="J17" s="75">
        <v>6.9934874731000001</v>
      </c>
      <c r="K17" s="75">
        <v>1.0429461630000001</v>
      </c>
      <c r="L17" s="75">
        <v>7.2938309263000001</v>
      </c>
      <c r="M17" s="74">
        <f t="shared" si="1"/>
        <v>3105.7753091476402</v>
      </c>
    </row>
    <row r="18" spans="1:13" x14ac:dyDescent="0.3">
      <c r="A18" s="73" t="s">
        <v>30</v>
      </c>
      <c r="B18" s="73">
        <v>7621</v>
      </c>
      <c r="C18" s="75">
        <f t="shared" si="0"/>
        <v>1.054060625891891</v>
      </c>
      <c r="D18" s="75">
        <v>2.6437662225</v>
      </c>
      <c r="E18" s="75">
        <v>6.861256902</v>
      </c>
      <c r="F18" s="75">
        <v>0.128242937</v>
      </c>
      <c r="G18" s="75">
        <v>92.017741892999993</v>
      </c>
      <c r="H18" s="75">
        <v>1.1154237882</v>
      </c>
      <c r="I18" s="75">
        <v>5.6398566451000001</v>
      </c>
      <c r="J18" s="75">
        <v>6.1754064759</v>
      </c>
      <c r="K18" s="75">
        <v>1.0186908810999999</v>
      </c>
      <c r="L18" s="75">
        <v>6.2908302641000002</v>
      </c>
      <c r="M18" s="74">
        <f t="shared" si="1"/>
        <v>1211.4458155850914</v>
      </c>
    </row>
    <row r="19" spans="1:13" x14ac:dyDescent="0.3">
      <c r="A19" s="73" t="s">
        <v>32</v>
      </c>
      <c r="B19" s="73">
        <v>7522</v>
      </c>
      <c r="C19" s="75">
        <f t="shared" si="0"/>
        <v>1.0223291510051631</v>
      </c>
      <c r="D19" s="75">
        <v>3.2513437048</v>
      </c>
      <c r="E19" s="75">
        <v>10.361136984</v>
      </c>
      <c r="F19" s="75">
        <v>0.21009890249999999</v>
      </c>
      <c r="G19" s="75">
        <v>88.666059735999994</v>
      </c>
      <c r="H19" s="75">
        <v>1.2010204442000001</v>
      </c>
      <c r="I19" s="75">
        <v>8.4215456710000005</v>
      </c>
      <c r="J19" s="75">
        <v>9.9134280787000009</v>
      </c>
      <c r="K19" s="75">
        <v>1.0202775914</v>
      </c>
      <c r="L19" s="75">
        <v>10.114448523</v>
      </c>
      <c r="M19" s="74">
        <f t="shared" si="1"/>
        <v>743.68859388578255</v>
      </c>
    </row>
    <row r="20" spans="1:13" x14ac:dyDescent="0.3">
      <c r="A20" s="73" t="s">
        <v>33</v>
      </c>
      <c r="B20" s="73">
        <v>7221</v>
      </c>
      <c r="C20" s="75">
        <f t="shared" si="0"/>
        <v>0.95718315405476495</v>
      </c>
      <c r="D20" s="75">
        <v>3.4203070198000001</v>
      </c>
      <c r="E20" s="75">
        <v>11.43499976</v>
      </c>
      <c r="F20" s="75">
        <v>0.26350034890000001</v>
      </c>
      <c r="G20" s="75">
        <v>81.338043020000001</v>
      </c>
      <c r="H20" s="75">
        <v>1.2875958691</v>
      </c>
      <c r="I20" s="75">
        <v>9.9163548184000003</v>
      </c>
      <c r="J20" s="75">
        <v>12.480661632</v>
      </c>
      <c r="K20" s="75">
        <v>1.0230433190999999</v>
      </c>
      <c r="L20" s="75">
        <v>12.768257501000001</v>
      </c>
      <c r="M20" s="74">
        <f t="shared" si="1"/>
        <v>565.54310558308032</v>
      </c>
    </row>
    <row r="21" spans="1:13" x14ac:dyDescent="0.3">
      <c r="A21" s="73" t="s">
        <v>34</v>
      </c>
      <c r="B21" s="73">
        <v>6609</v>
      </c>
      <c r="C21" s="75">
        <f t="shared" si="0"/>
        <v>1.0972033034723023</v>
      </c>
      <c r="D21" s="75">
        <v>2.6685131125999999</v>
      </c>
      <c r="E21" s="75">
        <v>6.9607304438000002</v>
      </c>
      <c r="F21" s="75">
        <v>0.16023178839999999</v>
      </c>
      <c r="G21" s="75">
        <v>89.197972422000007</v>
      </c>
      <c r="H21" s="75">
        <v>1.1330954391000001</v>
      </c>
      <c r="I21" s="75">
        <v>5.2201944974999996</v>
      </c>
      <c r="J21" s="75">
        <v>5.7818831374000004</v>
      </c>
      <c r="K21" s="75">
        <v>1.0230193928</v>
      </c>
      <c r="L21" s="75">
        <v>5.9149785766000003</v>
      </c>
      <c r="M21" s="74">
        <f t="shared" si="1"/>
        <v>1117.3328718628989</v>
      </c>
    </row>
    <row r="22" spans="1:13" x14ac:dyDescent="0.3">
      <c r="A22" s="73" t="s">
        <v>36</v>
      </c>
      <c r="B22" s="73">
        <v>7019</v>
      </c>
      <c r="C22" s="75">
        <f t="shared" si="0"/>
        <v>1.1617387551804212</v>
      </c>
      <c r="D22" s="75">
        <v>2.5478509476000002</v>
      </c>
      <c r="E22" s="75">
        <v>6.3958263136999998</v>
      </c>
      <c r="F22" s="75">
        <v>9.5718137499999995E-2</v>
      </c>
      <c r="G22" s="75">
        <v>97.329860006000004</v>
      </c>
      <c r="H22" s="75">
        <v>1.0709200511999999</v>
      </c>
      <c r="I22" s="75">
        <v>4.4912350660999998</v>
      </c>
      <c r="J22" s="75">
        <v>4.7388336356999998</v>
      </c>
      <c r="K22" s="75">
        <v>1.0149657187000001</v>
      </c>
      <c r="L22" s="75">
        <v>4.8097536869999997</v>
      </c>
      <c r="M22" s="74">
        <f t="shared" si="1"/>
        <v>1459.3262891967299</v>
      </c>
    </row>
    <row r="23" spans="1:13" x14ac:dyDescent="0.3">
      <c r="A23" s="73" t="s">
        <v>37</v>
      </c>
      <c r="B23" s="73">
        <v>7657</v>
      </c>
      <c r="C23" s="75">
        <f t="shared" si="0"/>
        <v>1.0524582366417918</v>
      </c>
      <c r="D23" s="75">
        <v>1.7954575451000001</v>
      </c>
      <c r="E23" s="75">
        <v>3.0421751778999999</v>
      </c>
      <c r="F23" s="75">
        <v>0.18149261850000001</v>
      </c>
      <c r="G23" s="75">
        <v>92.094606131000006</v>
      </c>
      <c r="H23" s="75">
        <v>1.1638478212000001</v>
      </c>
      <c r="I23" s="75">
        <v>2.5005514059</v>
      </c>
      <c r="J23" s="75">
        <v>2.7464134844000001</v>
      </c>
      <c r="K23" s="75">
        <v>1.0596588322</v>
      </c>
      <c r="L23" s="75">
        <v>2.9102613056000002</v>
      </c>
      <c r="M23" s="74">
        <f t="shared" si="1"/>
        <v>2631.0352219115866</v>
      </c>
    </row>
    <row r="24" spans="1:13" x14ac:dyDescent="0.3">
      <c r="A24" s="73" t="s">
        <v>122</v>
      </c>
      <c r="B24" s="73">
        <v>5674</v>
      </c>
      <c r="C24" s="75">
        <f t="shared" si="0"/>
        <v>1.0865934012336094</v>
      </c>
      <c r="D24" s="75">
        <v>2.8637438187000002</v>
      </c>
      <c r="E24" s="75">
        <v>7.6726215446000001</v>
      </c>
      <c r="F24" s="75">
        <v>0.5284071145</v>
      </c>
      <c r="G24" s="75">
        <v>81.848689274999998</v>
      </c>
      <c r="H24" s="75">
        <v>1.4475294862000001</v>
      </c>
      <c r="I24" s="75">
        <v>4.7983719420000002</v>
      </c>
      <c r="J24" s="75">
        <v>6.4982553857000003</v>
      </c>
      <c r="K24" s="75">
        <v>1.0688691748000001</v>
      </c>
      <c r="L24" s="75">
        <v>6.9457848717999999</v>
      </c>
      <c r="M24" s="74">
        <f t="shared" si="1"/>
        <v>816.89832102870514</v>
      </c>
    </row>
    <row r="25" spans="1:13" x14ac:dyDescent="0.3">
      <c r="A25" s="73" t="s">
        <v>38</v>
      </c>
      <c r="B25" s="73">
        <v>5316</v>
      </c>
      <c r="C25" s="75">
        <f t="shared" si="0"/>
        <v>1.2784207163584995</v>
      </c>
      <c r="D25" s="75">
        <v>1.8422422128</v>
      </c>
      <c r="E25" s="75">
        <v>2.9900103096000001</v>
      </c>
      <c r="F25" s="75">
        <v>0.40384606080000002</v>
      </c>
      <c r="G25" s="75">
        <v>93.210810804999994</v>
      </c>
      <c r="H25" s="75">
        <v>1.2470903005</v>
      </c>
      <c r="I25" s="75">
        <v>1.6650811485000001</v>
      </c>
      <c r="J25" s="75">
        <v>1.8294162493999999</v>
      </c>
      <c r="K25" s="75">
        <v>1.1350651064999999</v>
      </c>
      <c r="L25" s="75">
        <v>2.0765065498999999</v>
      </c>
      <c r="M25" s="74">
        <f t="shared" si="1"/>
        <v>2560.0689775122582</v>
      </c>
    </row>
    <row r="26" spans="1:13" x14ac:dyDescent="0.3">
      <c r="A26" s="73" t="s">
        <v>39</v>
      </c>
      <c r="B26" s="73">
        <v>5649</v>
      </c>
      <c r="C26" s="75">
        <f t="shared" si="0"/>
        <v>1.3245478248295786</v>
      </c>
      <c r="D26" s="75">
        <v>2.3071019945</v>
      </c>
      <c r="E26" s="75">
        <v>5.0946143863</v>
      </c>
      <c r="F26" s="75">
        <v>0.2281052267</v>
      </c>
      <c r="G26" s="75">
        <v>99.552788938999996</v>
      </c>
      <c r="H26" s="75">
        <v>1.1300153154999999</v>
      </c>
      <c r="I26" s="75">
        <v>2.6847789698</v>
      </c>
      <c r="J26" s="75">
        <v>2.9038260391000001</v>
      </c>
      <c r="K26" s="75">
        <v>1.0447737962999999</v>
      </c>
      <c r="L26" s="75">
        <v>3.0338413545999998</v>
      </c>
      <c r="M26" s="74">
        <f t="shared" si="1"/>
        <v>1861.9958461027697</v>
      </c>
    </row>
    <row r="27" spans="1:13" x14ac:dyDescent="0.3">
      <c r="A27" s="73" t="s">
        <v>40</v>
      </c>
      <c r="B27" s="73">
        <v>6308</v>
      </c>
      <c r="C27" s="75">
        <f t="shared" si="0"/>
        <v>1.2738765265107885</v>
      </c>
      <c r="D27" s="75">
        <v>2.3209785699999999</v>
      </c>
      <c r="E27" s="75">
        <v>5.1960588033999997</v>
      </c>
      <c r="F27" s="75">
        <v>0.1908827189</v>
      </c>
      <c r="G27" s="75">
        <v>101.17499168000001</v>
      </c>
      <c r="H27" s="75">
        <v>1.1176271742999999</v>
      </c>
      <c r="I27" s="75">
        <v>2.9702045584999999</v>
      </c>
      <c r="J27" s="75">
        <v>3.2019541535</v>
      </c>
      <c r="K27" s="75">
        <v>1.0367360582</v>
      </c>
      <c r="L27" s="75">
        <v>3.3195813277999999</v>
      </c>
      <c r="M27" s="74">
        <f t="shared" si="1"/>
        <v>1900.2396317792663</v>
      </c>
    </row>
    <row r="28" spans="1:13" x14ac:dyDescent="0.3">
      <c r="A28" s="73" t="s">
        <v>41</v>
      </c>
      <c r="B28" s="73">
        <v>5572</v>
      </c>
      <c r="C28" s="75">
        <f t="shared" si="0"/>
        <v>1.1295164682438221</v>
      </c>
      <c r="D28" s="75">
        <v>2.1613326019999999</v>
      </c>
      <c r="E28" s="75">
        <v>4.2094646530000004</v>
      </c>
      <c r="F28" s="75">
        <v>0.4618939635</v>
      </c>
      <c r="G28" s="75">
        <v>84.313694752000004</v>
      </c>
      <c r="H28" s="75">
        <v>1.3620278913999999</v>
      </c>
      <c r="I28" s="75">
        <v>2.6881713751</v>
      </c>
      <c r="J28" s="75">
        <v>3.2993364983000002</v>
      </c>
      <c r="K28" s="75">
        <v>1.1097274836</v>
      </c>
      <c r="L28" s="75">
        <v>3.6613643897000001</v>
      </c>
      <c r="M28" s="74">
        <f t="shared" si="1"/>
        <v>1521.8370549718902</v>
      </c>
    </row>
    <row r="29" spans="1:13" x14ac:dyDescent="0.3">
      <c r="A29" s="73" t="s">
        <v>42</v>
      </c>
      <c r="B29" s="73">
        <v>5451</v>
      </c>
      <c r="C29" s="75">
        <f t="shared" si="0"/>
        <v>1.4323039612068935</v>
      </c>
      <c r="D29" s="75">
        <v>3.0254079122999999</v>
      </c>
      <c r="E29" s="75">
        <v>8.9038587581000002</v>
      </c>
      <c r="F29" s="75">
        <v>0.24923427749999999</v>
      </c>
      <c r="G29" s="75">
        <v>105.74827311999999</v>
      </c>
      <c r="H29" s="75">
        <v>1.1214872139000001</v>
      </c>
      <c r="I29" s="75">
        <v>3.9782892038000002</v>
      </c>
      <c r="J29" s="75">
        <v>4.3401132612</v>
      </c>
      <c r="K29" s="75">
        <v>1.0279917151</v>
      </c>
      <c r="L29" s="75">
        <v>4.4616004751</v>
      </c>
      <c r="M29" s="74">
        <f t="shared" si="1"/>
        <v>1221.7588801197678</v>
      </c>
    </row>
    <row r="30" spans="1:13" x14ac:dyDescent="0.3">
      <c r="A30" s="73" t="s">
        <v>43</v>
      </c>
      <c r="B30" s="73">
        <v>6403</v>
      </c>
      <c r="C30" s="75">
        <f t="shared" si="0"/>
        <v>1.2174847680638679</v>
      </c>
      <c r="D30" s="75">
        <v>3.6209996581000001</v>
      </c>
      <c r="E30" s="75">
        <v>12.712217953</v>
      </c>
      <c r="F30" s="75">
        <v>0.39942057069999998</v>
      </c>
      <c r="G30" s="75">
        <v>97.421606609999998</v>
      </c>
      <c r="H30" s="75">
        <v>1.2694606993999999</v>
      </c>
      <c r="I30" s="75">
        <v>6.9679128805000001</v>
      </c>
      <c r="J30" s="75">
        <v>8.5760308590999994</v>
      </c>
      <c r="K30" s="75">
        <v>1.0314202109999999</v>
      </c>
      <c r="L30" s="75">
        <v>8.8454915584999991</v>
      </c>
      <c r="M30" s="74">
        <f t="shared" si="1"/>
        <v>723.87158561550962</v>
      </c>
    </row>
    <row r="31" spans="1:13" x14ac:dyDescent="0.3">
      <c r="A31" s="73" t="s">
        <v>142</v>
      </c>
      <c r="B31" s="73">
        <v>6037</v>
      </c>
      <c r="C31" s="75">
        <f t="shared" si="0"/>
        <v>1.2803134658179678</v>
      </c>
      <c r="D31" s="75">
        <v>2.7317094257000001</v>
      </c>
      <c r="E31" s="75">
        <v>7.3157059987000004</v>
      </c>
      <c r="F31" s="75">
        <v>0.1465303879</v>
      </c>
      <c r="G31" s="75">
        <v>99.477967006</v>
      </c>
      <c r="H31" s="75">
        <v>1.0893903146999999</v>
      </c>
      <c r="I31" s="75">
        <v>4.1787679905999999</v>
      </c>
      <c r="J31" s="75">
        <v>4.4629190615000001</v>
      </c>
      <c r="K31" s="75">
        <v>1.0200295621</v>
      </c>
      <c r="L31" s="75">
        <v>4.5523093761000002</v>
      </c>
      <c r="M31" s="74">
        <f t="shared" si="1"/>
        <v>1326.1400975282454</v>
      </c>
    </row>
    <row r="32" spans="1:13" x14ac:dyDescent="0.3">
      <c r="A32" s="73" t="s">
        <v>44</v>
      </c>
      <c r="B32" s="73">
        <v>5132</v>
      </c>
      <c r="C32" s="75">
        <f t="shared" si="0"/>
        <v>1.3621723669186756</v>
      </c>
      <c r="D32" s="75">
        <v>2.2509620904999998</v>
      </c>
      <c r="E32" s="75">
        <v>4.9045817131999998</v>
      </c>
      <c r="F32" s="75">
        <v>0.16224861979999999</v>
      </c>
      <c r="G32" s="75">
        <v>97.583275080999996</v>
      </c>
      <c r="H32" s="75">
        <v>1.0874406558</v>
      </c>
      <c r="I32" s="75">
        <v>2.5110952762999998</v>
      </c>
      <c r="J32" s="75">
        <v>2.6432264382000001</v>
      </c>
      <c r="K32" s="75">
        <v>1.033081031</v>
      </c>
      <c r="L32" s="75">
        <v>2.7306670940000002</v>
      </c>
      <c r="M32" s="74">
        <f t="shared" si="1"/>
        <v>1879.3942371358139</v>
      </c>
    </row>
    <row r="33" spans="1:13" x14ac:dyDescent="0.3">
      <c r="A33" s="73" t="s">
        <v>45</v>
      </c>
      <c r="B33" s="73">
        <v>3296</v>
      </c>
      <c r="C33" s="75">
        <f t="shared" si="0"/>
        <v>1.8240060581145341</v>
      </c>
      <c r="D33" s="75">
        <v>1.7415105686000001</v>
      </c>
      <c r="E33" s="75">
        <v>2.6464618807</v>
      </c>
      <c r="F33" s="75">
        <v>0.38639717979999999</v>
      </c>
      <c r="G33" s="75">
        <v>104.71764769000001</v>
      </c>
      <c r="H33" s="75">
        <v>1.1161352573000001</v>
      </c>
      <c r="I33" s="75">
        <v>0.81670561220000004</v>
      </c>
      <c r="J33" s="75">
        <v>0.7954186714</v>
      </c>
      <c r="K33" s="75">
        <v>1.1460051938</v>
      </c>
      <c r="L33" s="75">
        <v>0.91155392859999995</v>
      </c>
      <c r="M33" s="74">
        <f t="shared" si="1"/>
        <v>3615.8036256419027</v>
      </c>
    </row>
    <row r="34" spans="1:13" x14ac:dyDescent="0.3">
      <c r="A34" s="73" t="s">
        <v>46</v>
      </c>
      <c r="B34" s="73">
        <v>12098</v>
      </c>
      <c r="C34" s="75">
        <f t="shared" si="0"/>
        <v>0.68299663881769845</v>
      </c>
      <c r="D34" s="75">
        <v>2.5590979988</v>
      </c>
      <c r="E34" s="75">
        <v>6.4914074613999997</v>
      </c>
      <c r="F34" s="75">
        <v>5.7575106000000001E-2</v>
      </c>
      <c r="G34" s="75">
        <v>75.123420952999993</v>
      </c>
      <c r="H34" s="75">
        <v>1.1234207854</v>
      </c>
      <c r="I34" s="75">
        <v>12.496400589</v>
      </c>
      <c r="J34" s="75">
        <v>13.915295379</v>
      </c>
      <c r="K34" s="75">
        <v>1.0088694333999999</v>
      </c>
      <c r="L34" s="75">
        <v>14.038716164</v>
      </c>
      <c r="M34" s="74">
        <f t="shared" si="1"/>
        <v>861.75971211835952</v>
      </c>
    </row>
    <row r="35" spans="1:13" x14ac:dyDescent="0.3">
      <c r="A35" s="73" t="s">
        <v>47</v>
      </c>
      <c r="B35" s="73">
        <v>5577</v>
      </c>
      <c r="C35" s="75">
        <f t="shared" si="0"/>
        <v>1.2145775257001281</v>
      </c>
      <c r="D35" s="75">
        <v>2.2444778003999999</v>
      </c>
      <c r="E35" s="75">
        <v>4.7900629722000003</v>
      </c>
      <c r="F35" s="75">
        <v>0.2476176242</v>
      </c>
      <c r="G35" s="75">
        <v>90.703816911000004</v>
      </c>
      <c r="H35" s="75">
        <v>1.1678489951</v>
      </c>
      <c r="I35" s="75">
        <v>2.9240253273999999</v>
      </c>
      <c r="J35" s="75">
        <v>3.246971045</v>
      </c>
      <c r="K35" s="75">
        <v>1.0516940227</v>
      </c>
      <c r="L35" s="75">
        <v>3.4148200401</v>
      </c>
      <c r="M35" s="74">
        <f t="shared" si="1"/>
        <v>1633.1753751324134</v>
      </c>
    </row>
    <row r="36" spans="1:13" x14ac:dyDescent="0.3">
      <c r="A36" s="73" t="s">
        <v>48</v>
      </c>
      <c r="B36" s="73">
        <v>6623</v>
      </c>
      <c r="C36" s="75">
        <f t="shared" si="0"/>
        <v>1.5293406436076578</v>
      </c>
      <c r="D36" s="75">
        <v>3.6709853407000002</v>
      </c>
      <c r="E36" s="75">
        <v>13.322120021</v>
      </c>
      <c r="F36" s="75">
        <v>0.15401334999999999</v>
      </c>
      <c r="G36" s="75">
        <v>124.46051909000001</v>
      </c>
      <c r="H36" s="75">
        <v>1.0658486227999999</v>
      </c>
      <c r="I36" s="75">
        <v>5.4057766818999999</v>
      </c>
      <c r="J36" s="75">
        <v>5.6958910085000003</v>
      </c>
      <c r="K36" s="75">
        <v>1.0115607238</v>
      </c>
      <c r="L36" s="75">
        <v>5.7617396313000002</v>
      </c>
      <c r="M36" s="74">
        <f t="shared" si="1"/>
        <v>1149.4792239519641</v>
      </c>
    </row>
    <row r="37" spans="1:13" x14ac:dyDescent="0.3">
      <c r="A37" s="73" t="s">
        <v>49</v>
      </c>
      <c r="B37" s="73">
        <v>11785</v>
      </c>
      <c r="C37" s="75">
        <f t="shared" ref="C37:C68" si="2">G37/SQRT(B37)</f>
        <v>0.89230503818381035</v>
      </c>
      <c r="D37" s="75">
        <v>2.4389103255000002</v>
      </c>
      <c r="E37" s="75">
        <v>5.8975977632000003</v>
      </c>
      <c r="F37" s="75">
        <v>5.0685812400000002E-2</v>
      </c>
      <c r="G37" s="75">
        <v>96.867510515999996</v>
      </c>
      <c r="H37" s="75">
        <v>1.0636579033</v>
      </c>
      <c r="I37" s="75">
        <v>7.0235327408000003</v>
      </c>
      <c r="J37" s="75">
        <v>7.4069782052999997</v>
      </c>
      <c r="K37" s="75">
        <v>1.0085943149000001</v>
      </c>
      <c r="L37" s="75">
        <v>7.4706361084999999</v>
      </c>
      <c r="M37" s="74">
        <f t="shared" ref="M37:M68" si="3">B37/L37</f>
        <v>1577.509576003999</v>
      </c>
    </row>
    <row r="38" spans="1:13" x14ac:dyDescent="0.3">
      <c r="A38" s="73" t="s">
        <v>52</v>
      </c>
      <c r="B38" s="73">
        <v>5058</v>
      </c>
      <c r="C38" s="75">
        <f t="shared" si="2"/>
        <v>0.96006237852854048</v>
      </c>
      <c r="D38" s="75">
        <v>1.1403396791</v>
      </c>
      <c r="E38" s="75">
        <v>1.0322227121000001</v>
      </c>
      <c r="F38" s="75">
        <v>0.26815187169999999</v>
      </c>
      <c r="G38" s="75">
        <v>68.279269181999993</v>
      </c>
      <c r="H38" s="75">
        <v>1.2909178958</v>
      </c>
      <c r="I38" s="75">
        <v>1.0928472306000001</v>
      </c>
      <c r="J38" s="75">
        <v>1.1198581515999999</v>
      </c>
      <c r="K38" s="75">
        <v>1.2597810225999999</v>
      </c>
      <c r="L38" s="75">
        <v>1.4107760472999999</v>
      </c>
      <c r="M38" s="74">
        <f t="shared" si="3"/>
        <v>3585.2607574959925</v>
      </c>
    </row>
    <row r="39" spans="1:13" x14ac:dyDescent="0.3">
      <c r="A39" s="73" t="s">
        <v>50</v>
      </c>
      <c r="B39" s="73">
        <v>6109</v>
      </c>
      <c r="C39" s="75">
        <f t="shared" si="2"/>
        <v>1.2425914885378275</v>
      </c>
      <c r="D39" s="75">
        <v>2.6709734575000001</v>
      </c>
      <c r="E39" s="75">
        <v>6.9759441127999997</v>
      </c>
      <c r="F39" s="75">
        <v>0.15815509780000001</v>
      </c>
      <c r="G39" s="75">
        <v>97.121065209999998</v>
      </c>
      <c r="H39" s="75">
        <v>1.1024282433999999</v>
      </c>
      <c r="I39" s="75">
        <v>4.1910741383000003</v>
      </c>
      <c r="J39" s="75">
        <v>4.5179302569999997</v>
      </c>
      <c r="K39" s="75">
        <v>1.0226714973</v>
      </c>
      <c r="L39" s="75">
        <v>4.6203585004000001</v>
      </c>
      <c r="M39" s="74">
        <f t="shared" si="3"/>
        <v>1322.1917735325351</v>
      </c>
    </row>
    <row r="40" spans="1:13" x14ac:dyDescent="0.3">
      <c r="A40" s="73" t="s">
        <v>121</v>
      </c>
      <c r="B40" s="73">
        <v>19507</v>
      </c>
      <c r="C40" s="75">
        <f t="shared" si="2"/>
        <v>0.55369267492012464</v>
      </c>
      <c r="D40" s="75">
        <v>1.4605218930999999</v>
      </c>
      <c r="E40" s="75">
        <v>1.9778988797999999</v>
      </c>
      <c r="F40" s="75">
        <v>0.15522532050000001</v>
      </c>
      <c r="G40" s="75">
        <v>77.332850750000006</v>
      </c>
      <c r="H40" s="75">
        <v>1.5063082171</v>
      </c>
      <c r="I40" s="75">
        <v>4.6190717469000004</v>
      </c>
      <c r="J40" s="75">
        <v>6.4514375106999999</v>
      </c>
      <c r="K40" s="75">
        <v>1.0784799072</v>
      </c>
      <c r="L40" s="75">
        <v>6.9577457277999999</v>
      </c>
      <c r="M40" s="74">
        <f t="shared" si="3"/>
        <v>2803.6379544683368</v>
      </c>
    </row>
    <row r="41" spans="1:13" x14ac:dyDescent="0.3">
      <c r="A41" s="73" t="s">
        <v>51</v>
      </c>
      <c r="B41" s="73">
        <v>8963</v>
      </c>
      <c r="C41" s="75">
        <f t="shared" si="2"/>
        <v>0.92251953119700836</v>
      </c>
      <c r="D41" s="75">
        <v>2.9350356824000001</v>
      </c>
      <c r="E41" s="75">
        <v>8.4811379629000001</v>
      </c>
      <c r="F41" s="75">
        <v>0.1332964941</v>
      </c>
      <c r="G41" s="75">
        <v>87.337803981999997</v>
      </c>
      <c r="H41" s="75">
        <v>1.1566236406999999</v>
      </c>
      <c r="I41" s="75">
        <v>8.7513145518000002</v>
      </c>
      <c r="J41" s="75">
        <v>9.9653536567999996</v>
      </c>
      <c r="K41" s="75">
        <v>1.0157168170999999</v>
      </c>
      <c r="L41" s="75">
        <v>10.121977297000001</v>
      </c>
      <c r="M41" s="74">
        <f t="shared" si="3"/>
        <v>885.49892348172887</v>
      </c>
    </row>
    <row r="42" spans="1:13" x14ac:dyDescent="0.3">
      <c r="A42" s="73" t="s">
        <v>136</v>
      </c>
      <c r="B42" s="73">
        <v>6650</v>
      </c>
      <c r="C42" s="75">
        <f t="shared" si="2"/>
        <v>1.2508353921795925</v>
      </c>
      <c r="D42" s="75">
        <v>2.9405429950999999</v>
      </c>
      <c r="E42" s="75">
        <v>8.3327325450000007</v>
      </c>
      <c r="F42" s="75">
        <v>0.31406056139999999</v>
      </c>
      <c r="G42" s="75">
        <v>102.00253936</v>
      </c>
      <c r="H42" s="75">
        <v>1.2007282957000001</v>
      </c>
      <c r="I42" s="75">
        <v>4.6026242057999998</v>
      </c>
      <c r="J42" s="75">
        <v>5.3257728227000003</v>
      </c>
      <c r="K42" s="75">
        <v>1.0376899846000001</v>
      </c>
      <c r="L42" s="75">
        <v>5.5265011183999997</v>
      </c>
      <c r="M42" s="74">
        <f t="shared" si="3"/>
        <v>1203.2929800483364</v>
      </c>
    </row>
    <row r="43" spans="1:13" x14ac:dyDescent="0.3">
      <c r="A43" s="73" t="s">
        <v>54</v>
      </c>
      <c r="B43" s="73">
        <v>5614</v>
      </c>
      <c r="C43" s="75">
        <f t="shared" si="2"/>
        <v>1.5119939597052872</v>
      </c>
      <c r="D43" s="75">
        <v>4.3179906255000002</v>
      </c>
      <c r="E43" s="75">
        <v>18.547601625999999</v>
      </c>
      <c r="F43" s="75">
        <v>9.7441415599999998E-2</v>
      </c>
      <c r="G43" s="75">
        <v>113.28861316</v>
      </c>
      <c r="H43" s="75">
        <v>1.0426219044</v>
      </c>
      <c r="I43" s="75">
        <v>7.8221440903000001</v>
      </c>
      <c r="J43" s="75">
        <v>8.1129168636000006</v>
      </c>
      <c r="K43" s="75">
        <v>1.0052535857</v>
      </c>
      <c r="L43" s="75">
        <v>8.1555387679999995</v>
      </c>
      <c r="M43" s="74">
        <f t="shared" si="3"/>
        <v>688.36653956299358</v>
      </c>
    </row>
    <row r="44" spans="1:13" x14ac:dyDescent="0.3">
      <c r="A44" s="73" t="s">
        <v>53</v>
      </c>
      <c r="B44" s="73">
        <v>5303</v>
      </c>
      <c r="C44" s="75">
        <f t="shared" si="2"/>
        <v>1.2362933597494952</v>
      </c>
      <c r="D44" s="75">
        <v>1.6168557997999999</v>
      </c>
      <c r="E44" s="75">
        <v>2.4349042336000002</v>
      </c>
      <c r="F44" s="75">
        <v>0.1793184437</v>
      </c>
      <c r="G44" s="75">
        <v>90.028984233000003</v>
      </c>
      <c r="H44" s="75">
        <v>1.1173197589999999</v>
      </c>
      <c r="I44" s="75">
        <v>1.5307747845999999</v>
      </c>
      <c r="J44" s="75">
        <v>1.5930451543999999</v>
      </c>
      <c r="K44" s="75">
        <v>1.0736449677</v>
      </c>
      <c r="L44" s="75">
        <v>1.7103649134000001</v>
      </c>
      <c r="M44" s="74">
        <f t="shared" si="3"/>
        <v>3100.5079433360643</v>
      </c>
    </row>
    <row r="45" spans="1:13" x14ac:dyDescent="0.3">
      <c r="A45" s="73" t="s">
        <v>55</v>
      </c>
      <c r="B45" s="73">
        <v>6885</v>
      </c>
      <c r="C45" s="75">
        <f t="shared" si="2"/>
        <v>1.1364947592081596</v>
      </c>
      <c r="D45" s="75">
        <v>1.5182764469000001</v>
      </c>
      <c r="E45" s="75">
        <v>2.1589967884000001</v>
      </c>
      <c r="F45" s="75">
        <v>0.14616658069999999</v>
      </c>
      <c r="G45" s="75">
        <v>94.301675622000005</v>
      </c>
      <c r="H45" s="75">
        <v>1.1131630964999999</v>
      </c>
      <c r="I45" s="75">
        <v>1.6032440782999999</v>
      </c>
      <c r="J45" s="75">
        <v>1.6715090461</v>
      </c>
      <c r="K45" s="75">
        <v>1.0677011570999999</v>
      </c>
      <c r="L45" s="75">
        <v>1.7846721426000001</v>
      </c>
      <c r="M45" s="74">
        <f t="shared" si="3"/>
        <v>3857.8514426574652</v>
      </c>
    </row>
    <row r="46" spans="1:13" x14ac:dyDescent="0.3">
      <c r="A46" s="73" t="s">
        <v>56</v>
      </c>
      <c r="B46" s="73">
        <v>5230</v>
      </c>
      <c r="C46" s="75">
        <f t="shared" si="2"/>
        <v>1.4989647143783469</v>
      </c>
      <c r="D46" s="75">
        <v>1.1258908272999999</v>
      </c>
      <c r="E46" s="75">
        <v>0.98462091600000001</v>
      </c>
      <c r="F46" s="75">
        <v>0.28300923890000002</v>
      </c>
      <c r="G46" s="75">
        <v>108.40323784</v>
      </c>
      <c r="H46" s="75">
        <v>1.1259533176000001</v>
      </c>
      <c r="I46" s="75">
        <v>0.5010501249</v>
      </c>
      <c r="J46" s="75">
        <v>0.43820573280000003</v>
      </c>
      <c r="K46" s="75">
        <v>1.2874296435999999</v>
      </c>
      <c r="L46" s="75">
        <v>0.56415905040000003</v>
      </c>
      <c r="M46" s="74">
        <f t="shared" si="3"/>
        <v>9270.4353431746349</v>
      </c>
    </row>
    <row r="47" spans="1:13" x14ac:dyDescent="0.3">
      <c r="A47" s="73" t="s">
        <v>139</v>
      </c>
      <c r="B47" s="73">
        <v>3775</v>
      </c>
      <c r="C47" s="75">
        <f t="shared" si="2"/>
        <v>1.4990830697974402</v>
      </c>
      <c r="D47" s="75">
        <v>1.2271468603</v>
      </c>
      <c r="E47" s="75">
        <v>1.3431850862000001</v>
      </c>
      <c r="F47" s="75">
        <v>0.1627043306</v>
      </c>
      <c r="G47" s="75">
        <v>92.105205820999998</v>
      </c>
      <c r="H47" s="75">
        <v>1.0723994465</v>
      </c>
      <c r="I47" s="75">
        <v>0.62484548159999997</v>
      </c>
      <c r="J47" s="75">
        <v>0.59768450210000001</v>
      </c>
      <c r="K47" s="75">
        <v>1.1211332170999999</v>
      </c>
      <c r="L47" s="75">
        <v>0.67008394859999998</v>
      </c>
      <c r="M47" s="74">
        <f t="shared" si="3"/>
        <v>5633.6224854916636</v>
      </c>
    </row>
    <row r="48" spans="1:13" x14ac:dyDescent="0.3">
      <c r="A48" s="73" t="s">
        <v>57</v>
      </c>
      <c r="B48" s="73">
        <v>6111</v>
      </c>
      <c r="C48" s="75">
        <f t="shared" si="2"/>
        <v>1.085165092903613</v>
      </c>
      <c r="D48" s="75">
        <v>2.8678316557999999</v>
      </c>
      <c r="E48" s="75">
        <v>8.1322164779000001</v>
      </c>
      <c r="F48" s="75">
        <v>9.2241927900000006E-2</v>
      </c>
      <c r="G48" s="75">
        <v>84.830486366000002</v>
      </c>
      <c r="H48" s="75">
        <v>1.0783309333</v>
      </c>
      <c r="I48" s="75">
        <v>6.4767953521999999</v>
      </c>
      <c r="J48" s="75">
        <v>6.9057978437000003</v>
      </c>
      <c r="K48" s="75">
        <v>1.0113427782</v>
      </c>
      <c r="L48" s="75">
        <v>6.9841287770999996</v>
      </c>
      <c r="M48" s="74">
        <f t="shared" si="3"/>
        <v>874.98386628223852</v>
      </c>
    </row>
    <row r="49" spans="1:13" x14ac:dyDescent="0.3">
      <c r="A49" s="73" t="s">
        <v>58</v>
      </c>
      <c r="B49" s="73">
        <v>3363</v>
      </c>
      <c r="C49" s="75">
        <f t="shared" si="2"/>
        <v>1.9453656927655496</v>
      </c>
      <c r="D49" s="75">
        <v>1.7298503963</v>
      </c>
      <c r="E49" s="75">
        <v>2.9584673793</v>
      </c>
      <c r="F49" s="75">
        <v>3.3915014299999997E-2</v>
      </c>
      <c r="G49" s="75">
        <v>112.81443854</v>
      </c>
      <c r="H49" s="75">
        <v>1.0089615044</v>
      </c>
      <c r="I49" s="75">
        <v>0.78366673590000002</v>
      </c>
      <c r="J49" s="75">
        <v>0.78172806439999998</v>
      </c>
      <c r="K49" s="75">
        <v>1.0114637107</v>
      </c>
      <c r="L49" s="75">
        <v>0.79068956879999996</v>
      </c>
      <c r="M49" s="74">
        <f t="shared" si="3"/>
        <v>4253.2494833641213</v>
      </c>
    </row>
    <row r="50" spans="1:13" x14ac:dyDescent="0.3">
      <c r="A50" s="73" t="s">
        <v>59</v>
      </c>
      <c r="B50" s="73">
        <v>7299</v>
      </c>
      <c r="C50" s="75">
        <f t="shared" si="2"/>
        <v>0.9774682275837665</v>
      </c>
      <c r="D50" s="75">
        <v>2.7462788997000001</v>
      </c>
      <c r="E50" s="75">
        <v>7.4133642593999998</v>
      </c>
      <c r="F50" s="75">
        <v>0.12868353530000001</v>
      </c>
      <c r="G50" s="75">
        <v>83.509201578000003</v>
      </c>
      <c r="H50" s="75">
        <v>1.1346816014000001</v>
      </c>
      <c r="I50" s="75">
        <v>6.9566564278999996</v>
      </c>
      <c r="J50" s="75">
        <v>7.7589084545000002</v>
      </c>
      <c r="K50" s="75">
        <v>1.0173583181000001</v>
      </c>
      <c r="L50" s="75">
        <v>7.8935900558999998</v>
      </c>
      <c r="M50" s="74">
        <f t="shared" si="3"/>
        <v>924.67431780858976</v>
      </c>
    </row>
    <row r="51" spans="1:13" x14ac:dyDescent="0.3">
      <c r="A51" s="73" t="s">
        <v>60</v>
      </c>
      <c r="B51" s="73">
        <v>5367</v>
      </c>
      <c r="C51" s="75">
        <f t="shared" si="2"/>
        <v>1.2738557192021605</v>
      </c>
      <c r="D51" s="75">
        <v>2.4447523027</v>
      </c>
      <c r="E51" s="75">
        <v>5.6805239470000002</v>
      </c>
      <c r="F51" s="75">
        <v>0.29628987449999999</v>
      </c>
      <c r="G51" s="75">
        <v>93.322430032</v>
      </c>
      <c r="H51" s="75">
        <v>1.1825760299000001</v>
      </c>
      <c r="I51" s="75">
        <v>3.1143513381000001</v>
      </c>
      <c r="J51" s="75">
        <v>3.5003812112000001</v>
      </c>
      <c r="K51" s="75">
        <v>1.0521588989999999</v>
      </c>
      <c r="L51" s="75">
        <v>3.6829572411</v>
      </c>
      <c r="M51" s="74">
        <f t="shared" si="3"/>
        <v>1457.2528673716076</v>
      </c>
    </row>
    <row r="52" spans="1:13" x14ac:dyDescent="0.3">
      <c r="A52" s="73" t="s">
        <v>61</v>
      </c>
      <c r="B52" s="73">
        <v>6666</v>
      </c>
      <c r="C52" s="75">
        <f t="shared" si="2"/>
        <v>1.0534945267031881</v>
      </c>
      <c r="D52" s="75">
        <v>1.0549402601</v>
      </c>
      <c r="E52" s="75">
        <v>0.96184968579999996</v>
      </c>
      <c r="F52" s="75">
        <v>0.15104926660000001</v>
      </c>
      <c r="G52" s="75">
        <v>86.013166927</v>
      </c>
      <c r="H52" s="75">
        <v>1.1360971071999999</v>
      </c>
      <c r="I52" s="75">
        <v>0.88261347329999995</v>
      </c>
      <c r="J52" s="75">
        <v>0.86663750660000005</v>
      </c>
      <c r="K52" s="75">
        <v>1.1570404075</v>
      </c>
      <c r="L52" s="75">
        <v>1.0027346138</v>
      </c>
      <c r="M52" s="74">
        <f t="shared" si="3"/>
        <v>6647.8207775617529</v>
      </c>
    </row>
    <row r="53" spans="1:13" x14ac:dyDescent="0.3">
      <c r="A53" s="73" t="s">
        <v>111</v>
      </c>
      <c r="B53" s="73">
        <v>6814</v>
      </c>
      <c r="C53" s="75">
        <f t="shared" si="2"/>
        <v>0.90398338431897518</v>
      </c>
      <c r="D53" s="75">
        <v>3.1261445658999998</v>
      </c>
      <c r="E53" s="75">
        <v>9.6849843204999999</v>
      </c>
      <c r="F53" s="75">
        <v>8.7795526700000001E-2</v>
      </c>
      <c r="G53" s="75">
        <v>74.621076951999996</v>
      </c>
      <c r="H53" s="75">
        <v>1.1074327312000001</v>
      </c>
      <c r="I53" s="75">
        <v>10.798538674</v>
      </c>
      <c r="J53" s="75">
        <v>11.851222444999999</v>
      </c>
      <c r="K53" s="75">
        <v>1.0090651181000001</v>
      </c>
      <c r="L53" s="75">
        <v>11.958655176000001</v>
      </c>
      <c r="M53" s="74">
        <f t="shared" si="3"/>
        <v>569.79651137321162</v>
      </c>
    </row>
    <row r="54" spans="1:13" x14ac:dyDescent="0.3">
      <c r="A54" s="73" t="s">
        <v>62</v>
      </c>
      <c r="B54" s="73">
        <v>4765</v>
      </c>
      <c r="C54" s="75">
        <f t="shared" si="2"/>
        <v>1.5182951186305573</v>
      </c>
      <c r="D54" s="75">
        <v>2.6508645370999999</v>
      </c>
      <c r="E54" s="75">
        <v>6.6271372471000003</v>
      </c>
      <c r="F54" s="75">
        <v>0.39994554710000002</v>
      </c>
      <c r="G54" s="75">
        <v>104.80636250000001</v>
      </c>
      <c r="H54" s="75">
        <v>1.1734928395999999</v>
      </c>
      <c r="I54" s="75">
        <v>2.5976181851</v>
      </c>
      <c r="J54" s="75">
        <v>2.8747935006000001</v>
      </c>
      <c r="K54" s="75">
        <v>1.0603496701999999</v>
      </c>
      <c r="L54" s="75">
        <v>3.0482863402000002</v>
      </c>
      <c r="M54" s="74">
        <f t="shared" si="3"/>
        <v>1563.1733597859331</v>
      </c>
    </row>
    <row r="55" spans="1:13" x14ac:dyDescent="0.3">
      <c r="A55" s="73" t="s">
        <v>63</v>
      </c>
      <c r="B55" s="73">
        <v>6173</v>
      </c>
      <c r="C55" s="75">
        <f t="shared" si="2"/>
        <v>1.3529472654456576</v>
      </c>
      <c r="D55" s="75">
        <v>2.0431431400000002</v>
      </c>
      <c r="E55" s="75">
        <v>4.0628305980999997</v>
      </c>
      <c r="F55" s="75">
        <v>0.1116032923</v>
      </c>
      <c r="G55" s="75">
        <v>106.29895808000001</v>
      </c>
      <c r="H55" s="75">
        <v>1.0609685471000001</v>
      </c>
      <c r="I55" s="75">
        <v>2.1494330258000001</v>
      </c>
      <c r="J55" s="75">
        <v>2.2195122874000002</v>
      </c>
      <c r="K55" s="75">
        <v>1.0274693442</v>
      </c>
      <c r="L55" s="75">
        <v>2.2804808344</v>
      </c>
      <c r="M55" s="74">
        <f t="shared" si="3"/>
        <v>2706.8852791407612</v>
      </c>
    </row>
    <row r="56" spans="1:13" x14ac:dyDescent="0.3">
      <c r="A56" s="73" t="s">
        <v>64</v>
      </c>
      <c r="B56" s="73">
        <v>5813</v>
      </c>
      <c r="C56" s="75">
        <f t="shared" si="2"/>
        <v>1.3859580853318201</v>
      </c>
      <c r="D56" s="75">
        <v>2.1718487514999998</v>
      </c>
      <c r="E56" s="75">
        <v>4.4635529719000004</v>
      </c>
      <c r="F56" s="75">
        <v>0.2533740277</v>
      </c>
      <c r="G56" s="75">
        <v>105.66964729999999</v>
      </c>
      <c r="H56" s="75">
        <v>1.1319039222</v>
      </c>
      <c r="I56" s="75">
        <v>2.1694278174999999</v>
      </c>
      <c r="J56" s="75">
        <v>2.3236799333000002</v>
      </c>
      <c r="K56" s="75">
        <v>1.0567650993</v>
      </c>
      <c r="L56" s="75">
        <v>2.4555838555</v>
      </c>
      <c r="M56" s="74">
        <f t="shared" si="3"/>
        <v>2367.257785548672</v>
      </c>
    </row>
    <row r="57" spans="1:13" x14ac:dyDescent="0.3">
      <c r="A57" s="73" t="s">
        <v>150</v>
      </c>
      <c r="B57" s="73">
        <v>5569</v>
      </c>
      <c r="C57" s="75">
        <f t="shared" si="2"/>
        <v>1.2637095110521799</v>
      </c>
      <c r="D57" s="75">
        <v>1.1040482298000001</v>
      </c>
      <c r="E57" s="75">
        <v>0.85185128939999999</v>
      </c>
      <c r="F57" s="75">
        <v>0.3670712042</v>
      </c>
      <c r="G57" s="75">
        <v>94.305248343000002</v>
      </c>
      <c r="H57" s="75">
        <v>1.2298511795</v>
      </c>
      <c r="I57" s="75">
        <v>0.62061168680000001</v>
      </c>
      <c r="J57" s="75">
        <v>0.53340883559999996</v>
      </c>
      <c r="K57" s="75">
        <v>1.4309099590000001</v>
      </c>
      <c r="L57" s="75">
        <v>0.76326001509999997</v>
      </c>
      <c r="M57" s="74">
        <f t="shared" si="3"/>
        <v>7296.3340012909848</v>
      </c>
    </row>
    <row r="58" spans="1:13" x14ac:dyDescent="0.3">
      <c r="A58" s="73" t="s">
        <v>112</v>
      </c>
      <c r="B58" s="73">
        <v>6270</v>
      </c>
      <c r="C58" s="75">
        <f t="shared" si="2"/>
        <v>1.1087355490853381</v>
      </c>
      <c r="D58" s="75">
        <v>2.9540306896000001</v>
      </c>
      <c r="E58" s="75">
        <v>8.3905079522000001</v>
      </c>
      <c r="F58" s="75">
        <v>0.3357893629</v>
      </c>
      <c r="G58" s="75">
        <v>87.793374616999998</v>
      </c>
      <c r="H58" s="75">
        <v>1.2731514231000001</v>
      </c>
      <c r="I58" s="75">
        <v>5.5755341346999998</v>
      </c>
      <c r="J58" s="75">
        <v>6.8253477950999999</v>
      </c>
      <c r="K58" s="75">
        <v>1.0400201471999999</v>
      </c>
      <c r="L58" s="75">
        <v>7.0984992182999997</v>
      </c>
      <c r="M58" s="74">
        <f t="shared" si="3"/>
        <v>883.28529836784082</v>
      </c>
    </row>
    <row r="59" spans="1:13" x14ac:dyDescent="0.3">
      <c r="A59" s="73" t="s">
        <v>65</v>
      </c>
      <c r="B59" s="73">
        <v>6086</v>
      </c>
      <c r="C59" s="75">
        <f t="shared" si="2"/>
        <v>1.1768609411536242</v>
      </c>
      <c r="D59" s="75">
        <v>2.9626550884</v>
      </c>
      <c r="E59" s="75">
        <v>8.4699126136</v>
      </c>
      <c r="F59" s="75">
        <v>0.30741255909999998</v>
      </c>
      <c r="G59" s="75">
        <v>91.810240131</v>
      </c>
      <c r="H59" s="75">
        <v>1.2219538769</v>
      </c>
      <c r="I59" s="75">
        <v>5.1861909536999997</v>
      </c>
      <c r="J59" s="75">
        <v>6.1153322654000002</v>
      </c>
      <c r="K59" s="75">
        <v>1.0362946553000001</v>
      </c>
      <c r="L59" s="75">
        <v>6.3372861423</v>
      </c>
      <c r="M59" s="74">
        <f t="shared" si="3"/>
        <v>960.34798860939543</v>
      </c>
    </row>
    <row r="60" spans="1:13" x14ac:dyDescent="0.3">
      <c r="A60" s="73" t="s">
        <v>113</v>
      </c>
      <c r="B60" s="73">
        <v>7233</v>
      </c>
      <c r="C60" s="75">
        <f t="shared" si="2"/>
        <v>0.93908679772361481</v>
      </c>
      <c r="D60" s="75">
        <v>3.2896192433999998</v>
      </c>
      <c r="E60" s="75">
        <v>10.727642320999999</v>
      </c>
      <c r="F60" s="75">
        <v>9.3952445600000004E-2</v>
      </c>
      <c r="G60" s="75">
        <v>79.866557900000004</v>
      </c>
      <c r="H60" s="75">
        <v>1.1065320243000001</v>
      </c>
      <c r="I60" s="75">
        <v>11.089178381</v>
      </c>
      <c r="J60" s="75">
        <v>12.163998978</v>
      </c>
      <c r="K60" s="75">
        <v>1.0087579770999999</v>
      </c>
      <c r="L60" s="75">
        <v>12.270531002</v>
      </c>
      <c r="M60" s="74">
        <f t="shared" si="3"/>
        <v>589.46104278788573</v>
      </c>
    </row>
    <row r="61" spans="1:13" x14ac:dyDescent="0.3">
      <c r="A61" s="73" t="s">
        <v>66</v>
      </c>
      <c r="B61" s="73">
        <v>5625</v>
      </c>
      <c r="C61" s="75">
        <f t="shared" si="2"/>
        <v>1.29780668668</v>
      </c>
      <c r="D61" s="75">
        <v>2.7024579790000001</v>
      </c>
      <c r="E61" s="75">
        <v>7.0873559370999999</v>
      </c>
      <c r="F61" s="75">
        <v>0.21592319130000001</v>
      </c>
      <c r="G61" s="75">
        <v>97.335501500999996</v>
      </c>
      <c r="H61" s="75">
        <v>1.1281966798</v>
      </c>
      <c r="I61" s="75">
        <v>3.8433556059999998</v>
      </c>
      <c r="J61" s="75">
        <v>4.2078643542999998</v>
      </c>
      <c r="K61" s="75">
        <v>1.0304659725</v>
      </c>
      <c r="L61" s="75">
        <v>4.3360610341000001</v>
      </c>
      <c r="M61" s="74">
        <f t="shared" si="3"/>
        <v>1297.2603373807292</v>
      </c>
    </row>
    <row r="62" spans="1:13" x14ac:dyDescent="0.3">
      <c r="A62" s="73" t="s">
        <v>67</v>
      </c>
      <c r="B62" s="73">
        <v>5932</v>
      </c>
      <c r="C62" s="75">
        <f t="shared" si="2"/>
        <v>1.247542852618253</v>
      </c>
      <c r="D62" s="75">
        <v>2.4289307534</v>
      </c>
      <c r="E62" s="75">
        <v>5.5678071434999996</v>
      </c>
      <c r="F62" s="75">
        <v>0.33189746129999997</v>
      </c>
      <c r="G62" s="75">
        <v>96.085099361000005</v>
      </c>
      <c r="H62" s="75">
        <v>1.2132494167000001</v>
      </c>
      <c r="I62" s="75">
        <v>3.1243817876</v>
      </c>
      <c r="J62" s="75">
        <v>3.5774049646999999</v>
      </c>
      <c r="K62" s="75">
        <v>1.0596100857999999</v>
      </c>
      <c r="L62" s="75">
        <v>3.7906543814</v>
      </c>
      <c r="M62" s="74">
        <f t="shared" si="3"/>
        <v>1564.9013080979275</v>
      </c>
    </row>
    <row r="63" spans="1:13" x14ac:dyDescent="0.3">
      <c r="A63" s="73" t="s">
        <v>68</v>
      </c>
      <c r="B63" s="73">
        <v>13828</v>
      </c>
      <c r="C63" s="75">
        <f t="shared" si="2"/>
        <v>0.93216124309676063</v>
      </c>
      <c r="D63" s="75">
        <v>0.76875072830000002</v>
      </c>
      <c r="E63" s="75">
        <v>0.50583978480000003</v>
      </c>
      <c r="F63" s="75">
        <v>8.5137897599999998E-2</v>
      </c>
      <c r="G63" s="75">
        <v>109.61518660999999</v>
      </c>
      <c r="H63" s="75">
        <v>1.0979800424999999</v>
      </c>
      <c r="I63" s="75">
        <v>0.61942871820000001</v>
      </c>
      <c r="J63" s="75">
        <v>0.58214032790000003</v>
      </c>
      <c r="K63" s="75">
        <v>1.1683100067000001</v>
      </c>
      <c r="L63" s="75">
        <v>0.68012037030000005</v>
      </c>
      <c r="M63" s="74">
        <f t="shared" si="3"/>
        <v>20331.695099649038</v>
      </c>
    </row>
    <row r="64" spans="1:13" x14ac:dyDescent="0.3">
      <c r="A64" s="73" t="s">
        <v>69</v>
      </c>
      <c r="B64" s="73">
        <v>5075</v>
      </c>
      <c r="C64" s="75">
        <f t="shared" si="2"/>
        <v>1.3809756228616816</v>
      </c>
      <c r="D64" s="75">
        <v>5.1403766475000001</v>
      </c>
      <c r="E64" s="75">
        <v>26.083921841999999</v>
      </c>
      <c r="F64" s="75">
        <v>0.33955023569999998</v>
      </c>
      <c r="G64" s="75">
        <v>98.379369686999993</v>
      </c>
      <c r="H64" s="75">
        <v>1.1780436733999999</v>
      </c>
      <c r="I64" s="75">
        <v>11.761182863</v>
      </c>
      <c r="J64" s="75">
        <v>13.677143389999999</v>
      </c>
      <c r="K64" s="75">
        <v>1.0130176067000001</v>
      </c>
      <c r="L64" s="75">
        <v>13.855187064000001</v>
      </c>
      <c r="M64" s="74">
        <f t="shared" si="3"/>
        <v>366.28881129915573</v>
      </c>
    </row>
    <row r="65" spans="1:13" x14ac:dyDescent="0.3">
      <c r="A65" s="73" t="s">
        <v>141</v>
      </c>
      <c r="B65" s="73">
        <v>7608</v>
      </c>
      <c r="C65" s="75">
        <f t="shared" si="2"/>
        <v>1.0650366375694613</v>
      </c>
      <c r="D65" s="75">
        <v>3.0756873942</v>
      </c>
      <c r="E65" s="75">
        <v>9.2897534678000007</v>
      </c>
      <c r="F65" s="75">
        <v>0.170099479</v>
      </c>
      <c r="G65" s="75">
        <v>92.896595865999998</v>
      </c>
      <c r="H65" s="75">
        <v>1.1499562488999999</v>
      </c>
      <c r="I65" s="75">
        <v>7.2521145047999998</v>
      </c>
      <c r="J65" s="75">
        <v>8.1896581435000009</v>
      </c>
      <c r="K65" s="75">
        <v>1.0183104406000001</v>
      </c>
      <c r="L65" s="75">
        <v>8.3396143923999997</v>
      </c>
      <c r="M65" s="74">
        <f t="shared" si="3"/>
        <v>912.27239558381382</v>
      </c>
    </row>
    <row r="66" spans="1:13" x14ac:dyDescent="0.3">
      <c r="A66" s="73" t="s">
        <v>140</v>
      </c>
      <c r="B66" s="73">
        <v>6136</v>
      </c>
      <c r="C66" s="75">
        <f t="shared" si="2"/>
        <v>1.0772117806780188</v>
      </c>
      <c r="D66" s="75">
        <v>2.9594642973999998</v>
      </c>
      <c r="E66" s="75">
        <v>8.5002990791999995</v>
      </c>
      <c r="F66" s="75">
        <v>0.25812984820000001</v>
      </c>
      <c r="G66" s="75">
        <v>84.380825502999997</v>
      </c>
      <c r="H66" s="75">
        <v>1.2224458297</v>
      </c>
      <c r="I66" s="75">
        <v>6.1742275177000003</v>
      </c>
      <c r="J66" s="75">
        <v>7.3252128508999999</v>
      </c>
      <c r="K66" s="75">
        <v>1.0303671488999999</v>
      </c>
      <c r="L66" s="75">
        <v>7.5476586805999997</v>
      </c>
      <c r="M66" s="74">
        <f t="shared" si="3"/>
        <v>812.96733989463075</v>
      </c>
    </row>
    <row r="67" spans="1:13" x14ac:dyDescent="0.3">
      <c r="A67" s="73" t="s">
        <v>114</v>
      </c>
      <c r="B67" s="73">
        <v>6609</v>
      </c>
      <c r="C67" s="75">
        <f t="shared" si="2"/>
        <v>1.1860418858724688</v>
      </c>
      <c r="D67" s="75">
        <v>3.2736101591</v>
      </c>
      <c r="E67" s="75">
        <v>10.587704930999999</v>
      </c>
      <c r="F67" s="75">
        <v>0.1288185433</v>
      </c>
      <c r="G67" s="75">
        <v>96.420172171000004</v>
      </c>
      <c r="H67" s="75">
        <v>1.0915739843000001</v>
      </c>
      <c r="I67" s="75">
        <v>6.9790204269</v>
      </c>
      <c r="J67" s="75">
        <v>7.5265431493000001</v>
      </c>
      <c r="K67" s="75">
        <v>1.0121668051999999</v>
      </c>
      <c r="L67" s="75">
        <v>7.6181171336000002</v>
      </c>
      <c r="M67" s="74">
        <f t="shared" si="3"/>
        <v>867.53719903448973</v>
      </c>
    </row>
    <row r="68" spans="1:13" x14ac:dyDescent="0.3">
      <c r="A68" s="73" t="s">
        <v>70</v>
      </c>
      <c r="B68" s="73">
        <v>6676</v>
      </c>
      <c r="C68" s="75">
        <f t="shared" si="2"/>
        <v>1.3333752268593273</v>
      </c>
      <c r="D68" s="75">
        <v>1.587214262</v>
      </c>
      <c r="E68" s="75">
        <v>2.1426428326</v>
      </c>
      <c r="F68" s="75">
        <v>0.37660628089999998</v>
      </c>
      <c r="G68" s="75">
        <v>108.94581347</v>
      </c>
      <c r="H68" s="75">
        <v>1.2118240515000001</v>
      </c>
      <c r="I68" s="75">
        <v>1.1692819840999999</v>
      </c>
      <c r="J68" s="75">
        <v>1.2051399798</v>
      </c>
      <c r="K68" s="75">
        <v>1.1757671765</v>
      </c>
      <c r="L68" s="75">
        <v>1.4169640313</v>
      </c>
      <c r="M68" s="74">
        <f t="shared" si="3"/>
        <v>4711.4816272894896</v>
      </c>
    </row>
    <row r="69" spans="1:13" x14ac:dyDescent="0.3">
      <c r="A69" s="73" t="s">
        <v>71</v>
      </c>
      <c r="B69" s="73">
        <v>5965</v>
      </c>
      <c r="C69" s="75">
        <f t="shared" ref="C69:C85" si="4">G69/SQRT(B69)</f>
        <v>1.2990774775591296</v>
      </c>
      <c r="D69" s="75">
        <v>2.2341291677999999</v>
      </c>
      <c r="E69" s="75">
        <v>4.7429164772999997</v>
      </c>
      <c r="F69" s="75">
        <v>0.24841666100000001</v>
      </c>
      <c r="G69" s="75">
        <v>100.33218664</v>
      </c>
      <c r="H69" s="75">
        <v>1.1471985789000001</v>
      </c>
      <c r="I69" s="75">
        <v>2.5781064998000001</v>
      </c>
      <c r="J69" s="75">
        <v>2.8104015338999999</v>
      </c>
      <c r="K69" s="75">
        <v>1.0523763516</v>
      </c>
      <c r="L69" s="75">
        <v>2.9576001127999998</v>
      </c>
      <c r="M69" s="74">
        <f t="shared" ref="M69:M85" si="5">B69/L69</f>
        <v>2016.8378998176513</v>
      </c>
    </row>
    <row r="70" spans="1:13" x14ac:dyDescent="0.3">
      <c r="A70" s="73" t="s">
        <v>72</v>
      </c>
      <c r="B70" s="73">
        <v>6401</v>
      </c>
      <c r="C70" s="75">
        <f t="shared" si="4"/>
        <v>1.1699647350377453</v>
      </c>
      <c r="D70" s="75">
        <v>1.2322991646000001</v>
      </c>
      <c r="E70" s="75">
        <v>1.3277391763999999</v>
      </c>
      <c r="F70" s="75">
        <v>0.1908220548</v>
      </c>
      <c r="G70" s="75">
        <v>93.604490796999997</v>
      </c>
      <c r="H70" s="75">
        <v>1.1394013793</v>
      </c>
      <c r="I70" s="75">
        <v>0.97363027560000004</v>
      </c>
      <c r="J70" s="75">
        <v>0.96995429970000002</v>
      </c>
      <c r="K70" s="75">
        <v>1.1437195333000001</v>
      </c>
      <c r="L70" s="75">
        <v>1.1093556789000001</v>
      </c>
      <c r="M70" s="74">
        <f t="shared" si="5"/>
        <v>5770.0159847263931</v>
      </c>
    </row>
    <row r="71" spans="1:13" x14ac:dyDescent="0.3">
      <c r="A71" s="73" t="s">
        <v>73</v>
      </c>
      <c r="B71" s="73">
        <v>35943</v>
      </c>
      <c r="C71" s="75">
        <f t="shared" si="4"/>
        <v>0.48923745760583853</v>
      </c>
      <c r="D71" s="75">
        <v>1.5795105323</v>
      </c>
      <c r="E71" s="75">
        <v>2.4197264164000001</v>
      </c>
      <c r="F71" s="75">
        <v>7.5127105099999994E-2</v>
      </c>
      <c r="G71" s="75">
        <v>92.752764377999995</v>
      </c>
      <c r="H71" s="75">
        <v>1.3138741024</v>
      </c>
      <c r="I71" s="75">
        <v>7.9332315286000004</v>
      </c>
      <c r="J71" s="75">
        <v>10.109393351</v>
      </c>
      <c r="K71" s="75">
        <v>1.0310477682999999</v>
      </c>
      <c r="L71" s="75">
        <v>10.423267453999999</v>
      </c>
      <c r="M71" s="74">
        <f t="shared" si="5"/>
        <v>3448.3428693184524</v>
      </c>
    </row>
    <row r="72" spans="1:13" x14ac:dyDescent="0.3">
      <c r="A72" s="73" t="s">
        <v>74</v>
      </c>
      <c r="B72" s="73">
        <v>5504</v>
      </c>
      <c r="C72" s="75">
        <f t="shared" si="4"/>
        <v>1.4494688550136969</v>
      </c>
      <c r="D72" s="75">
        <v>3.0247715273</v>
      </c>
      <c r="E72" s="75">
        <v>8.9824045578000007</v>
      </c>
      <c r="F72" s="75">
        <v>0.16683823440000001</v>
      </c>
      <c r="G72" s="75">
        <v>107.53456946</v>
      </c>
      <c r="H72" s="75">
        <v>1.0794088719999999</v>
      </c>
      <c r="I72" s="75">
        <v>4.0343410652999996</v>
      </c>
      <c r="J72" s="75">
        <v>4.2752946665999998</v>
      </c>
      <c r="K72" s="75">
        <v>1.0185738945</v>
      </c>
      <c r="L72" s="75">
        <v>4.3547035385999999</v>
      </c>
      <c r="M72" s="74">
        <f t="shared" si="5"/>
        <v>1263.9207126759975</v>
      </c>
    </row>
    <row r="73" spans="1:13" x14ac:dyDescent="0.3">
      <c r="A73" s="73" t="s">
        <v>75</v>
      </c>
      <c r="B73" s="73">
        <v>5822</v>
      </c>
      <c r="C73" s="75">
        <f t="shared" si="4"/>
        <v>1.3461301400247752</v>
      </c>
      <c r="D73" s="75">
        <v>3.1243223605999999</v>
      </c>
      <c r="E73" s="75">
        <v>9.4608903342000001</v>
      </c>
      <c r="F73" s="75">
        <v>0.30049987890000002</v>
      </c>
      <c r="G73" s="75">
        <v>102.71246425</v>
      </c>
      <c r="H73" s="75">
        <v>1.1658307241000001</v>
      </c>
      <c r="I73" s="75">
        <v>4.6205840376999996</v>
      </c>
      <c r="J73" s="75">
        <v>5.2209881104000004</v>
      </c>
      <c r="K73" s="75">
        <v>1.0317623255999999</v>
      </c>
      <c r="L73" s="75">
        <v>5.3868188344999997</v>
      </c>
      <c r="M73" s="74">
        <f t="shared" si="5"/>
        <v>1080.7863005737029</v>
      </c>
    </row>
    <row r="74" spans="1:13" x14ac:dyDescent="0.3">
      <c r="A74" s="73" t="s">
        <v>31</v>
      </c>
      <c r="B74" s="73">
        <v>7243</v>
      </c>
      <c r="C74" s="75">
        <f t="shared" si="4"/>
        <v>1.1953096520138509</v>
      </c>
      <c r="D74" s="75">
        <v>2.8384187250999999</v>
      </c>
      <c r="E74" s="75">
        <v>7.8404062421000003</v>
      </c>
      <c r="F74" s="75">
        <v>0.21621461710000001</v>
      </c>
      <c r="G74" s="75">
        <v>101.72780389</v>
      </c>
      <c r="H74" s="75">
        <v>1.1513273874000001</v>
      </c>
      <c r="I74" s="75">
        <v>4.8976367846000004</v>
      </c>
      <c r="J74" s="75">
        <v>5.4874559761999997</v>
      </c>
      <c r="K74" s="75">
        <v>1.0275769661</v>
      </c>
      <c r="L74" s="75">
        <v>5.6387833635</v>
      </c>
      <c r="M74" s="74">
        <f t="shared" si="5"/>
        <v>1284.4969443025846</v>
      </c>
    </row>
    <row r="75" spans="1:13" x14ac:dyDescent="0.3">
      <c r="A75" s="73" t="s">
        <v>76</v>
      </c>
      <c r="B75" s="73">
        <v>8633</v>
      </c>
      <c r="C75" s="75">
        <f t="shared" si="4"/>
        <v>0.84939827313229188</v>
      </c>
      <c r="D75" s="75">
        <v>3.2315830871000002</v>
      </c>
      <c r="E75" s="75">
        <v>10.315900302999999</v>
      </c>
      <c r="F75" s="75">
        <v>0.12722894570000001</v>
      </c>
      <c r="G75" s="75">
        <v>78.920939059999995</v>
      </c>
      <c r="H75" s="75">
        <v>1.1763407627</v>
      </c>
      <c r="I75" s="75">
        <v>12.304509137</v>
      </c>
      <c r="J75" s="75">
        <v>14.297954900000001</v>
      </c>
      <c r="K75" s="75">
        <v>1.0123332857</v>
      </c>
      <c r="L75" s="75">
        <v>14.474295662999999</v>
      </c>
      <c r="M75" s="74">
        <f t="shared" si="5"/>
        <v>596.43662123526713</v>
      </c>
    </row>
    <row r="76" spans="1:13" x14ac:dyDescent="0.3">
      <c r="A76" s="73" t="s">
        <v>93</v>
      </c>
      <c r="B76" s="73">
        <v>19277</v>
      </c>
      <c r="C76" s="75">
        <f t="shared" si="4"/>
        <v>0.81618935560742856</v>
      </c>
      <c r="D76" s="75">
        <v>2.3022042105999998</v>
      </c>
      <c r="E76" s="75">
        <v>5.1598328297</v>
      </c>
      <c r="F76" s="75">
        <v>0.14031139749999999</v>
      </c>
      <c r="G76" s="75">
        <v>113.32106575</v>
      </c>
      <c r="H76" s="75">
        <v>1.2106234666</v>
      </c>
      <c r="I76" s="75">
        <v>6.5719220875</v>
      </c>
      <c r="J76" s="75">
        <v>7.7454996331999997</v>
      </c>
      <c r="K76" s="75">
        <v>1.0271930122999999</v>
      </c>
      <c r="L76" s="75">
        <v>7.9561230998000001</v>
      </c>
      <c r="M76" s="74">
        <f t="shared" si="5"/>
        <v>2422.9137430621936</v>
      </c>
    </row>
    <row r="77" spans="1:13" x14ac:dyDescent="0.3">
      <c r="A77" s="73" t="s">
        <v>77</v>
      </c>
      <c r="B77" s="73">
        <v>6890</v>
      </c>
      <c r="C77" s="75">
        <f t="shared" si="4"/>
        <v>1.0560984385671495</v>
      </c>
      <c r="D77" s="75">
        <v>2.1712145076999998</v>
      </c>
      <c r="E77" s="75">
        <v>4.5550331008000002</v>
      </c>
      <c r="F77" s="75">
        <v>0.1591393374</v>
      </c>
      <c r="G77" s="75">
        <v>87.662532209000005</v>
      </c>
      <c r="H77" s="75">
        <v>1.1426794094999999</v>
      </c>
      <c r="I77" s="75">
        <v>3.6988338234000002</v>
      </c>
      <c r="J77" s="75">
        <v>4.0839018395000002</v>
      </c>
      <c r="K77" s="75">
        <v>1.0349370321</v>
      </c>
      <c r="L77" s="75">
        <v>4.2265812489999997</v>
      </c>
      <c r="M77" s="74">
        <f t="shared" si="5"/>
        <v>1630.1591272213589</v>
      </c>
    </row>
    <row r="78" spans="1:13" x14ac:dyDescent="0.3">
      <c r="A78" s="73" t="s">
        <v>115</v>
      </c>
      <c r="B78" s="73">
        <v>5998</v>
      </c>
      <c r="C78" s="75">
        <f t="shared" si="4"/>
        <v>1.2052210492860349</v>
      </c>
      <c r="D78" s="75">
        <v>3.4991248958000001</v>
      </c>
      <c r="E78" s="75">
        <v>11.975523323000001</v>
      </c>
      <c r="F78" s="75">
        <v>0.26835171390000001</v>
      </c>
      <c r="G78" s="75">
        <v>93.340460414000006</v>
      </c>
      <c r="H78" s="75">
        <v>1.1847416535999999</v>
      </c>
      <c r="I78" s="75">
        <v>7.1146851190999998</v>
      </c>
      <c r="J78" s="75">
        <v>8.2443221593999994</v>
      </c>
      <c r="K78" s="75">
        <v>1.0224083497000001</v>
      </c>
      <c r="L78" s="75">
        <v>8.4290638130000008</v>
      </c>
      <c r="M78" s="74">
        <f t="shared" si="5"/>
        <v>711.58554888971025</v>
      </c>
    </row>
    <row r="79" spans="1:13" x14ac:dyDescent="0.3">
      <c r="A79" s="73" t="s">
        <v>78</v>
      </c>
      <c r="B79" s="73">
        <v>13818</v>
      </c>
      <c r="C79" s="75">
        <f t="shared" si="4"/>
        <v>0.85248753377421704</v>
      </c>
      <c r="D79" s="75">
        <v>2.5825911706000002</v>
      </c>
      <c r="E79" s="75">
        <v>6.4636412687</v>
      </c>
      <c r="F79" s="75">
        <v>0.20613588590000001</v>
      </c>
      <c r="G79" s="75">
        <v>100.20990053</v>
      </c>
      <c r="H79" s="75">
        <v>1.2836430022</v>
      </c>
      <c r="I79" s="75">
        <v>7.149662406</v>
      </c>
      <c r="J79" s="75">
        <v>8.8939711131999992</v>
      </c>
      <c r="K79" s="75">
        <v>1.0318916037000001</v>
      </c>
      <c r="L79" s="75">
        <v>9.1776141154000008</v>
      </c>
      <c r="M79" s="74">
        <f t="shared" si="5"/>
        <v>1505.6200692523616</v>
      </c>
    </row>
    <row r="80" spans="1:13" x14ac:dyDescent="0.3">
      <c r="A80" s="73" t="s">
        <v>137</v>
      </c>
      <c r="B80" s="73">
        <v>4838</v>
      </c>
      <c r="C80" s="75">
        <f t="shared" si="4"/>
        <v>1.5511952411429586</v>
      </c>
      <c r="D80" s="75">
        <v>3.5686731907000002</v>
      </c>
      <c r="E80" s="75">
        <v>12.559489464</v>
      </c>
      <c r="F80" s="75">
        <v>0.17593887759999999</v>
      </c>
      <c r="G80" s="75">
        <v>107.8945221</v>
      </c>
      <c r="H80" s="75">
        <v>1.0731177319</v>
      </c>
      <c r="I80" s="75">
        <v>4.9320455540000001</v>
      </c>
      <c r="J80" s="75">
        <v>5.2195478063999996</v>
      </c>
      <c r="K80" s="75">
        <v>1.0140084417999999</v>
      </c>
      <c r="L80" s="75">
        <v>5.2926655382999996</v>
      </c>
      <c r="M80" s="74">
        <f t="shared" si="5"/>
        <v>914.09516905803991</v>
      </c>
    </row>
    <row r="81" spans="1:13" x14ac:dyDescent="0.3">
      <c r="A81" s="73" t="s">
        <v>79</v>
      </c>
      <c r="B81" s="73">
        <v>5263</v>
      </c>
      <c r="C81" s="75">
        <f t="shared" si="4"/>
        <v>1.3221511735519811</v>
      </c>
      <c r="D81" s="75">
        <v>2.7619914283</v>
      </c>
      <c r="E81" s="75">
        <v>7.4361780499999997</v>
      </c>
      <c r="F81" s="75">
        <v>0.19241859980000001</v>
      </c>
      <c r="G81" s="75">
        <v>95.917488751999997</v>
      </c>
      <c r="H81" s="75">
        <v>1.1100703285</v>
      </c>
      <c r="I81" s="75">
        <v>3.931129683</v>
      </c>
      <c r="J81" s="75">
        <v>4.2537600900000001</v>
      </c>
      <c r="K81" s="75">
        <v>1.0258760076</v>
      </c>
      <c r="L81" s="75">
        <v>4.3638304185000001</v>
      </c>
      <c r="M81" s="74">
        <f t="shared" si="5"/>
        <v>1206.0505325065028</v>
      </c>
    </row>
    <row r="82" spans="1:13" x14ac:dyDescent="0.3">
      <c r="A82" s="73" t="s">
        <v>80</v>
      </c>
      <c r="B82" s="73">
        <v>5377</v>
      </c>
      <c r="C82" s="75">
        <f t="shared" si="4"/>
        <v>1.0034006566431275</v>
      </c>
      <c r="D82" s="75">
        <v>3.5818556839000002</v>
      </c>
      <c r="E82" s="75">
        <v>12.683637737</v>
      </c>
      <c r="F82" s="75">
        <v>0.14605240380000001</v>
      </c>
      <c r="G82" s="75">
        <v>73.577393564000005</v>
      </c>
      <c r="H82" s="75">
        <v>1.1450585983999999</v>
      </c>
      <c r="I82" s="75">
        <v>11.128156454999999</v>
      </c>
      <c r="J82" s="75">
        <v>12.597332634000001</v>
      </c>
      <c r="K82" s="75">
        <v>1.0115150249</v>
      </c>
      <c r="L82" s="75">
        <v>12.742391232999999</v>
      </c>
      <c r="M82" s="74">
        <f t="shared" si="5"/>
        <v>421.97731192515494</v>
      </c>
    </row>
    <row r="83" spans="1:13" x14ac:dyDescent="0.3">
      <c r="A83" s="73" t="s">
        <v>167</v>
      </c>
      <c r="B83" s="73">
        <v>5768</v>
      </c>
      <c r="C83" s="75">
        <f t="shared" si="4"/>
        <v>1.1590455149457524</v>
      </c>
      <c r="D83" s="75">
        <v>2.5055107485999999</v>
      </c>
      <c r="E83" s="75">
        <v>5.6508418011000003</v>
      </c>
      <c r="F83" s="75">
        <v>0.62674231010000003</v>
      </c>
      <c r="G83" s="75">
        <v>88.026435602999996</v>
      </c>
      <c r="H83" s="75">
        <v>1.466503798</v>
      </c>
      <c r="I83" s="75">
        <v>3.1862182300000002</v>
      </c>
      <c r="J83" s="75">
        <v>4.2060973375000001</v>
      </c>
      <c r="K83" s="75">
        <v>1.1109113177000001</v>
      </c>
      <c r="L83" s="75">
        <v>4.6726011354999999</v>
      </c>
      <c r="M83" s="74">
        <f t="shared" si="5"/>
        <v>1234.4302097985055</v>
      </c>
    </row>
    <row r="84" spans="1:13" x14ac:dyDescent="0.3">
      <c r="A84" s="73" t="s">
        <v>166</v>
      </c>
      <c r="B84" s="73">
        <v>2016</v>
      </c>
      <c r="C84" s="75">
        <f t="shared" si="4"/>
        <v>2.0408546016467985</v>
      </c>
      <c r="D84" s="75">
        <v>4.722148292</v>
      </c>
      <c r="E84" s="75">
        <v>21.650302305</v>
      </c>
      <c r="F84" s="75">
        <v>0.64838218680000004</v>
      </c>
      <c r="G84" s="75">
        <v>91.634144347000003</v>
      </c>
      <c r="H84" s="75">
        <v>1.1556623024999999</v>
      </c>
      <c r="I84" s="75">
        <v>4.6323425945999999</v>
      </c>
      <c r="J84" s="75">
        <v>5.1977614063999997</v>
      </c>
      <c r="K84" s="75">
        <v>1.0299479507</v>
      </c>
      <c r="L84" s="75">
        <v>5.3534237089000003</v>
      </c>
      <c r="M84" s="74">
        <f t="shared" si="5"/>
        <v>376.5814382762988</v>
      </c>
    </row>
    <row r="85" spans="1:13" x14ac:dyDescent="0.3">
      <c r="A85" s="73" t="s">
        <v>165</v>
      </c>
      <c r="B85" s="73">
        <v>5816</v>
      </c>
      <c r="C85" s="75">
        <f t="shared" si="4"/>
        <v>1.1924810780410422</v>
      </c>
      <c r="D85" s="75">
        <v>3.0978030567000001</v>
      </c>
      <c r="E85" s="75">
        <v>9.4086968076000002</v>
      </c>
      <c r="F85" s="75">
        <v>0.18768697070000001</v>
      </c>
      <c r="G85" s="75">
        <v>90.941831312999994</v>
      </c>
      <c r="H85" s="75">
        <v>1.1319842615</v>
      </c>
      <c r="I85" s="75">
        <v>5.9614957830000002</v>
      </c>
      <c r="J85" s="75">
        <v>6.6163351397000003</v>
      </c>
      <c r="K85" s="75">
        <v>1.0199482431</v>
      </c>
      <c r="L85" s="75">
        <v>6.7483194011999998</v>
      </c>
      <c r="M85" s="74">
        <f t="shared" si="5"/>
        <v>861.84420953249298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76" workbookViewId="0">
      <selection activeCell="J3" sqref="J3"/>
    </sheetView>
  </sheetViews>
  <sheetFormatPr defaultRowHeight="16.5" x14ac:dyDescent="0.3"/>
  <cols>
    <col min="1" max="1" width="31.7109375" style="73" customWidth="1"/>
    <col min="2" max="2" width="7.5703125" style="73" bestFit="1" customWidth="1"/>
    <col min="3" max="3" width="12.42578125" style="73" customWidth="1"/>
    <col min="4" max="4" width="11" style="73" bestFit="1" customWidth="1"/>
    <col min="5" max="5" width="9.140625" style="73" bestFit="1" customWidth="1"/>
    <col min="6" max="6" width="10.85546875" style="73" bestFit="1" customWidth="1"/>
    <col min="7" max="7" width="9.5703125" style="73" bestFit="1" customWidth="1"/>
    <col min="8" max="12" width="7.5703125" style="73" bestFit="1" customWidth="1"/>
    <col min="13" max="13" width="8.85546875" style="73" bestFit="1" customWidth="1"/>
    <col min="14" max="16384" width="9.140625" style="73"/>
  </cols>
  <sheetData>
    <row r="1" spans="1:13" x14ac:dyDescent="0.3">
      <c r="A1" s="73" t="s">
        <v>184</v>
      </c>
    </row>
    <row r="2" spans="1:13" x14ac:dyDescent="0.3">
      <c r="A2" s="73" t="s">
        <v>183</v>
      </c>
    </row>
    <row r="4" spans="1:13" ht="68.25" customHeight="1" x14ac:dyDescent="0.3">
      <c r="A4" s="73" t="s">
        <v>180</v>
      </c>
      <c r="B4" s="76" t="s">
        <v>179</v>
      </c>
      <c r="C4" s="76" t="s">
        <v>178</v>
      </c>
      <c r="D4" s="76" t="s">
        <v>177</v>
      </c>
      <c r="E4" s="76" t="s">
        <v>176</v>
      </c>
      <c r="F4" s="76" t="s">
        <v>175</v>
      </c>
      <c r="G4" s="76" t="s">
        <v>174</v>
      </c>
      <c r="H4" s="76" t="s">
        <v>173</v>
      </c>
      <c r="I4" s="76" t="s">
        <v>172</v>
      </c>
      <c r="J4" s="76" t="s">
        <v>171</v>
      </c>
      <c r="K4" s="76" t="s">
        <v>170</v>
      </c>
      <c r="L4" s="76" t="s">
        <v>169</v>
      </c>
      <c r="M4" s="76" t="s">
        <v>168</v>
      </c>
    </row>
    <row r="5" spans="1:13" x14ac:dyDescent="0.3">
      <c r="A5" s="73" t="s">
        <v>21</v>
      </c>
      <c r="B5" s="73">
        <v>6359</v>
      </c>
      <c r="C5" s="75">
        <f t="shared" ref="C5:C36" si="0">G5/SQRT(B5)</f>
        <v>1.0422355806252519</v>
      </c>
      <c r="D5" s="75">
        <v>2.4209769392</v>
      </c>
      <c r="E5" s="75">
        <v>4.7509186576999998</v>
      </c>
      <c r="F5" s="75">
        <v>1.1102106826</v>
      </c>
      <c r="G5" s="75">
        <v>83.111344473000003</v>
      </c>
      <c r="H5" s="75">
        <v>2.0219915831000002</v>
      </c>
      <c r="I5" s="75">
        <v>2.6683566655000002</v>
      </c>
      <c r="J5" s="75">
        <v>4.3734031353000002</v>
      </c>
      <c r="K5" s="75">
        <v>1.2336833700000001</v>
      </c>
      <c r="L5" s="75">
        <v>5.3953947184000004</v>
      </c>
      <c r="M5" s="74">
        <f t="shared" ref="M5:M36" si="1">B5/L5</f>
        <v>1178.5977360124925</v>
      </c>
    </row>
    <row r="6" spans="1:13" x14ac:dyDescent="0.3">
      <c r="A6" s="73" t="s">
        <v>151</v>
      </c>
      <c r="B6" s="73">
        <v>6827</v>
      </c>
      <c r="C6" s="75">
        <f t="shared" si="0"/>
        <v>1.0808498522523131</v>
      </c>
      <c r="D6" s="75">
        <v>2.8222659539000001</v>
      </c>
      <c r="E6" s="75">
        <v>7.4756632076000002</v>
      </c>
      <c r="F6" s="75">
        <v>0.48952190670000001</v>
      </c>
      <c r="G6" s="75">
        <v>89.305934428</v>
      </c>
      <c r="H6" s="75">
        <v>1.4189828741999999</v>
      </c>
      <c r="I6" s="75">
        <v>4.8044409429000003</v>
      </c>
      <c r="J6" s="75">
        <v>6.3984365437999999</v>
      </c>
      <c r="K6" s="75">
        <v>1.0654820706999999</v>
      </c>
      <c r="L6" s="75">
        <v>6.8174194179000001</v>
      </c>
      <c r="M6" s="74">
        <f t="shared" si="1"/>
        <v>1001.4053091811903</v>
      </c>
    </row>
    <row r="7" spans="1:13" x14ac:dyDescent="0.3">
      <c r="A7" s="73" t="s">
        <v>22</v>
      </c>
      <c r="B7" s="73">
        <v>11975</v>
      </c>
      <c r="C7" s="75">
        <f t="shared" si="0"/>
        <v>0.76801936054937159</v>
      </c>
      <c r="D7" s="75">
        <v>2.7711141512999999</v>
      </c>
      <c r="E7" s="75">
        <v>6.4995952856999999</v>
      </c>
      <c r="F7" s="75">
        <v>1.1794783537</v>
      </c>
      <c r="G7" s="75">
        <v>84.044622164000003</v>
      </c>
      <c r="H7" s="75">
        <v>2.9993279117</v>
      </c>
      <c r="I7" s="75">
        <v>4.3398921527000001</v>
      </c>
      <c r="J7" s="75">
        <v>11.017431756000001</v>
      </c>
      <c r="K7" s="75">
        <v>1.1814695072000001</v>
      </c>
      <c r="L7" s="75">
        <v>13.016759668000001</v>
      </c>
      <c r="M7" s="74">
        <f t="shared" si="1"/>
        <v>919.9678188296715</v>
      </c>
    </row>
    <row r="8" spans="1:13" x14ac:dyDescent="0.3">
      <c r="A8" s="73" t="s">
        <v>23</v>
      </c>
      <c r="B8" s="73">
        <v>14273</v>
      </c>
      <c r="C8" s="75">
        <f t="shared" si="0"/>
        <v>0.77172120548882794</v>
      </c>
      <c r="D8" s="75">
        <v>1.9398330002999999</v>
      </c>
      <c r="E8" s="75">
        <v>2.8733098343000001</v>
      </c>
      <c r="F8" s="75">
        <v>0.88964223470000003</v>
      </c>
      <c r="G8" s="75">
        <v>92.197271130999994</v>
      </c>
      <c r="H8" s="75">
        <v>2.4937323302999999</v>
      </c>
      <c r="I8" s="75">
        <v>2.5335894347000001</v>
      </c>
      <c r="J8" s="75">
        <v>4.8243615547000003</v>
      </c>
      <c r="K8" s="75">
        <v>1.3096227995</v>
      </c>
      <c r="L8" s="75">
        <v>6.3180938849999997</v>
      </c>
      <c r="M8" s="74">
        <f t="shared" si="1"/>
        <v>2259.0674117530939</v>
      </c>
    </row>
    <row r="9" spans="1:13" x14ac:dyDescent="0.3">
      <c r="A9" s="73" t="s">
        <v>24</v>
      </c>
      <c r="B9" s="73">
        <v>6802</v>
      </c>
      <c r="C9" s="75">
        <f t="shared" si="0"/>
        <v>1.1336553579943516</v>
      </c>
      <c r="D9" s="75">
        <v>2.9709986602999998</v>
      </c>
      <c r="E9" s="75">
        <v>7.2468111680999998</v>
      </c>
      <c r="F9" s="75">
        <v>1.5800218715000001</v>
      </c>
      <c r="G9" s="75">
        <v>93.497362261000006</v>
      </c>
      <c r="H9" s="75">
        <v>2.2293769693000001</v>
      </c>
      <c r="I9" s="75">
        <v>3.0806572067000002</v>
      </c>
      <c r="J9" s="75">
        <v>5.6385692577000004</v>
      </c>
      <c r="K9" s="75">
        <v>1.2180299493</v>
      </c>
      <c r="L9" s="75">
        <v>6.8679462271</v>
      </c>
      <c r="M9" s="74">
        <f t="shared" si="1"/>
        <v>990.39796979775633</v>
      </c>
    </row>
    <row r="10" spans="1:13" x14ac:dyDescent="0.3">
      <c r="A10" s="73" t="s">
        <v>25</v>
      </c>
      <c r="B10" s="73">
        <v>8475</v>
      </c>
      <c r="C10" s="75">
        <f t="shared" si="0"/>
        <v>1.03592043604644</v>
      </c>
      <c r="D10" s="75">
        <v>2.2626619794999998</v>
      </c>
      <c r="E10" s="75">
        <v>4.4695969497999997</v>
      </c>
      <c r="F10" s="75">
        <v>0.65004228360000005</v>
      </c>
      <c r="G10" s="75">
        <v>95.366590033999998</v>
      </c>
      <c r="H10" s="75">
        <v>1.6056588016</v>
      </c>
      <c r="I10" s="75">
        <v>2.9707938751</v>
      </c>
      <c r="J10" s="75">
        <v>4.1644225317999997</v>
      </c>
      <c r="K10" s="75">
        <v>1.1454364432999999</v>
      </c>
      <c r="L10" s="75">
        <v>4.7700813334000003</v>
      </c>
      <c r="M10" s="74">
        <f t="shared" si="1"/>
        <v>1776.699265200835</v>
      </c>
    </row>
    <row r="11" spans="1:13" x14ac:dyDescent="0.3">
      <c r="A11" s="73" t="s">
        <v>110</v>
      </c>
      <c r="B11" s="73">
        <v>6480</v>
      </c>
      <c r="C11" s="75">
        <f t="shared" si="0"/>
        <v>1.0182696372457529</v>
      </c>
      <c r="D11" s="75">
        <v>3.0558674676000002</v>
      </c>
      <c r="E11" s="75">
        <v>8.2298659299000008</v>
      </c>
      <c r="F11" s="75">
        <v>1.1084600494000001</v>
      </c>
      <c r="G11" s="75">
        <v>81.969124618999999</v>
      </c>
      <c r="H11" s="75">
        <v>2.0689921978000001</v>
      </c>
      <c r="I11" s="75">
        <v>4.3527594544000001</v>
      </c>
      <c r="J11" s="75">
        <v>7.9368331524000002</v>
      </c>
      <c r="K11" s="75">
        <v>1.1346874977999999</v>
      </c>
      <c r="L11" s="75">
        <v>9.0058253502000003</v>
      </c>
      <c r="M11" s="74">
        <f t="shared" si="1"/>
        <v>719.534273430707</v>
      </c>
    </row>
    <row r="12" spans="1:13" x14ac:dyDescent="0.3">
      <c r="A12" s="73" t="s">
        <v>27</v>
      </c>
      <c r="B12" s="73">
        <v>10691</v>
      </c>
      <c r="C12" s="75">
        <f t="shared" si="0"/>
        <v>0.84659505673581403</v>
      </c>
      <c r="D12" s="75">
        <v>2.0323689114999999</v>
      </c>
      <c r="E12" s="75">
        <v>3.4586628344000001</v>
      </c>
      <c r="F12" s="75">
        <v>0.67186055789999999</v>
      </c>
      <c r="G12" s="75">
        <v>87.535636315999994</v>
      </c>
      <c r="H12" s="75">
        <v>1.9373530403999999</v>
      </c>
      <c r="I12" s="75">
        <v>2.9745437677000002</v>
      </c>
      <c r="J12" s="75">
        <v>4.8253883716999999</v>
      </c>
      <c r="K12" s="75">
        <v>1.1942544243</v>
      </c>
      <c r="L12" s="75">
        <v>5.7627414120999996</v>
      </c>
      <c r="M12" s="74">
        <f t="shared" si="1"/>
        <v>1855.1934288691421</v>
      </c>
    </row>
    <row r="13" spans="1:13" x14ac:dyDescent="0.3">
      <c r="A13" s="73" t="s">
        <v>138</v>
      </c>
      <c r="B13" s="73">
        <v>6828</v>
      </c>
      <c r="C13" s="75">
        <f t="shared" si="0"/>
        <v>1.1059586507453758</v>
      </c>
      <c r="D13" s="75">
        <v>1.1589695887</v>
      </c>
      <c r="E13" s="75">
        <v>0.53424983400000003</v>
      </c>
      <c r="F13" s="75">
        <v>0.8089606735</v>
      </c>
      <c r="G13" s="75">
        <v>91.387257863000002</v>
      </c>
      <c r="H13" s="75">
        <v>1.6613391152000001</v>
      </c>
      <c r="I13" s="75">
        <v>0.66097128199999999</v>
      </c>
      <c r="J13" s="75">
        <v>0.43675832959999999</v>
      </c>
      <c r="K13" s="75">
        <v>2.5141992043000001</v>
      </c>
      <c r="L13" s="75">
        <v>1.0980974449000001</v>
      </c>
      <c r="M13" s="74">
        <f t="shared" si="1"/>
        <v>6218.0273997648746</v>
      </c>
    </row>
    <row r="14" spans="1:13" x14ac:dyDescent="0.3">
      <c r="A14" s="73" t="s">
        <v>143</v>
      </c>
      <c r="B14" s="73">
        <v>12058</v>
      </c>
      <c r="C14" s="75">
        <f t="shared" si="0"/>
        <v>0.73150116801672416</v>
      </c>
      <c r="D14" s="75">
        <v>2.5171671823000001</v>
      </c>
      <c r="E14" s="75">
        <v>5.8807209862000001</v>
      </c>
      <c r="F14" s="75">
        <v>0.45540963769999998</v>
      </c>
      <c r="G14" s="75">
        <v>80.325356864</v>
      </c>
      <c r="H14" s="75">
        <v>1.8510019925000001</v>
      </c>
      <c r="I14" s="75">
        <v>6.3965470019000001</v>
      </c>
      <c r="J14" s="75">
        <v>10.989019253</v>
      </c>
      <c r="K14" s="75">
        <v>1.0774411231000001</v>
      </c>
      <c r="L14" s="75">
        <v>11.840021245999999</v>
      </c>
      <c r="M14" s="74">
        <f t="shared" si="1"/>
        <v>1018.4103347005092</v>
      </c>
    </row>
    <row r="15" spans="1:13" x14ac:dyDescent="0.3">
      <c r="A15" s="73" t="s">
        <v>28</v>
      </c>
      <c r="B15" s="73">
        <v>5294</v>
      </c>
      <c r="C15" s="75">
        <f t="shared" si="0"/>
        <v>1.3390444261081911</v>
      </c>
      <c r="D15" s="75">
        <v>3.8172445195</v>
      </c>
      <c r="E15" s="75">
        <v>13.265046534</v>
      </c>
      <c r="F15" s="75">
        <v>1.3063091873999999</v>
      </c>
      <c r="G15" s="75">
        <v>97.428710491999993</v>
      </c>
      <c r="H15" s="75">
        <v>1.7284914527999999</v>
      </c>
      <c r="I15" s="75">
        <v>4.701226803</v>
      </c>
      <c r="J15" s="75">
        <v>7.3975388938000002</v>
      </c>
      <c r="K15" s="75">
        <v>1.0984775428</v>
      </c>
      <c r="L15" s="75">
        <v>8.1260303466000003</v>
      </c>
      <c r="M15" s="74">
        <f t="shared" si="1"/>
        <v>651.48661452083479</v>
      </c>
    </row>
    <row r="16" spans="1:13" x14ac:dyDescent="0.3">
      <c r="A16" s="73" t="s">
        <v>109</v>
      </c>
      <c r="B16" s="73">
        <v>5803</v>
      </c>
      <c r="C16" s="75">
        <f t="shared" si="0"/>
        <v>1.2202818470275048</v>
      </c>
      <c r="D16" s="75">
        <v>2.6740709102000002</v>
      </c>
      <c r="E16" s="75">
        <v>6.2862370353000001</v>
      </c>
      <c r="F16" s="75">
        <v>0.86441819720000002</v>
      </c>
      <c r="G16" s="75">
        <v>92.957928242999998</v>
      </c>
      <c r="H16" s="75">
        <v>1.5804821971</v>
      </c>
      <c r="I16" s="75">
        <v>3.0382341081000002</v>
      </c>
      <c r="J16" s="75">
        <v>4.2213927214</v>
      </c>
      <c r="K16" s="75">
        <v>1.1375096409000001</v>
      </c>
      <c r="L16" s="75">
        <v>4.8018749186000003</v>
      </c>
      <c r="M16" s="74">
        <f t="shared" si="1"/>
        <v>1208.4862888706564</v>
      </c>
    </row>
    <row r="17" spans="1:13" x14ac:dyDescent="0.3">
      <c r="A17" s="73" t="s">
        <v>29</v>
      </c>
      <c r="B17" s="73">
        <v>22653</v>
      </c>
      <c r="C17" s="75">
        <f t="shared" si="0"/>
        <v>0.61320816636443554</v>
      </c>
      <c r="D17" s="75">
        <v>2.3574757476000001</v>
      </c>
      <c r="E17" s="75">
        <v>4.0864689318999998</v>
      </c>
      <c r="F17" s="75">
        <v>1.4712229687</v>
      </c>
      <c r="G17" s="75">
        <v>92.293431268000006</v>
      </c>
      <c r="H17" s="75">
        <v>4.9123690371000004</v>
      </c>
      <c r="I17" s="75">
        <v>3.0086024076000002</v>
      </c>
      <c r="J17" s="75">
        <v>10.866996275</v>
      </c>
      <c r="K17" s="75">
        <v>1.3600230402</v>
      </c>
      <c r="L17" s="75">
        <v>14.779365311999999</v>
      </c>
      <c r="M17" s="74">
        <f t="shared" si="1"/>
        <v>1532.7451160305957</v>
      </c>
    </row>
    <row r="18" spans="1:13" x14ac:dyDescent="0.3">
      <c r="A18" s="73" t="s">
        <v>30</v>
      </c>
      <c r="B18" s="73">
        <v>7621</v>
      </c>
      <c r="C18" s="75">
        <f t="shared" si="0"/>
        <v>0.96934971104624146</v>
      </c>
      <c r="D18" s="75">
        <v>2.4158875647000002</v>
      </c>
      <c r="E18" s="75">
        <v>5.2611486233999996</v>
      </c>
      <c r="F18" s="75">
        <v>0.57536410189999998</v>
      </c>
      <c r="G18" s="75">
        <v>84.622619728000004</v>
      </c>
      <c r="H18" s="75">
        <v>1.6122772231</v>
      </c>
      <c r="I18" s="75">
        <v>3.8522907686000001</v>
      </c>
      <c r="J18" s="75">
        <v>5.5986834398000003</v>
      </c>
      <c r="K18" s="75">
        <v>1.1093609292</v>
      </c>
      <c r="L18" s="75">
        <v>6.2109606628999998</v>
      </c>
      <c r="M18" s="74">
        <f t="shared" si="1"/>
        <v>1227.024354786628</v>
      </c>
    </row>
    <row r="19" spans="1:13" x14ac:dyDescent="0.3">
      <c r="A19" s="73" t="s">
        <v>32</v>
      </c>
      <c r="B19" s="73">
        <v>7522</v>
      </c>
      <c r="C19" s="75">
        <f t="shared" si="0"/>
        <v>0.93624928240201122</v>
      </c>
      <c r="D19" s="75">
        <v>2.9895591266000001</v>
      </c>
      <c r="E19" s="75">
        <v>8.4735816209999992</v>
      </c>
      <c r="F19" s="75">
        <v>0.46388215059999999</v>
      </c>
      <c r="G19" s="75">
        <v>81.200398833999998</v>
      </c>
      <c r="H19" s="75">
        <v>1.5290710486000001</v>
      </c>
      <c r="I19" s="75">
        <v>6.6664244870999996</v>
      </c>
      <c r="J19" s="75">
        <v>9.6643656324999991</v>
      </c>
      <c r="K19" s="75">
        <v>1.0547445191</v>
      </c>
      <c r="L19" s="75">
        <v>10.193436681</v>
      </c>
      <c r="M19" s="74">
        <f t="shared" si="1"/>
        <v>737.92580808596085</v>
      </c>
    </row>
    <row r="20" spans="1:13" x14ac:dyDescent="0.3">
      <c r="A20" s="73" t="s">
        <v>33</v>
      </c>
      <c r="B20" s="73">
        <v>7221</v>
      </c>
      <c r="C20" s="75">
        <f t="shared" si="0"/>
        <v>0.87931391849039187</v>
      </c>
      <c r="D20" s="75">
        <v>3.2887994412000001</v>
      </c>
      <c r="E20" s="75">
        <v>9.5540792053000008</v>
      </c>
      <c r="F20" s="75">
        <v>1.2621225594000001</v>
      </c>
      <c r="G20" s="75">
        <v>74.720990467999997</v>
      </c>
      <c r="H20" s="75">
        <v>2.6321138061</v>
      </c>
      <c r="I20" s="75">
        <v>5.3139691139999998</v>
      </c>
      <c r="J20" s="75">
        <v>12.354857664000001</v>
      </c>
      <c r="K20" s="75">
        <v>1.1321030035999999</v>
      </c>
      <c r="L20" s="75">
        <v>13.98697147</v>
      </c>
      <c r="M20" s="74">
        <f t="shared" si="1"/>
        <v>516.26615636472729</v>
      </c>
    </row>
    <row r="21" spans="1:13" x14ac:dyDescent="0.3">
      <c r="A21" s="73" t="s">
        <v>34</v>
      </c>
      <c r="B21" s="73">
        <v>6609</v>
      </c>
      <c r="C21" s="75">
        <f t="shared" si="0"/>
        <v>1.0644488038199418</v>
      </c>
      <c r="D21" s="75">
        <v>2.5485653033000002</v>
      </c>
      <c r="E21" s="75">
        <v>5.4358394144000002</v>
      </c>
      <c r="F21" s="75">
        <v>1.0593456907000001</v>
      </c>
      <c r="G21" s="75">
        <v>86.535170598999997</v>
      </c>
      <c r="H21" s="75">
        <v>1.9348576453999999</v>
      </c>
      <c r="I21" s="75">
        <v>2.9624449886000002</v>
      </c>
      <c r="J21" s="75">
        <v>4.7970516898</v>
      </c>
      <c r="K21" s="75">
        <v>1.1948817118999999</v>
      </c>
      <c r="L21" s="75">
        <v>5.7319093351000001</v>
      </c>
      <c r="M21" s="74">
        <f t="shared" si="1"/>
        <v>1153.0189355105524</v>
      </c>
    </row>
    <row r="22" spans="1:13" x14ac:dyDescent="0.3">
      <c r="A22" s="73" t="s">
        <v>36</v>
      </c>
      <c r="B22" s="73">
        <v>7019</v>
      </c>
      <c r="C22" s="75">
        <f t="shared" si="0"/>
        <v>1.1120359322762576</v>
      </c>
      <c r="D22" s="75">
        <v>2.4606614512</v>
      </c>
      <c r="E22" s="75">
        <v>5.3820254558</v>
      </c>
      <c r="F22" s="75">
        <v>0.67282932159999997</v>
      </c>
      <c r="G22" s="75">
        <v>93.165783724999997</v>
      </c>
      <c r="H22" s="75">
        <v>1.5440632351000001</v>
      </c>
      <c r="I22" s="75">
        <v>3.1709041833999998</v>
      </c>
      <c r="J22" s="75">
        <v>4.3520133363999998</v>
      </c>
      <c r="K22" s="75">
        <v>1.1250141469999999</v>
      </c>
      <c r="L22" s="75">
        <v>4.8960765715000001</v>
      </c>
      <c r="M22" s="74">
        <f t="shared" si="1"/>
        <v>1433.5968601589097</v>
      </c>
    </row>
    <row r="23" spans="1:13" x14ac:dyDescent="0.3">
      <c r="A23" s="73" t="s">
        <v>37</v>
      </c>
      <c r="B23" s="73">
        <v>7657</v>
      </c>
      <c r="C23" s="75">
        <f t="shared" si="0"/>
        <v>0.94217550334706324</v>
      </c>
      <c r="D23" s="75">
        <v>1.7350023537999999</v>
      </c>
      <c r="E23" s="75">
        <v>2.6407449075999998</v>
      </c>
      <c r="F23" s="75">
        <v>0.36948826000000001</v>
      </c>
      <c r="G23" s="75">
        <v>82.444394338999999</v>
      </c>
      <c r="H23" s="75">
        <v>1.4162259814</v>
      </c>
      <c r="I23" s="75">
        <v>2.3943967885999999</v>
      </c>
      <c r="J23" s="75">
        <v>2.9747809604</v>
      </c>
      <c r="K23" s="75">
        <v>1.1399181946000001</v>
      </c>
      <c r="L23" s="75">
        <v>3.3910069418000002</v>
      </c>
      <c r="M23" s="74">
        <f t="shared" si="1"/>
        <v>2258.031355115877</v>
      </c>
    </row>
    <row r="24" spans="1:13" x14ac:dyDescent="0.3">
      <c r="A24" s="73" t="s">
        <v>122</v>
      </c>
      <c r="B24" s="73">
        <v>5674</v>
      </c>
      <c r="C24" s="75">
        <f t="shared" si="0"/>
        <v>0.94868076426505343</v>
      </c>
      <c r="D24" s="75">
        <v>2.6187795557000002</v>
      </c>
      <c r="E24" s="75">
        <v>5.8444457975999997</v>
      </c>
      <c r="F24" s="75">
        <v>1.0135605636</v>
      </c>
      <c r="G24" s="75">
        <v>71.460287727999997</v>
      </c>
      <c r="H24" s="75">
        <v>2.1259923762000001</v>
      </c>
      <c r="I24" s="75">
        <v>3.5836197917999999</v>
      </c>
      <c r="J24" s="75">
        <v>6.4927559803000001</v>
      </c>
      <c r="K24" s="75">
        <v>1.17342287</v>
      </c>
      <c r="L24" s="75">
        <v>7.6187483564000003</v>
      </c>
      <c r="M24" s="74">
        <f t="shared" si="1"/>
        <v>744.74175213224521</v>
      </c>
    </row>
    <row r="25" spans="1:13" x14ac:dyDescent="0.3">
      <c r="A25" s="73" t="s">
        <v>38</v>
      </c>
      <c r="B25" s="73">
        <v>5316</v>
      </c>
      <c r="C25" s="75">
        <f t="shared" si="0"/>
        <v>1.1196693305549466</v>
      </c>
      <c r="D25" s="75">
        <v>1.7436021745000001</v>
      </c>
      <c r="E25" s="75">
        <v>2.6075028306000001</v>
      </c>
      <c r="F25" s="75">
        <v>0.43264571219999998</v>
      </c>
      <c r="G25" s="75">
        <v>81.636103669999997</v>
      </c>
      <c r="H25" s="75">
        <v>1.3450901201000001</v>
      </c>
      <c r="I25" s="75">
        <v>1.8027833687999999</v>
      </c>
      <c r="J25" s="75">
        <v>2.0798159779000001</v>
      </c>
      <c r="K25" s="75">
        <v>1.1659233912</v>
      </c>
      <c r="L25" s="75">
        <v>2.4249060980000001</v>
      </c>
      <c r="M25" s="74">
        <f t="shared" si="1"/>
        <v>2192.2498377914508</v>
      </c>
    </row>
    <row r="26" spans="1:13" x14ac:dyDescent="0.3">
      <c r="A26" s="73" t="s">
        <v>39</v>
      </c>
      <c r="B26" s="73">
        <v>5649</v>
      </c>
      <c r="C26" s="75">
        <f t="shared" si="0"/>
        <v>1.0964994395787988</v>
      </c>
      <c r="D26" s="75">
        <v>1.9679204227</v>
      </c>
      <c r="E26" s="75">
        <v>3.5531800160000002</v>
      </c>
      <c r="F26" s="75">
        <v>0.3195307738</v>
      </c>
      <c r="G26" s="75">
        <v>82.412711141000003</v>
      </c>
      <c r="H26" s="75">
        <v>1.2657427227</v>
      </c>
      <c r="I26" s="75">
        <v>2.5445929263</v>
      </c>
      <c r="J26" s="75">
        <v>2.9550572560999999</v>
      </c>
      <c r="K26" s="75">
        <v>1.089928113</v>
      </c>
      <c r="L26" s="75">
        <v>3.2207999788000001</v>
      </c>
      <c r="M26" s="74">
        <f t="shared" si="1"/>
        <v>1753.9120830796498</v>
      </c>
    </row>
    <row r="27" spans="1:13" x14ac:dyDescent="0.3">
      <c r="A27" s="73" t="s">
        <v>40</v>
      </c>
      <c r="B27" s="73">
        <v>6308</v>
      </c>
      <c r="C27" s="75">
        <f t="shared" si="0"/>
        <v>1.1655051822691236</v>
      </c>
      <c r="D27" s="75">
        <v>2.3202141054999998</v>
      </c>
      <c r="E27" s="75">
        <v>4.6175692079999999</v>
      </c>
      <c r="F27" s="75">
        <v>0.76582428729999996</v>
      </c>
      <c r="G27" s="75">
        <v>92.567823227000005</v>
      </c>
      <c r="H27" s="75">
        <v>1.5637384854</v>
      </c>
      <c r="I27" s="75">
        <v>2.5341980333</v>
      </c>
      <c r="J27" s="75">
        <v>3.3990845088000001</v>
      </c>
      <c r="K27" s="75">
        <v>1.1658500940000001</v>
      </c>
      <c r="L27" s="75">
        <v>3.9628229942000002</v>
      </c>
      <c r="M27" s="74">
        <f t="shared" si="1"/>
        <v>1591.794538699409</v>
      </c>
    </row>
    <row r="28" spans="1:13" x14ac:dyDescent="0.3">
      <c r="A28" s="73" t="s">
        <v>41</v>
      </c>
      <c r="B28" s="73">
        <v>5572</v>
      </c>
      <c r="C28" s="75">
        <f t="shared" si="0"/>
        <v>1.1853604794793544</v>
      </c>
      <c r="D28" s="75">
        <v>2.6027229126</v>
      </c>
      <c r="E28" s="75">
        <v>5.6214668899999998</v>
      </c>
      <c r="F28" s="75">
        <v>1.1526996695</v>
      </c>
      <c r="G28" s="75">
        <v>88.482217344999995</v>
      </c>
      <c r="H28" s="75">
        <v>1.8203161016</v>
      </c>
      <c r="I28" s="75">
        <v>2.6483423627999998</v>
      </c>
      <c r="J28" s="75">
        <v>4.0005041439999998</v>
      </c>
      <c r="K28" s="75">
        <v>1.2050531813000001</v>
      </c>
      <c r="L28" s="75">
        <v>4.8208202456000002</v>
      </c>
      <c r="M28" s="74">
        <f t="shared" si="1"/>
        <v>1155.8199053544067</v>
      </c>
    </row>
    <row r="29" spans="1:13" x14ac:dyDescent="0.3">
      <c r="A29" s="73" t="s">
        <v>42</v>
      </c>
      <c r="B29" s="73">
        <v>5451</v>
      </c>
      <c r="C29" s="75">
        <f t="shared" si="0"/>
        <v>1.2920115798972276</v>
      </c>
      <c r="D29" s="75">
        <v>2.6470829297999998</v>
      </c>
      <c r="E29" s="75">
        <v>6.5092239274999999</v>
      </c>
      <c r="F29" s="75">
        <v>0.49782410960000001</v>
      </c>
      <c r="G29" s="75">
        <v>95.390362049999993</v>
      </c>
      <c r="H29" s="75">
        <v>1.2982070107999999</v>
      </c>
      <c r="I29" s="75">
        <v>3.2332037101000002</v>
      </c>
      <c r="J29" s="75">
        <v>3.8991607131000001</v>
      </c>
      <c r="K29" s="75">
        <v>1.0764797947</v>
      </c>
      <c r="L29" s="75">
        <v>4.1973677239000002</v>
      </c>
      <c r="M29" s="74">
        <f t="shared" si="1"/>
        <v>1298.6710620948843</v>
      </c>
    </row>
    <row r="30" spans="1:13" x14ac:dyDescent="0.3">
      <c r="A30" s="73" t="s">
        <v>43</v>
      </c>
      <c r="B30" s="73">
        <v>6403</v>
      </c>
      <c r="C30" s="75">
        <f t="shared" si="0"/>
        <v>1.1151887382243753</v>
      </c>
      <c r="D30" s="75">
        <v>3.0912281809</v>
      </c>
      <c r="E30" s="75">
        <v>9.2561713243000003</v>
      </c>
      <c r="F30" s="75">
        <v>0.29952034230000002</v>
      </c>
      <c r="G30" s="75">
        <v>89.236006396999997</v>
      </c>
      <c r="H30" s="75">
        <v>1.2408100165</v>
      </c>
      <c r="I30" s="75">
        <v>6.1916309329999999</v>
      </c>
      <c r="J30" s="75">
        <v>7.4418276635999998</v>
      </c>
      <c r="K30" s="75">
        <v>1.0323589886</v>
      </c>
      <c r="L30" s="75">
        <v>7.6826376801</v>
      </c>
      <c r="M30" s="74">
        <f t="shared" si="1"/>
        <v>833.4377158752925</v>
      </c>
    </row>
    <row r="31" spans="1:13" x14ac:dyDescent="0.3">
      <c r="A31" s="73" t="s">
        <v>142</v>
      </c>
      <c r="B31" s="73">
        <v>6037</v>
      </c>
      <c r="C31" s="75">
        <f t="shared" si="0"/>
        <v>1.2080079303259419</v>
      </c>
      <c r="D31" s="75">
        <v>2.9951368236000002</v>
      </c>
      <c r="E31" s="75">
        <v>8.3904092474999992</v>
      </c>
      <c r="F31" s="75">
        <v>0.5804353444</v>
      </c>
      <c r="G31" s="75">
        <v>93.859961833</v>
      </c>
      <c r="H31" s="75">
        <v>1.3977111297</v>
      </c>
      <c r="I31" s="75">
        <v>4.3977425782999999</v>
      </c>
      <c r="J31" s="75">
        <v>5.7490626173999999</v>
      </c>
      <c r="K31" s="75">
        <v>1.0691784307000001</v>
      </c>
      <c r="L31" s="75">
        <v>6.1467737471000001</v>
      </c>
      <c r="M31" s="74">
        <f t="shared" si="1"/>
        <v>982.14124163073507</v>
      </c>
    </row>
    <row r="32" spans="1:13" x14ac:dyDescent="0.3">
      <c r="A32" s="73" t="s">
        <v>44</v>
      </c>
      <c r="B32" s="73">
        <v>5132</v>
      </c>
      <c r="C32" s="75">
        <f t="shared" si="0"/>
        <v>1.2722807906768705</v>
      </c>
      <c r="D32" s="75">
        <v>2.3195967411999998</v>
      </c>
      <c r="E32" s="75">
        <v>4.9499176160999996</v>
      </c>
      <c r="F32" s="75">
        <v>0.43061142549999998</v>
      </c>
      <c r="G32" s="75">
        <v>91.143624251999995</v>
      </c>
      <c r="H32" s="75">
        <v>1.2660081815999999</v>
      </c>
      <c r="I32" s="75">
        <v>2.6254147028000001</v>
      </c>
      <c r="J32" s="75">
        <v>3.0577883122</v>
      </c>
      <c r="K32" s="75">
        <v>1.0869936549999999</v>
      </c>
      <c r="L32" s="75">
        <v>3.3237964938000002</v>
      </c>
      <c r="M32" s="74">
        <f t="shared" si="1"/>
        <v>1544.0175141808195</v>
      </c>
    </row>
    <row r="33" spans="1:13" x14ac:dyDescent="0.3">
      <c r="A33" s="73" t="s">
        <v>45</v>
      </c>
      <c r="B33" s="73">
        <v>3296</v>
      </c>
      <c r="C33" s="75">
        <f t="shared" si="0"/>
        <v>1.570345633591441</v>
      </c>
      <c r="D33" s="75">
        <v>1.9530824978000001</v>
      </c>
      <c r="E33" s="75">
        <v>2.2360889612000001</v>
      </c>
      <c r="F33" s="75">
        <v>1.5784422820999999</v>
      </c>
      <c r="G33" s="75">
        <v>90.154799694000005</v>
      </c>
      <c r="H33" s="75">
        <v>1.6400502017</v>
      </c>
      <c r="I33" s="75">
        <v>0.94312523920000002</v>
      </c>
      <c r="J33" s="75">
        <v>0.90672253709999995</v>
      </c>
      <c r="K33" s="75">
        <v>1.7058942239999999</v>
      </c>
      <c r="L33" s="75">
        <v>1.5467727387000001</v>
      </c>
      <c r="M33" s="74">
        <f t="shared" si="1"/>
        <v>2130.8883441856847</v>
      </c>
    </row>
    <row r="34" spans="1:13" x14ac:dyDescent="0.3">
      <c r="A34" s="73" t="s">
        <v>46</v>
      </c>
      <c r="B34" s="73">
        <v>12098</v>
      </c>
      <c r="C34" s="75">
        <f t="shared" si="0"/>
        <v>0.72082667913287779</v>
      </c>
      <c r="D34" s="75">
        <v>3.1195886775999999</v>
      </c>
      <c r="E34" s="75">
        <v>8.4165289852999994</v>
      </c>
      <c r="F34" s="75">
        <v>1.3153045320000001</v>
      </c>
      <c r="G34" s="75">
        <v>79.284381464000006</v>
      </c>
      <c r="H34" s="75">
        <v>3.5311266493</v>
      </c>
      <c r="I34" s="75">
        <v>5.3035777044000003</v>
      </c>
      <c r="J34" s="75">
        <v>16.19647792</v>
      </c>
      <c r="K34" s="75">
        <v>1.1562763622000001</v>
      </c>
      <c r="L34" s="75">
        <v>18.727604569</v>
      </c>
      <c r="M34" s="74">
        <f t="shared" si="1"/>
        <v>645.99826183995503</v>
      </c>
    </row>
    <row r="35" spans="1:13" x14ac:dyDescent="0.3">
      <c r="A35" s="73" t="s">
        <v>47</v>
      </c>
      <c r="B35" s="73">
        <v>5577</v>
      </c>
      <c r="C35" s="75">
        <f t="shared" si="0"/>
        <v>1.0412545289756916</v>
      </c>
      <c r="D35" s="75">
        <v>2.1986210741000001</v>
      </c>
      <c r="E35" s="75">
        <v>4.0030678546000003</v>
      </c>
      <c r="F35" s="75">
        <v>0.830866773</v>
      </c>
      <c r="G35" s="75">
        <v>77.760174344999996</v>
      </c>
      <c r="H35" s="75">
        <v>1.7663104341</v>
      </c>
      <c r="I35" s="75">
        <v>2.5241030746000002</v>
      </c>
      <c r="J35" s="75">
        <v>3.6920391634</v>
      </c>
      <c r="K35" s="75">
        <v>1.2075575042</v>
      </c>
      <c r="L35" s="75">
        <v>4.4583495974999998</v>
      </c>
      <c r="M35" s="74">
        <f t="shared" si="1"/>
        <v>1250.9113244791927</v>
      </c>
    </row>
    <row r="36" spans="1:13" x14ac:dyDescent="0.3">
      <c r="A36" s="73" t="s">
        <v>48</v>
      </c>
      <c r="B36" s="73">
        <v>6623</v>
      </c>
      <c r="C36" s="75">
        <f t="shared" si="0"/>
        <v>1.3331389331369068</v>
      </c>
      <c r="D36" s="75">
        <v>3.4985632466999999</v>
      </c>
      <c r="E36" s="75">
        <v>10.400598735000001</v>
      </c>
      <c r="F36" s="75">
        <v>1.8393460561999999</v>
      </c>
      <c r="G36" s="75">
        <v>108.49326756000001</v>
      </c>
      <c r="H36" s="75">
        <v>2.0348896296999999</v>
      </c>
      <c r="I36" s="75">
        <v>3.3843026185</v>
      </c>
      <c r="J36" s="75">
        <v>5.8517926724000002</v>
      </c>
      <c r="K36" s="75">
        <v>1.1768500163</v>
      </c>
      <c r="L36" s="75">
        <v>6.8866823020999997</v>
      </c>
      <c r="M36" s="74">
        <f t="shared" si="1"/>
        <v>961.71127249189453</v>
      </c>
    </row>
    <row r="37" spans="1:13" x14ac:dyDescent="0.3">
      <c r="A37" s="73" t="s">
        <v>49</v>
      </c>
      <c r="B37" s="73">
        <v>11785</v>
      </c>
      <c r="C37" s="75">
        <f t="shared" ref="C37:C68" si="2">G37/SQRT(B37)</f>
        <v>0.8638386503740022</v>
      </c>
      <c r="D37" s="75">
        <v>2.7800460371</v>
      </c>
      <c r="E37" s="75">
        <v>7.2217639670000002</v>
      </c>
      <c r="F37" s="75">
        <v>0.5068920012</v>
      </c>
      <c r="G37" s="75">
        <v>93.777235327</v>
      </c>
      <c r="H37" s="75">
        <v>1.6792541566000001</v>
      </c>
      <c r="I37" s="75">
        <v>6.1674325756000004</v>
      </c>
      <c r="J37" s="75">
        <v>9.6774326317000003</v>
      </c>
      <c r="K37" s="75">
        <v>1.0701894998999999</v>
      </c>
      <c r="L37" s="75">
        <v>10.356686787999999</v>
      </c>
      <c r="M37" s="74">
        <f t="shared" ref="M37:M68" si="3">B37/L37</f>
        <v>1137.9121760884907</v>
      </c>
    </row>
    <row r="38" spans="1:13" x14ac:dyDescent="0.3">
      <c r="A38" s="73" t="s">
        <v>52</v>
      </c>
      <c r="B38" s="73">
        <v>5058</v>
      </c>
      <c r="C38" s="75">
        <f t="shared" si="2"/>
        <v>1.0856302105704687</v>
      </c>
      <c r="D38" s="75">
        <v>1.4913891990999999</v>
      </c>
      <c r="E38" s="75">
        <v>1.3964089687000001</v>
      </c>
      <c r="F38" s="75">
        <v>0.82783277450000003</v>
      </c>
      <c r="G38" s="75">
        <v>77.209605373000002</v>
      </c>
      <c r="H38" s="75">
        <v>1.7022961154</v>
      </c>
      <c r="I38" s="75">
        <v>1.1084714931999999</v>
      </c>
      <c r="J38" s="75">
        <v>1.1846506015</v>
      </c>
      <c r="K38" s="75">
        <v>1.5928297462000001</v>
      </c>
      <c r="L38" s="75">
        <v>1.8869467169</v>
      </c>
      <c r="M38" s="74">
        <f t="shared" si="3"/>
        <v>2680.5208407313239</v>
      </c>
    </row>
    <row r="39" spans="1:13" x14ac:dyDescent="0.3">
      <c r="A39" s="73" t="s">
        <v>50</v>
      </c>
      <c r="B39" s="73">
        <v>6109</v>
      </c>
      <c r="C39" s="75">
        <f t="shared" si="2"/>
        <v>1.106288694206111</v>
      </c>
      <c r="D39" s="75">
        <v>2.4714753589999998</v>
      </c>
      <c r="E39" s="75">
        <v>5.3148719897000003</v>
      </c>
      <c r="F39" s="75">
        <v>0.79331846039999998</v>
      </c>
      <c r="G39" s="75">
        <v>86.467626249000006</v>
      </c>
      <c r="H39" s="75">
        <v>1.6481817472</v>
      </c>
      <c r="I39" s="75">
        <v>3.0280058244000001</v>
      </c>
      <c r="J39" s="75">
        <v>4.3425221828999998</v>
      </c>
      <c r="K39" s="75">
        <v>1.1492638885999999</v>
      </c>
      <c r="L39" s="75">
        <v>4.9907039300999996</v>
      </c>
      <c r="M39" s="74">
        <f t="shared" si="3"/>
        <v>1224.0758188750326</v>
      </c>
    </row>
    <row r="40" spans="1:13" x14ac:dyDescent="0.3">
      <c r="A40" s="73" t="s">
        <v>121</v>
      </c>
      <c r="B40" s="73">
        <v>19507</v>
      </c>
      <c r="C40" s="75">
        <f t="shared" si="2"/>
        <v>0.62261983366358442</v>
      </c>
      <c r="D40" s="75">
        <v>1.9128372366999999</v>
      </c>
      <c r="E40" s="75">
        <v>2.8106428718999998</v>
      </c>
      <c r="F40" s="75">
        <v>0.8483034223</v>
      </c>
      <c r="G40" s="75">
        <v>86.959732088999999</v>
      </c>
      <c r="H40" s="75">
        <v>3.1882041966000001</v>
      </c>
      <c r="I40" s="75">
        <v>2.9603736735999999</v>
      </c>
      <c r="J40" s="75">
        <v>7.2500715728999996</v>
      </c>
      <c r="K40" s="75">
        <v>1.3018182889000001</v>
      </c>
      <c r="L40" s="75">
        <v>9.4382757695000006</v>
      </c>
      <c r="M40" s="74">
        <f t="shared" si="3"/>
        <v>2066.7969951712266</v>
      </c>
    </row>
    <row r="41" spans="1:13" x14ac:dyDescent="0.3">
      <c r="A41" s="73" t="s">
        <v>51</v>
      </c>
      <c r="B41" s="73">
        <v>8963</v>
      </c>
      <c r="C41" s="75">
        <f t="shared" si="2"/>
        <v>0.90014480987479728</v>
      </c>
      <c r="D41" s="75">
        <v>3.3122375105000001</v>
      </c>
      <c r="E41" s="75">
        <v>9.8897682267999993</v>
      </c>
      <c r="F41" s="75">
        <v>1.0811490991999999</v>
      </c>
      <c r="G41" s="75">
        <v>85.219519263999999</v>
      </c>
      <c r="H41" s="75">
        <v>2.3342158246000002</v>
      </c>
      <c r="I41" s="75">
        <v>5.8001928000999996</v>
      </c>
      <c r="J41" s="75">
        <v>12.204685995</v>
      </c>
      <c r="K41" s="75">
        <v>1.1093199632999999</v>
      </c>
      <c r="L41" s="75">
        <v>13.53890182</v>
      </c>
      <c r="M41" s="74">
        <f t="shared" si="3"/>
        <v>662.01824336739298</v>
      </c>
    </row>
    <row r="42" spans="1:13" x14ac:dyDescent="0.3">
      <c r="A42" s="73" t="s">
        <v>136</v>
      </c>
      <c r="B42" s="73">
        <v>6650</v>
      </c>
      <c r="C42" s="75">
        <f t="shared" si="2"/>
        <v>1.2310503224486957</v>
      </c>
      <c r="D42" s="75">
        <v>3.1213942782999999</v>
      </c>
      <c r="E42" s="75">
        <v>9.4215502144999999</v>
      </c>
      <c r="F42" s="75">
        <v>0.32155202630000002</v>
      </c>
      <c r="G42" s="75">
        <v>100.38911575</v>
      </c>
      <c r="H42" s="75">
        <v>1.2121703317000001</v>
      </c>
      <c r="I42" s="75">
        <v>5.3035542334999999</v>
      </c>
      <c r="J42" s="75">
        <v>6.2166407628</v>
      </c>
      <c r="K42" s="75">
        <v>1.0341294181</v>
      </c>
      <c r="L42" s="75">
        <v>6.4288110945000003</v>
      </c>
      <c r="M42" s="74">
        <f t="shared" si="3"/>
        <v>1034.4058803795358</v>
      </c>
    </row>
    <row r="43" spans="1:13" x14ac:dyDescent="0.3">
      <c r="A43" s="73" t="s">
        <v>54</v>
      </c>
      <c r="B43" s="73">
        <v>5614</v>
      </c>
      <c r="C43" s="75">
        <f t="shared" si="2"/>
        <v>1.4096582862577138</v>
      </c>
      <c r="D43" s="75">
        <v>4.0493889309000002</v>
      </c>
      <c r="E43" s="75">
        <v>15.178545848000001</v>
      </c>
      <c r="F43" s="75">
        <v>1.2190048657999999</v>
      </c>
      <c r="G43" s="75">
        <v>105.62094594</v>
      </c>
      <c r="H43" s="75">
        <v>1.6134330463</v>
      </c>
      <c r="I43" s="75">
        <v>5.1143419722000001</v>
      </c>
      <c r="J43" s="75">
        <v>7.6382153018999999</v>
      </c>
      <c r="K43" s="75">
        <v>1.0803110441999999</v>
      </c>
      <c r="L43" s="75">
        <v>8.2516483481999998</v>
      </c>
      <c r="M43" s="74">
        <f t="shared" si="3"/>
        <v>680.34891492008728</v>
      </c>
    </row>
    <row r="44" spans="1:13" x14ac:dyDescent="0.3">
      <c r="A44" s="73" t="s">
        <v>53</v>
      </c>
      <c r="B44" s="73">
        <v>5303</v>
      </c>
      <c r="C44" s="75">
        <f t="shared" si="2"/>
        <v>1.1033793999313881</v>
      </c>
      <c r="D44" s="75">
        <v>1.9627668307999999</v>
      </c>
      <c r="E44" s="75">
        <v>1.8877151803000001</v>
      </c>
      <c r="F44" s="75">
        <v>1.964738452</v>
      </c>
      <c r="G44" s="75">
        <v>80.349963716999994</v>
      </c>
      <c r="H44" s="75">
        <v>2.613750917</v>
      </c>
      <c r="I44" s="75">
        <v>1.2106120136</v>
      </c>
      <c r="J44" s="75">
        <v>1.5504873436</v>
      </c>
      <c r="K44" s="75">
        <v>2.0408023798000001</v>
      </c>
      <c r="L44" s="75">
        <v>3.1642382605999999</v>
      </c>
      <c r="M44" s="74">
        <f t="shared" si="3"/>
        <v>1675.9167809931134</v>
      </c>
    </row>
    <row r="45" spans="1:13" x14ac:dyDescent="0.3">
      <c r="A45" s="73" t="s">
        <v>55</v>
      </c>
      <c r="B45" s="73">
        <v>6885</v>
      </c>
      <c r="C45" s="75">
        <f t="shared" si="2"/>
        <v>1.1013603441558708</v>
      </c>
      <c r="D45" s="75">
        <v>1.9532819668000001</v>
      </c>
      <c r="E45" s="75">
        <v>1.6720946906</v>
      </c>
      <c r="F45" s="75">
        <v>2.1432157512000001</v>
      </c>
      <c r="G45" s="75">
        <v>91.386365908000002</v>
      </c>
      <c r="H45" s="75">
        <v>2.7668057990000001</v>
      </c>
      <c r="I45" s="75">
        <v>1.1367739884000001</v>
      </c>
      <c r="J45" s="75">
        <v>1.3784270642000001</v>
      </c>
      <c r="K45" s="75">
        <v>2.2817550126000001</v>
      </c>
      <c r="L45" s="75">
        <v>3.1452328632</v>
      </c>
      <c r="M45" s="74">
        <f t="shared" si="3"/>
        <v>2189.0271084714259</v>
      </c>
    </row>
    <row r="46" spans="1:13" x14ac:dyDescent="0.3">
      <c r="A46" s="73" t="s">
        <v>56</v>
      </c>
      <c r="B46" s="73">
        <v>5230</v>
      </c>
      <c r="C46" s="75">
        <f t="shared" si="2"/>
        <v>1.3592319830154236</v>
      </c>
      <c r="D46" s="75">
        <v>1.0976324931000001</v>
      </c>
      <c r="E46" s="75">
        <v>0.75787789760000002</v>
      </c>
      <c r="F46" s="75">
        <v>0.4469191924</v>
      </c>
      <c r="G46" s="75">
        <v>98.297942921000001</v>
      </c>
      <c r="H46" s="75">
        <v>1.2418822461000001</v>
      </c>
      <c r="I46" s="75">
        <v>0.52505944940000004</v>
      </c>
      <c r="J46" s="75">
        <v>0.41017976229999997</v>
      </c>
      <c r="K46" s="75">
        <v>1.5896981478000001</v>
      </c>
      <c r="L46" s="75">
        <v>0.65206200839999995</v>
      </c>
      <c r="M46" s="74">
        <f t="shared" si="3"/>
        <v>8020.7095837911729</v>
      </c>
    </row>
    <row r="47" spans="1:13" x14ac:dyDescent="0.3">
      <c r="A47" s="73" t="s">
        <v>139</v>
      </c>
      <c r="B47" s="73">
        <v>3775</v>
      </c>
      <c r="C47" s="75">
        <f t="shared" si="2"/>
        <v>1.3128170120044771</v>
      </c>
      <c r="D47" s="75">
        <v>1.5349330443</v>
      </c>
      <c r="E47" s="75">
        <v>1.1881272824</v>
      </c>
      <c r="F47" s="75">
        <v>1.1678921682000001</v>
      </c>
      <c r="G47" s="75">
        <v>80.66082763</v>
      </c>
      <c r="H47" s="75">
        <v>1.6775052241999999</v>
      </c>
      <c r="I47" s="75">
        <v>0.81475098180000005</v>
      </c>
      <c r="J47" s="75">
        <v>0.68924380419999998</v>
      </c>
      <c r="K47" s="75">
        <v>1.9829689002999999</v>
      </c>
      <c r="L47" s="75">
        <v>1.3667490283999999</v>
      </c>
      <c r="M47" s="74">
        <f t="shared" si="3"/>
        <v>2762.0286691692372</v>
      </c>
    </row>
    <row r="48" spans="1:13" x14ac:dyDescent="0.3">
      <c r="A48" s="73" t="s">
        <v>57</v>
      </c>
      <c r="B48" s="73">
        <v>6111</v>
      </c>
      <c r="C48" s="75">
        <f t="shared" si="2"/>
        <v>1.0626126567657423</v>
      </c>
      <c r="D48" s="75">
        <v>2.8770117578000001</v>
      </c>
      <c r="E48" s="75">
        <v>7.5879335346000003</v>
      </c>
      <c r="F48" s="75">
        <v>0.68926311969999998</v>
      </c>
      <c r="G48" s="75">
        <v>83.067497361999997</v>
      </c>
      <c r="H48" s="75">
        <v>1.6103891162999999</v>
      </c>
      <c r="I48" s="75">
        <v>4.5517058317999997</v>
      </c>
      <c r="J48" s="75">
        <v>6.7196284159999999</v>
      </c>
      <c r="K48" s="75">
        <v>1.0908367366</v>
      </c>
      <c r="L48" s="75">
        <v>7.3300175323000003</v>
      </c>
      <c r="M48" s="74">
        <f t="shared" si="3"/>
        <v>833.69514098317597</v>
      </c>
    </row>
    <row r="49" spans="1:13" x14ac:dyDescent="0.3">
      <c r="A49" s="73" t="s">
        <v>58</v>
      </c>
      <c r="B49" s="73">
        <v>3363</v>
      </c>
      <c r="C49" s="75">
        <f t="shared" si="2"/>
        <v>1.7564807912285625</v>
      </c>
      <c r="D49" s="75">
        <v>1.9021291187</v>
      </c>
      <c r="E49" s="75">
        <v>2.4276211660999998</v>
      </c>
      <c r="F49" s="75">
        <v>1.190474018</v>
      </c>
      <c r="G49" s="75">
        <v>101.86074269</v>
      </c>
      <c r="H49" s="75">
        <v>1.3858424725</v>
      </c>
      <c r="I49" s="75">
        <v>0.84616728679999997</v>
      </c>
      <c r="J49" s="75">
        <v>0.78681209240000005</v>
      </c>
      <c r="K49" s="75">
        <v>1.4903870646999999</v>
      </c>
      <c r="L49" s="75">
        <v>1.1726545649</v>
      </c>
      <c r="M49" s="74">
        <f t="shared" si="3"/>
        <v>2867.8522223522709</v>
      </c>
    </row>
    <row r="50" spans="1:13" x14ac:dyDescent="0.3">
      <c r="A50" s="73" t="s">
        <v>59</v>
      </c>
      <c r="B50" s="73">
        <v>7299</v>
      </c>
      <c r="C50" s="75">
        <f t="shared" si="2"/>
        <v>0.90791068742101744</v>
      </c>
      <c r="D50" s="75">
        <v>2.4932256147</v>
      </c>
      <c r="E50" s="75">
        <v>5.5807971369000002</v>
      </c>
      <c r="F50" s="75">
        <v>0.63537682870000001</v>
      </c>
      <c r="G50" s="75">
        <v>77.566609810000003</v>
      </c>
      <c r="H50" s="75">
        <v>1.7707054738000001</v>
      </c>
      <c r="I50" s="75">
        <v>4.2582769247999996</v>
      </c>
      <c r="J50" s="75">
        <v>6.7694487858999999</v>
      </c>
      <c r="K50" s="75">
        <v>1.1138505509000001</v>
      </c>
      <c r="L50" s="75">
        <v>7.5401542597000004</v>
      </c>
      <c r="M50" s="74">
        <f t="shared" si="3"/>
        <v>968.01733076087021</v>
      </c>
    </row>
    <row r="51" spans="1:13" x14ac:dyDescent="0.3">
      <c r="A51" s="73" t="s">
        <v>60</v>
      </c>
      <c r="B51" s="73">
        <v>5367</v>
      </c>
      <c r="C51" s="75">
        <f t="shared" si="2"/>
        <v>1.2889543378362485</v>
      </c>
      <c r="D51" s="75">
        <v>2.4349853969000002</v>
      </c>
      <c r="E51" s="75">
        <v>5.2599978000999998</v>
      </c>
      <c r="F51" s="75">
        <v>0.66915608329999998</v>
      </c>
      <c r="G51" s="75">
        <v>94.428551988999999</v>
      </c>
      <c r="H51" s="75">
        <v>1.4027451223</v>
      </c>
      <c r="I51" s="75">
        <v>2.5439982818</v>
      </c>
      <c r="J51" s="75">
        <v>3.1658360586000001</v>
      </c>
      <c r="K51" s="75">
        <v>1.1272160386000001</v>
      </c>
      <c r="L51" s="75">
        <v>3.5685811807999999</v>
      </c>
      <c r="M51" s="74">
        <f t="shared" si="3"/>
        <v>1503.9590605016958</v>
      </c>
    </row>
    <row r="52" spans="1:13" x14ac:dyDescent="0.3">
      <c r="A52" s="73" t="s">
        <v>61</v>
      </c>
      <c r="B52" s="73">
        <v>6666</v>
      </c>
      <c r="C52" s="75">
        <f t="shared" si="2"/>
        <v>1.0200671356777034</v>
      </c>
      <c r="D52" s="75">
        <v>1.2432817253999999</v>
      </c>
      <c r="E52" s="75">
        <v>0.93341174380000003</v>
      </c>
      <c r="F52" s="75">
        <v>0.61233770489999995</v>
      </c>
      <c r="G52" s="75">
        <v>83.283968349000006</v>
      </c>
      <c r="H52" s="75">
        <v>1.5884442432000001</v>
      </c>
      <c r="I52" s="75">
        <v>0.93515035189999995</v>
      </c>
      <c r="J52" s="75">
        <v>0.89698994980000002</v>
      </c>
      <c r="K52" s="75">
        <v>1.6560209991999999</v>
      </c>
      <c r="L52" s="75">
        <v>1.4854341928999999</v>
      </c>
      <c r="M52" s="74">
        <f t="shared" si="3"/>
        <v>4487.5767851997725</v>
      </c>
    </row>
    <row r="53" spans="1:13" x14ac:dyDescent="0.3">
      <c r="A53" s="73" t="s">
        <v>111</v>
      </c>
      <c r="B53" s="73">
        <v>6814</v>
      </c>
      <c r="C53" s="75">
        <f t="shared" si="2"/>
        <v>0.92195716632006508</v>
      </c>
      <c r="D53" s="75">
        <v>3.3315838494999999</v>
      </c>
      <c r="E53" s="75">
        <v>10.116450501999999</v>
      </c>
      <c r="F53" s="75">
        <v>0.98300044399999997</v>
      </c>
      <c r="G53" s="75">
        <v>76.104757950000007</v>
      </c>
      <c r="H53" s="75">
        <v>2.1563532881</v>
      </c>
      <c r="I53" s="75">
        <v>6.0550593799000003</v>
      </c>
      <c r="J53" s="75">
        <v>11.900493915</v>
      </c>
      <c r="K53" s="75">
        <v>1.0971685121999999</v>
      </c>
      <c r="L53" s="75">
        <v>13.056847203</v>
      </c>
      <c r="M53" s="74">
        <f t="shared" si="3"/>
        <v>521.87177302912642</v>
      </c>
    </row>
    <row r="54" spans="1:13" x14ac:dyDescent="0.3">
      <c r="A54" s="73" t="s">
        <v>62</v>
      </c>
      <c r="B54" s="73">
        <v>4765</v>
      </c>
      <c r="C54" s="75">
        <f t="shared" si="2"/>
        <v>1.3513594354502363</v>
      </c>
      <c r="D54" s="75">
        <v>2.6322779404999999</v>
      </c>
      <c r="E54" s="75">
        <v>5.8793776439999998</v>
      </c>
      <c r="F54" s="75">
        <v>1.0495095118</v>
      </c>
      <c r="G54" s="75">
        <v>93.282962660999999</v>
      </c>
      <c r="H54" s="75">
        <v>1.5746630025999999</v>
      </c>
      <c r="I54" s="75">
        <v>2.4093657005</v>
      </c>
      <c r="J54" s="75">
        <v>3.2192760258000002</v>
      </c>
      <c r="K54" s="75">
        <v>1.1785069059</v>
      </c>
      <c r="L54" s="75">
        <v>3.7939390284000001</v>
      </c>
      <c r="M54" s="74">
        <f t="shared" si="3"/>
        <v>1255.9506002418602</v>
      </c>
    </row>
    <row r="55" spans="1:13" x14ac:dyDescent="0.3">
      <c r="A55" s="73" t="s">
        <v>63</v>
      </c>
      <c r="B55" s="73">
        <v>6173</v>
      </c>
      <c r="C55" s="75">
        <f t="shared" si="2"/>
        <v>1.1859650903477519</v>
      </c>
      <c r="D55" s="75">
        <v>1.7059428544999999</v>
      </c>
      <c r="E55" s="75">
        <v>2.4288334562</v>
      </c>
      <c r="F55" s="75">
        <v>0.48140756670000001</v>
      </c>
      <c r="G55" s="75">
        <v>93.179428823999999</v>
      </c>
      <c r="H55" s="75">
        <v>1.3422564545</v>
      </c>
      <c r="I55" s="75">
        <v>1.5414597607</v>
      </c>
      <c r="J55" s="75">
        <v>1.7267778587</v>
      </c>
      <c r="K55" s="75">
        <v>1.1982052599999999</v>
      </c>
      <c r="L55" s="75">
        <v>2.0690343132</v>
      </c>
      <c r="M55" s="74">
        <f t="shared" si="3"/>
        <v>2983.5174605938478</v>
      </c>
    </row>
    <row r="56" spans="1:13" x14ac:dyDescent="0.3">
      <c r="A56" s="73" t="s">
        <v>64</v>
      </c>
      <c r="B56" s="73">
        <v>5813</v>
      </c>
      <c r="C56" s="75">
        <f t="shared" si="2"/>
        <v>1.1867192116253402</v>
      </c>
      <c r="D56" s="75">
        <v>2.2190448538999998</v>
      </c>
      <c r="E56" s="75">
        <v>3.5928527071</v>
      </c>
      <c r="F56" s="75">
        <v>1.3313073564</v>
      </c>
      <c r="G56" s="75">
        <v>90.479071383000004</v>
      </c>
      <c r="H56" s="75">
        <v>1.9452710246</v>
      </c>
      <c r="I56" s="75">
        <v>1.7973392461</v>
      </c>
      <c r="J56" s="75">
        <v>2.5510409321999998</v>
      </c>
      <c r="K56" s="75">
        <v>1.3705432605000001</v>
      </c>
      <c r="L56" s="75">
        <v>3.4963119568000001</v>
      </c>
      <c r="M56" s="74">
        <f t="shared" si="3"/>
        <v>1662.6090783158688</v>
      </c>
    </row>
    <row r="57" spans="1:13" x14ac:dyDescent="0.3">
      <c r="A57" s="73" t="s">
        <v>150</v>
      </c>
      <c r="B57" s="73">
        <v>5569</v>
      </c>
      <c r="C57" s="75">
        <f t="shared" si="2"/>
        <v>1.2528514188324891</v>
      </c>
      <c r="D57" s="75">
        <v>1.5607771359</v>
      </c>
      <c r="E57" s="75">
        <v>1.0265697601999999</v>
      </c>
      <c r="F57" s="75">
        <v>1.4094555079</v>
      </c>
      <c r="G57" s="75">
        <v>93.494955254000004</v>
      </c>
      <c r="H57" s="75">
        <v>1.8979006145999999</v>
      </c>
      <c r="I57" s="75">
        <v>0.81768347330000002</v>
      </c>
      <c r="J57" s="75">
        <v>0.65398135199999996</v>
      </c>
      <c r="K57" s="75">
        <v>2.3729758683000002</v>
      </c>
      <c r="L57" s="75">
        <v>1.5518819666000001</v>
      </c>
      <c r="M57" s="74">
        <f t="shared" si="3"/>
        <v>3588.5461135946161</v>
      </c>
    </row>
    <row r="58" spans="1:13" x14ac:dyDescent="0.3">
      <c r="A58" s="73" t="s">
        <v>112</v>
      </c>
      <c r="B58" s="73">
        <v>6270</v>
      </c>
      <c r="C58" s="75">
        <f t="shared" si="2"/>
        <v>0.97837489640605246</v>
      </c>
      <c r="D58" s="75">
        <v>2.7235067481000002</v>
      </c>
      <c r="E58" s="75">
        <v>6.7849445869</v>
      </c>
      <c r="F58" s="75">
        <v>0.63254442020000001</v>
      </c>
      <c r="G58" s="75">
        <v>77.470983830999998</v>
      </c>
      <c r="H58" s="75">
        <v>1.6606952130999999</v>
      </c>
      <c r="I58" s="75">
        <v>4.6652734943</v>
      </c>
      <c r="J58" s="75">
        <v>7.0869021464999999</v>
      </c>
      <c r="K58" s="75">
        <v>1.0932276472</v>
      </c>
      <c r="L58" s="75">
        <v>7.7475973595000003</v>
      </c>
      <c r="M58" s="74">
        <f t="shared" si="3"/>
        <v>809.28315051269533</v>
      </c>
    </row>
    <row r="59" spans="1:13" x14ac:dyDescent="0.3">
      <c r="A59" s="73" t="s">
        <v>65</v>
      </c>
      <c r="B59" s="73">
        <v>6086</v>
      </c>
      <c r="C59" s="75">
        <f t="shared" si="2"/>
        <v>1.0821238589379338</v>
      </c>
      <c r="D59" s="75">
        <v>2.6066929632</v>
      </c>
      <c r="E59" s="75">
        <v>6.2788059865000001</v>
      </c>
      <c r="F59" s="75">
        <v>0.51604221770000003</v>
      </c>
      <c r="G59" s="75">
        <v>84.419533240000007</v>
      </c>
      <c r="H59" s="75">
        <v>1.4406573336999999</v>
      </c>
      <c r="I59" s="75">
        <v>4.0274933693000001</v>
      </c>
      <c r="J59" s="75">
        <v>5.3615805251999999</v>
      </c>
      <c r="K59" s="75">
        <v>1.0821879539999999</v>
      </c>
      <c r="L59" s="75">
        <v>5.8022378587999999</v>
      </c>
      <c r="M59" s="74">
        <f t="shared" si="3"/>
        <v>1048.9056374635918</v>
      </c>
    </row>
    <row r="60" spans="1:13" x14ac:dyDescent="0.3">
      <c r="A60" s="73" t="s">
        <v>113</v>
      </c>
      <c r="B60" s="73">
        <v>7233</v>
      </c>
      <c r="C60" s="75">
        <f t="shared" si="2"/>
        <v>0.92271371094752686</v>
      </c>
      <c r="D60" s="75">
        <v>3.4655984679</v>
      </c>
      <c r="E60" s="75">
        <v>9.8675569744999994</v>
      </c>
      <c r="F60" s="75">
        <v>2.1428157658</v>
      </c>
      <c r="G60" s="75">
        <v>78.474075239000001</v>
      </c>
      <c r="H60" s="75">
        <v>3.5164462788000002</v>
      </c>
      <c r="I60" s="75">
        <v>4.0110246346</v>
      </c>
      <c r="J60" s="75">
        <v>11.588106372</v>
      </c>
      <c r="K60" s="75">
        <v>1.2171576786</v>
      </c>
      <c r="L60" s="75">
        <v>14.10455265</v>
      </c>
      <c r="M60" s="74">
        <f t="shared" si="3"/>
        <v>512.81314476854391</v>
      </c>
    </row>
    <row r="61" spans="1:13" x14ac:dyDescent="0.3">
      <c r="A61" s="73" t="s">
        <v>66</v>
      </c>
      <c r="B61" s="73">
        <v>5625</v>
      </c>
      <c r="C61" s="75">
        <f t="shared" si="2"/>
        <v>1.20127057636</v>
      </c>
      <c r="D61" s="75">
        <v>2.6020852097999998</v>
      </c>
      <c r="E61" s="75">
        <v>6.4512439053000001</v>
      </c>
      <c r="F61" s="75">
        <v>0.31960353359999999</v>
      </c>
      <c r="G61" s="75">
        <v>90.095293226999999</v>
      </c>
      <c r="H61" s="75">
        <v>1.221459171</v>
      </c>
      <c r="I61" s="75">
        <v>3.8410164866000001</v>
      </c>
      <c r="J61" s="75">
        <v>4.4701856423999997</v>
      </c>
      <c r="K61" s="75">
        <v>1.0495413812000001</v>
      </c>
      <c r="L61" s="75">
        <v>4.6916448132999999</v>
      </c>
      <c r="M61" s="74">
        <f t="shared" si="3"/>
        <v>1198.9398651948459</v>
      </c>
    </row>
    <row r="62" spans="1:13" x14ac:dyDescent="0.3">
      <c r="A62" s="73" t="s">
        <v>67</v>
      </c>
      <c r="B62" s="73">
        <v>5932</v>
      </c>
      <c r="C62" s="75">
        <f t="shared" si="2"/>
        <v>1.2513139735259964</v>
      </c>
      <c r="D62" s="75">
        <v>2.6845700935000001</v>
      </c>
      <c r="E62" s="75">
        <v>6.4647713999</v>
      </c>
      <c r="F62" s="75">
        <v>0.74214518730000001</v>
      </c>
      <c r="G62" s="75">
        <v>96.375549125000006</v>
      </c>
      <c r="H62" s="75">
        <v>1.4739662544000001</v>
      </c>
      <c r="I62" s="75">
        <v>3.1226298084000002</v>
      </c>
      <c r="J62" s="75">
        <v>4.1286847080999998</v>
      </c>
      <c r="K62" s="75">
        <v>1.1147983651</v>
      </c>
      <c r="L62" s="75">
        <v>4.6026509625000003</v>
      </c>
      <c r="M62" s="74">
        <f t="shared" si="3"/>
        <v>1288.822473902723</v>
      </c>
    </row>
    <row r="63" spans="1:13" x14ac:dyDescent="0.3">
      <c r="A63" s="73" t="s">
        <v>68</v>
      </c>
      <c r="B63" s="73">
        <v>13828</v>
      </c>
      <c r="C63" s="75">
        <f t="shared" si="2"/>
        <v>0.83415866769762415</v>
      </c>
      <c r="D63" s="75">
        <v>1.2323213756</v>
      </c>
      <c r="E63" s="75">
        <v>0.3902093291</v>
      </c>
      <c r="F63" s="75">
        <v>1.1284066437</v>
      </c>
      <c r="G63" s="75">
        <v>98.090817118999993</v>
      </c>
      <c r="H63" s="75">
        <v>2.6216072467</v>
      </c>
      <c r="I63" s="75">
        <v>0.8324542533</v>
      </c>
      <c r="J63" s="75">
        <v>0.56076085630000005</v>
      </c>
      <c r="K63" s="75">
        <v>3.8917982212000002</v>
      </c>
      <c r="L63" s="75">
        <v>2.1823681029999999</v>
      </c>
      <c r="M63" s="74">
        <f t="shared" si="3"/>
        <v>6336.2363026619068</v>
      </c>
    </row>
    <row r="64" spans="1:13" x14ac:dyDescent="0.3">
      <c r="A64" s="73" t="s">
        <v>69</v>
      </c>
      <c r="B64" s="73">
        <v>5075</v>
      </c>
      <c r="C64" s="75">
        <f t="shared" si="2"/>
        <v>1.3200418794431537</v>
      </c>
      <c r="D64" s="75">
        <v>4.9038359307999997</v>
      </c>
      <c r="E64" s="75">
        <v>22.982800127000001</v>
      </c>
      <c r="F64" s="75">
        <v>1.06480671</v>
      </c>
      <c r="G64" s="75">
        <v>94.038508652999994</v>
      </c>
      <c r="H64" s="75">
        <v>1.6110324695</v>
      </c>
      <c r="I64" s="75">
        <v>8.5656648729999993</v>
      </c>
      <c r="J64" s="75">
        <v>13.188531764</v>
      </c>
      <c r="K64" s="75">
        <v>1.0463305909</v>
      </c>
      <c r="L64" s="75">
        <v>13.799564233</v>
      </c>
      <c r="M64" s="74">
        <f t="shared" si="3"/>
        <v>367.76523622852869</v>
      </c>
    </row>
    <row r="65" spans="1:13" x14ac:dyDescent="0.3">
      <c r="A65" s="73" t="s">
        <v>141</v>
      </c>
      <c r="B65" s="73">
        <v>7608</v>
      </c>
      <c r="C65" s="75">
        <f t="shared" si="2"/>
        <v>0.98634773051044466</v>
      </c>
      <c r="D65" s="75">
        <v>2.9584237783999998</v>
      </c>
      <c r="E65" s="75">
        <v>8.0467179585000004</v>
      </c>
      <c r="F65" s="75">
        <v>0.70555329420000001</v>
      </c>
      <c r="G65" s="75">
        <v>86.033046443999993</v>
      </c>
      <c r="H65" s="75">
        <v>1.7250983016999999</v>
      </c>
      <c r="I65" s="75">
        <v>5.2140355196000003</v>
      </c>
      <c r="J65" s="75">
        <v>8.2696255182999998</v>
      </c>
      <c r="K65" s="75">
        <v>1.0876821206</v>
      </c>
      <c r="L65" s="75">
        <v>8.9947238200000008</v>
      </c>
      <c r="M65" s="74">
        <f t="shared" si="3"/>
        <v>845.82919411971443</v>
      </c>
    </row>
    <row r="66" spans="1:13" x14ac:dyDescent="0.3">
      <c r="A66" s="73" t="s">
        <v>140</v>
      </c>
      <c r="B66" s="73">
        <v>6136</v>
      </c>
      <c r="C66" s="75">
        <f t="shared" si="2"/>
        <v>1.004606160853587</v>
      </c>
      <c r="D66" s="75">
        <v>2.9892892601000001</v>
      </c>
      <c r="E66" s="75">
        <v>7.2491581854999998</v>
      </c>
      <c r="F66" s="75">
        <v>1.6866920951</v>
      </c>
      <c r="G66" s="75">
        <v>78.693436777000002</v>
      </c>
      <c r="H66" s="75">
        <v>2.6710162209999999</v>
      </c>
      <c r="I66" s="75">
        <v>3.3143946119000001</v>
      </c>
      <c r="J66" s="75">
        <v>7.1817855501999999</v>
      </c>
      <c r="K66" s="75">
        <v>1.2326742019000001</v>
      </c>
      <c r="L66" s="75">
        <v>8.8528017710999993</v>
      </c>
      <c r="M66" s="74">
        <f t="shared" si="3"/>
        <v>693.11390434958025</v>
      </c>
    </row>
    <row r="67" spans="1:13" x14ac:dyDescent="0.3">
      <c r="A67" s="73" t="s">
        <v>114</v>
      </c>
      <c r="B67" s="73">
        <v>6609</v>
      </c>
      <c r="C67" s="75">
        <f t="shared" si="2"/>
        <v>1.1894075137391038</v>
      </c>
      <c r="D67" s="75">
        <v>3.1578549701999998</v>
      </c>
      <c r="E67" s="75">
        <v>9.1897095913999998</v>
      </c>
      <c r="F67" s="75">
        <v>0.78233842170000001</v>
      </c>
      <c r="G67" s="75">
        <v>96.693783433999997</v>
      </c>
      <c r="H67" s="75">
        <v>1.5529583133</v>
      </c>
      <c r="I67" s="75">
        <v>4.5386040364999998</v>
      </c>
      <c r="J67" s="75">
        <v>6.4953045557999998</v>
      </c>
      <c r="K67" s="75">
        <v>1.0851320070999999</v>
      </c>
      <c r="L67" s="75">
        <v>7.0482628691000002</v>
      </c>
      <c r="M67" s="74">
        <f t="shared" si="3"/>
        <v>937.67785378355359</v>
      </c>
    </row>
    <row r="68" spans="1:13" x14ac:dyDescent="0.3">
      <c r="A68" s="73" t="s">
        <v>70</v>
      </c>
      <c r="B68" s="73">
        <v>6676</v>
      </c>
      <c r="C68" s="75">
        <f t="shared" si="2"/>
        <v>1.1510528543372482</v>
      </c>
      <c r="D68" s="75">
        <v>1.6029642059</v>
      </c>
      <c r="E68" s="75">
        <v>1.0597142972</v>
      </c>
      <c r="F68" s="75">
        <v>1.5097799483000001</v>
      </c>
      <c r="G68" s="75">
        <v>94.048837144000004</v>
      </c>
      <c r="H68" s="75">
        <v>2.1394329540000001</v>
      </c>
      <c r="I68" s="75">
        <v>0.90640875340000004</v>
      </c>
      <c r="J68" s="75">
        <v>0.79976780290000005</v>
      </c>
      <c r="K68" s="75">
        <v>2.4247047079000001</v>
      </c>
      <c r="L68" s="75">
        <v>1.9392007569</v>
      </c>
      <c r="M68" s="74">
        <f t="shared" si="3"/>
        <v>3442.6554219544714</v>
      </c>
    </row>
    <row r="69" spans="1:13" x14ac:dyDescent="0.3">
      <c r="A69" s="73" t="s">
        <v>71</v>
      </c>
      <c r="B69" s="73">
        <v>5965</v>
      </c>
      <c r="C69" s="75">
        <f t="shared" ref="C69:C85" si="4">G69/SQRT(B69)</f>
        <v>1.2892282190091753</v>
      </c>
      <c r="D69" s="75">
        <v>2.5555956784</v>
      </c>
      <c r="E69" s="75">
        <v>5.6113592054000003</v>
      </c>
      <c r="F69" s="75">
        <v>0.91971006600000005</v>
      </c>
      <c r="G69" s="75">
        <v>99.571494791999996</v>
      </c>
      <c r="H69" s="75">
        <v>1.5533066939</v>
      </c>
      <c r="I69" s="75">
        <v>2.5295429674999999</v>
      </c>
      <c r="J69" s="75">
        <v>3.3758493298999999</v>
      </c>
      <c r="K69" s="75">
        <v>1.1639014778000001</v>
      </c>
      <c r="L69" s="75">
        <v>3.9291560237000001</v>
      </c>
      <c r="M69" s="74">
        <f t="shared" ref="M69:M85" si="5">B69/L69</f>
        <v>1518.1377283111528</v>
      </c>
    </row>
    <row r="70" spans="1:13" x14ac:dyDescent="0.3">
      <c r="A70" s="73" t="s">
        <v>72</v>
      </c>
      <c r="B70" s="73">
        <v>6401</v>
      </c>
      <c r="C70" s="75">
        <f t="shared" si="4"/>
        <v>1.1122413276403043</v>
      </c>
      <c r="D70" s="75">
        <v>1.3638775877</v>
      </c>
      <c r="E70" s="75">
        <v>1.2585806527000001</v>
      </c>
      <c r="F70" s="75">
        <v>0.60158142150000005</v>
      </c>
      <c r="G70" s="75">
        <v>88.986257448000003</v>
      </c>
      <c r="H70" s="75">
        <v>1.4862505801000001</v>
      </c>
      <c r="I70" s="75">
        <v>1.0116364416000001</v>
      </c>
      <c r="J70" s="75">
        <v>1.0172946680999999</v>
      </c>
      <c r="K70" s="75">
        <v>1.4779840054</v>
      </c>
      <c r="L70" s="75">
        <v>1.5035452483</v>
      </c>
      <c r="M70" s="74">
        <f t="shared" si="5"/>
        <v>4257.2712774938836</v>
      </c>
    </row>
    <row r="71" spans="1:13" x14ac:dyDescent="0.3">
      <c r="A71" s="73" t="s">
        <v>73</v>
      </c>
      <c r="B71" s="73">
        <v>35943</v>
      </c>
      <c r="C71" s="75">
        <f t="shared" si="4"/>
        <v>0.46626042282523289</v>
      </c>
      <c r="D71" s="75">
        <v>1.4624177599999999</v>
      </c>
      <c r="E71" s="75">
        <v>1.5726760976</v>
      </c>
      <c r="F71" s="75">
        <v>0.56598960730000003</v>
      </c>
      <c r="G71" s="75">
        <v>88.396631256999996</v>
      </c>
      <c r="H71" s="75">
        <v>3.6032841289999999</v>
      </c>
      <c r="I71" s="75">
        <v>2.7299677111</v>
      </c>
      <c r="J71" s="75">
        <v>7.2335651969999999</v>
      </c>
      <c r="K71" s="75">
        <v>1.3598894954</v>
      </c>
      <c r="L71" s="75">
        <v>9.8368493259999994</v>
      </c>
      <c r="M71" s="74">
        <f t="shared" si="5"/>
        <v>3653.9138507487596</v>
      </c>
    </row>
    <row r="72" spans="1:13" x14ac:dyDescent="0.3">
      <c r="A72" s="73" t="s">
        <v>74</v>
      </c>
      <c r="B72" s="73">
        <v>5504</v>
      </c>
      <c r="C72" s="75">
        <f t="shared" si="4"/>
        <v>1.2224468230638625</v>
      </c>
      <c r="D72" s="75">
        <v>2.6542509544000001</v>
      </c>
      <c r="E72" s="75">
        <v>6.6269350637000004</v>
      </c>
      <c r="F72" s="75">
        <v>0.41811306549999999</v>
      </c>
      <c r="G72" s="75">
        <v>90.692043745000007</v>
      </c>
      <c r="H72" s="75">
        <v>1.2797747402999999</v>
      </c>
      <c r="I72" s="75">
        <v>3.6835383249000002</v>
      </c>
      <c r="J72" s="75">
        <v>4.4343245628999997</v>
      </c>
      <c r="K72" s="75">
        <v>1.0630929776</v>
      </c>
      <c r="L72" s="75">
        <v>4.7140993032000003</v>
      </c>
      <c r="M72" s="74">
        <f t="shared" si="5"/>
        <v>1167.5613189276271</v>
      </c>
    </row>
    <row r="73" spans="1:13" x14ac:dyDescent="0.3">
      <c r="A73" s="73" t="s">
        <v>75</v>
      </c>
      <c r="B73" s="73">
        <v>5822</v>
      </c>
      <c r="C73" s="75">
        <f t="shared" si="4"/>
        <v>1.2362233072959277</v>
      </c>
      <c r="D73" s="75">
        <v>2.9080038824000001</v>
      </c>
      <c r="E73" s="75">
        <v>7.3211930230000002</v>
      </c>
      <c r="F73" s="75">
        <v>1.1352935571</v>
      </c>
      <c r="G73" s="75">
        <v>94.326349644999993</v>
      </c>
      <c r="H73" s="75">
        <v>1.7428600141999999</v>
      </c>
      <c r="I73" s="75">
        <v>3.1748723381000001</v>
      </c>
      <c r="J73" s="75">
        <v>4.7904980341999996</v>
      </c>
      <c r="K73" s="75">
        <v>1.1550694748000001</v>
      </c>
      <c r="L73" s="75">
        <v>5.5333580484000002</v>
      </c>
      <c r="M73" s="74">
        <f t="shared" si="5"/>
        <v>1052.1639751260018</v>
      </c>
    </row>
    <row r="74" spans="1:13" x14ac:dyDescent="0.3">
      <c r="A74" s="73" t="s">
        <v>31</v>
      </c>
      <c r="B74" s="73">
        <v>7243</v>
      </c>
      <c r="C74" s="75">
        <f t="shared" si="4"/>
        <v>1.1714652856620091</v>
      </c>
      <c r="D74" s="75">
        <v>2.8914394056999999</v>
      </c>
      <c r="E74" s="75">
        <v>7.5342745957000004</v>
      </c>
      <c r="F74" s="75">
        <v>0.82614724100000003</v>
      </c>
      <c r="G74" s="75">
        <v>99.698509623000007</v>
      </c>
      <c r="H74" s="75">
        <v>1.6019445712</v>
      </c>
      <c r="I74" s="75">
        <v>3.8025921830999998</v>
      </c>
      <c r="J74" s="75">
        <v>5.4895973328999998</v>
      </c>
      <c r="K74" s="75">
        <v>1.1096518624</v>
      </c>
      <c r="L74" s="75">
        <v>6.0915419040999996</v>
      </c>
      <c r="M74" s="74">
        <f t="shared" si="5"/>
        <v>1189.0257202572957</v>
      </c>
    </row>
    <row r="75" spans="1:13" x14ac:dyDescent="0.3">
      <c r="A75" s="73" t="s">
        <v>76</v>
      </c>
      <c r="B75" s="73">
        <v>8633</v>
      </c>
      <c r="C75" s="75">
        <f t="shared" si="4"/>
        <v>0.9450461949595852</v>
      </c>
      <c r="D75" s="75">
        <v>3.4456724002999999</v>
      </c>
      <c r="E75" s="75">
        <v>10.868619249</v>
      </c>
      <c r="F75" s="75">
        <v>1.0040390412</v>
      </c>
      <c r="G75" s="75">
        <v>87.807964202999997</v>
      </c>
      <c r="H75" s="75">
        <v>2.1241387392000002</v>
      </c>
      <c r="I75" s="75">
        <v>6.2579833453999996</v>
      </c>
      <c r="J75" s="75">
        <v>12.168686114</v>
      </c>
      <c r="K75" s="75">
        <v>1.0923796315000001</v>
      </c>
      <c r="L75" s="75">
        <v>13.292824853000001</v>
      </c>
      <c r="M75" s="74">
        <f t="shared" si="5"/>
        <v>649.44811170453772</v>
      </c>
    </row>
    <row r="76" spans="1:13" x14ac:dyDescent="0.3">
      <c r="A76" s="73" t="s">
        <v>93</v>
      </c>
      <c r="B76" s="73">
        <v>19277</v>
      </c>
      <c r="C76" s="75">
        <f t="shared" si="4"/>
        <v>0.76102419400142252</v>
      </c>
      <c r="D76" s="75">
        <v>2.1443751083999998</v>
      </c>
      <c r="E76" s="75">
        <v>2.9349784016</v>
      </c>
      <c r="F76" s="75">
        <v>1.6633662038000001</v>
      </c>
      <c r="G76" s="75">
        <v>105.66184444</v>
      </c>
      <c r="H76" s="75">
        <v>3.8718467535999999</v>
      </c>
      <c r="I76" s="75">
        <v>2.0504856921000001</v>
      </c>
      <c r="J76" s="75">
        <v>5.0673196166999999</v>
      </c>
      <c r="K76" s="75">
        <v>1.5667388227000001</v>
      </c>
      <c r="L76" s="75">
        <v>7.9391663702999997</v>
      </c>
      <c r="M76" s="74">
        <f t="shared" si="5"/>
        <v>2428.0886809620511</v>
      </c>
    </row>
    <row r="77" spans="1:13" x14ac:dyDescent="0.3">
      <c r="A77" s="73" t="s">
        <v>77</v>
      </c>
      <c r="B77" s="73">
        <v>6890</v>
      </c>
      <c r="C77" s="75">
        <f t="shared" si="4"/>
        <v>1.0620417125243065</v>
      </c>
      <c r="D77" s="75">
        <v>2.2604068824999999</v>
      </c>
      <c r="E77" s="75">
        <v>4.1860895110999996</v>
      </c>
      <c r="F77" s="75">
        <v>0.92334976349999998</v>
      </c>
      <c r="G77" s="75">
        <v>88.155859749000001</v>
      </c>
      <c r="H77" s="75">
        <v>1.8185338635999999</v>
      </c>
      <c r="I77" s="75">
        <v>2.4907048036999999</v>
      </c>
      <c r="J77" s="75">
        <v>3.7108971662000001</v>
      </c>
      <c r="K77" s="75">
        <v>1.2205757333</v>
      </c>
      <c r="L77" s="75">
        <v>4.5294310297999996</v>
      </c>
      <c r="M77" s="74">
        <f t="shared" si="5"/>
        <v>1521.1623611595721</v>
      </c>
    </row>
    <row r="78" spans="1:13" x14ac:dyDescent="0.3">
      <c r="A78" s="73" t="s">
        <v>115</v>
      </c>
      <c r="B78" s="73">
        <v>5998</v>
      </c>
      <c r="C78" s="75">
        <f t="shared" si="4"/>
        <v>1.2134560466149535</v>
      </c>
      <c r="D78" s="75">
        <v>3.6454588843</v>
      </c>
      <c r="E78" s="75">
        <v>11.835120076999999</v>
      </c>
      <c r="F78" s="75">
        <v>1.4542503995</v>
      </c>
      <c r="G78" s="75">
        <v>93.978234241999999</v>
      </c>
      <c r="H78" s="75">
        <v>1.9875851580999999</v>
      </c>
      <c r="I78" s="75">
        <v>4.5406081712999997</v>
      </c>
      <c r="J78" s="75">
        <v>8.0372602516999994</v>
      </c>
      <c r="K78" s="75">
        <v>1.1228758465999999</v>
      </c>
      <c r="L78" s="75">
        <v>9.0248454096999993</v>
      </c>
      <c r="M78" s="74">
        <f t="shared" si="5"/>
        <v>664.60972212923298</v>
      </c>
    </row>
    <row r="79" spans="1:13" x14ac:dyDescent="0.3">
      <c r="A79" s="73" t="s">
        <v>78</v>
      </c>
      <c r="B79" s="73">
        <v>13818</v>
      </c>
      <c r="C79" s="75">
        <f t="shared" si="4"/>
        <v>0.79131424359554503</v>
      </c>
      <c r="D79" s="75">
        <v>2.5644279363</v>
      </c>
      <c r="E79" s="75">
        <v>5.9645096568999998</v>
      </c>
      <c r="F79" s="75">
        <v>0.61178098349999999</v>
      </c>
      <c r="G79" s="75">
        <v>93.018980920000004</v>
      </c>
      <c r="H79" s="75">
        <v>1.97693487</v>
      </c>
      <c r="I79" s="75">
        <v>5.3120025505999999</v>
      </c>
      <c r="J79" s="75">
        <v>9.5245482016</v>
      </c>
      <c r="K79" s="75">
        <v>1.1025702059</v>
      </c>
      <c r="L79" s="75">
        <v>10.501483071999999</v>
      </c>
      <c r="M79" s="74">
        <f t="shared" si="5"/>
        <v>1315.8141478933387</v>
      </c>
    </row>
    <row r="80" spans="1:13" x14ac:dyDescent="0.3">
      <c r="A80" s="73" t="s">
        <v>137</v>
      </c>
      <c r="B80" s="73">
        <v>4838</v>
      </c>
      <c r="C80" s="75">
        <f t="shared" si="4"/>
        <v>1.3247144411508718</v>
      </c>
      <c r="D80" s="75">
        <v>3.2354440776</v>
      </c>
      <c r="E80" s="75">
        <v>10.118187511</v>
      </c>
      <c r="F80" s="75">
        <v>0.34991086840000002</v>
      </c>
      <c r="G80" s="75">
        <v>92.141484035000005</v>
      </c>
      <c r="H80" s="75">
        <v>1.1993864755000001</v>
      </c>
      <c r="I80" s="75">
        <v>4.9733258231999997</v>
      </c>
      <c r="J80" s="75">
        <v>5.7655532551000004</v>
      </c>
      <c r="K80" s="75">
        <v>1.0345823665</v>
      </c>
      <c r="L80" s="75">
        <v>5.9649397306000003</v>
      </c>
      <c r="M80" s="74">
        <f t="shared" si="5"/>
        <v>811.07273811689561</v>
      </c>
    </row>
    <row r="81" spans="1:13" x14ac:dyDescent="0.3">
      <c r="A81" s="73" t="s">
        <v>79</v>
      </c>
      <c r="B81" s="73">
        <v>5263</v>
      </c>
      <c r="C81" s="75">
        <f t="shared" si="4"/>
        <v>1.1762732561834595</v>
      </c>
      <c r="D81" s="75">
        <v>2.6323876667000001</v>
      </c>
      <c r="E81" s="75">
        <v>5.4764728413999997</v>
      </c>
      <c r="F81" s="75">
        <v>1.4529919866000001</v>
      </c>
      <c r="G81" s="75">
        <v>85.334551052999998</v>
      </c>
      <c r="H81" s="75">
        <v>2.0499685000999999</v>
      </c>
      <c r="I81" s="75">
        <v>2.4426742711</v>
      </c>
      <c r="J81" s="75">
        <v>3.9574368116</v>
      </c>
      <c r="K81" s="75">
        <v>1.2653152912000001</v>
      </c>
      <c r="L81" s="75">
        <v>5.0074053117000004</v>
      </c>
      <c r="M81" s="74">
        <f t="shared" si="5"/>
        <v>1051.043339292466</v>
      </c>
    </row>
    <row r="82" spans="1:13" x14ac:dyDescent="0.3">
      <c r="A82" s="73" t="s">
        <v>80</v>
      </c>
      <c r="B82" s="73">
        <v>5377</v>
      </c>
      <c r="C82" s="75">
        <f t="shared" si="4"/>
        <v>1.0200177268296706</v>
      </c>
      <c r="D82" s="75">
        <v>3.9967359090999999</v>
      </c>
      <c r="E82" s="75">
        <v>14.836535334000001</v>
      </c>
      <c r="F82" s="75">
        <v>1.1373625927</v>
      </c>
      <c r="G82" s="75">
        <v>74.795890587000002</v>
      </c>
      <c r="H82" s="75">
        <v>2.0929971744999998</v>
      </c>
      <c r="I82" s="75">
        <v>7.3343623421000004</v>
      </c>
      <c r="J82" s="75">
        <v>14.257802484000001</v>
      </c>
      <c r="K82" s="75">
        <v>1.0766595817</v>
      </c>
      <c r="L82" s="75">
        <v>15.350799659</v>
      </c>
      <c r="M82" s="74">
        <f t="shared" si="5"/>
        <v>350.2749120204644</v>
      </c>
    </row>
    <row r="83" spans="1:13" x14ac:dyDescent="0.3">
      <c r="A83" s="73" t="s">
        <v>167</v>
      </c>
      <c r="B83" s="73">
        <v>5768</v>
      </c>
      <c r="C83" s="75">
        <f t="shared" si="4"/>
        <v>1.0345929404967813</v>
      </c>
      <c r="D83" s="75">
        <v>2.7440654568</v>
      </c>
      <c r="E83" s="75">
        <v>3.7873801108</v>
      </c>
      <c r="F83" s="75">
        <v>3.7425151203000002</v>
      </c>
      <c r="G83" s="75">
        <v>78.574592350000003</v>
      </c>
      <c r="H83" s="75">
        <v>4.4956245072999996</v>
      </c>
      <c r="I83" s="75">
        <v>1.5644443364</v>
      </c>
      <c r="J83" s="75">
        <v>3.5375297915999999</v>
      </c>
      <c r="K83" s="75">
        <v>1.988154083</v>
      </c>
      <c r="L83" s="75">
        <v>7.0331542989000004</v>
      </c>
      <c r="M83" s="74">
        <f t="shared" si="5"/>
        <v>820.11566288288702</v>
      </c>
    </row>
    <row r="84" spans="1:13" x14ac:dyDescent="0.3">
      <c r="A84" s="73" t="s">
        <v>166</v>
      </c>
      <c r="B84" s="73">
        <v>2016</v>
      </c>
      <c r="C84" s="75">
        <f t="shared" si="4"/>
        <v>1.8147658498215788</v>
      </c>
      <c r="D84" s="75">
        <v>4.2371007192999999</v>
      </c>
      <c r="E84" s="75">
        <v>16.179402196000002</v>
      </c>
      <c r="F84" s="75">
        <v>1.7736203089</v>
      </c>
      <c r="G84" s="75">
        <v>81.482784566999996</v>
      </c>
      <c r="H84" s="75">
        <v>1.5384950819000001</v>
      </c>
      <c r="I84" s="75">
        <v>3.5429298321</v>
      </c>
      <c r="J84" s="75">
        <v>4.9122850402999996</v>
      </c>
      <c r="K84" s="75">
        <v>1.1096221163</v>
      </c>
      <c r="L84" s="75">
        <v>5.4507801222000003</v>
      </c>
      <c r="M84" s="74">
        <f t="shared" si="5"/>
        <v>369.85531516657807</v>
      </c>
    </row>
    <row r="85" spans="1:13" x14ac:dyDescent="0.3">
      <c r="A85" s="73" t="s">
        <v>165</v>
      </c>
      <c r="B85" s="73">
        <v>5816</v>
      </c>
      <c r="C85" s="75">
        <f t="shared" si="4"/>
        <v>1.1016255684758105</v>
      </c>
      <c r="D85" s="75">
        <v>3.0827856574000001</v>
      </c>
      <c r="E85" s="75">
        <v>8.3552548821000006</v>
      </c>
      <c r="F85" s="75">
        <v>1.1483125273000001</v>
      </c>
      <c r="G85" s="75">
        <v>84.012944493000006</v>
      </c>
      <c r="H85" s="75">
        <v>1.9461229154999999</v>
      </c>
      <c r="I85" s="75">
        <v>4.0234985742999996</v>
      </c>
      <c r="J85" s="75">
        <v>6.8840998606000001</v>
      </c>
      <c r="K85" s="75">
        <v>1.1374359662</v>
      </c>
      <c r="L85" s="75">
        <v>7.8302227761000003</v>
      </c>
      <c r="M85" s="74">
        <f t="shared" si="5"/>
        <v>742.76303067034519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73" workbookViewId="0">
      <selection activeCell="J3" sqref="J3"/>
    </sheetView>
  </sheetViews>
  <sheetFormatPr defaultRowHeight="16.5" x14ac:dyDescent="0.3"/>
  <cols>
    <col min="1" max="1" width="31.7109375" style="73" customWidth="1"/>
    <col min="2" max="2" width="7.5703125" style="73" bestFit="1" customWidth="1"/>
    <col min="3" max="3" width="12.42578125" style="73" customWidth="1"/>
    <col min="4" max="4" width="11" style="73" bestFit="1" customWidth="1"/>
    <col min="5" max="5" width="9.140625" style="73" bestFit="1" customWidth="1"/>
    <col min="6" max="6" width="10.85546875" style="73" bestFit="1" customWidth="1"/>
    <col min="7" max="7" width="9.5703125" style="73" bestFit="1" customWidth="1"/>
    <col min="8" max="12" width="7.5703125" style="73" bestFit="1" customWidth="1"/>
    <col min="13" max="13" width="8.85546875" style="73" bestFit="1" customWidth="1"/>
    <col min="14" max="16384" width="9.140625" style="73"/>
  </cols>
  <sheetData>
    <row r="1" spans="1:13" x14ac:dyDescent="0.3">
      <c r="A1" s="73" t="s">
        <v>186</v>
      </c>
    </row>
    <row r="2" spans="1:13" x14ac:dyDescent="0.3">
      <c r="A2" s="73" t="s">
        <v>185</v>
      </c>
    </row>
    <row r="4" spans="1:13" ht="66" customHeight="1" x14ac:dyDescent="0.3">
      <c r="A4" s="73" t="s">
        <v>180</v>
      </c>
      <c r="B4" s="76" t="s">
        <v>179</v>
      </c>
      <c r="C4" s="76" t="s">
        <v>178</v>
      </c>
      <c r="D4" s="76" t="s">
        <v>177</v>
      </c>
      <c r="E4" s="76" t="s">
        <v>176</v>
      </c>
      <c r="F4" s="76" t="s">
        <v>175</v>
      </c>
      <c r="G4" s="76" t="s">
        <v>174</v>
      </c>
      <c r="H4" s="76" t="s">
        <v>173</v>
      </c>
      <c r="I4" s="76" t="s">
        <v>172</v>
      </c>
      <c r="J4" s="76" t="s">
        <v>171</v>
      </c>
      <c r="K4" s="76" t="s">
        <v>170</v>
      </c>
      <c r="L4" s="76" t="s">
        <v>169</v>
      </c>
      <c r="M4" s="76" t="s">
        <v>168</v>
      </c>
    </row>
    <row r="5" spans="1:13" x14ac:dyDescent="0.3">
      <c r="A5" s="73" t="s">
        <v>21</v>
      </c>
      <c r="B5" s="73">
        <v>6359</v>
      </c>
      <c r="C5" s="75">
        <f t="shared" ref="C5:C36" si="0">G5/SQRT(B5)</f>
        <v>0.92884401223771174</v>
      </c>
      <c r="D5" s="75">
        <v>1.9854046973999999</v>
      </c>
      <c r="E5" s="75">
        <v>3.2720315626000001</v>
      </c>
      <c r="F5" s="75">
        <v>0.66980024989999998</v>
      </c>
      <c r="G5" s="75">
        <v>74.069122277000005</v>
      </c>
      <c r="H5" s="75">
        <v>1.7763156238</v>
      </c>
      <c r="I5" s="75">
        <v>2.5720000687</v>
      </c>
      <c r="J5" s="75">
        <v>3.7923682827</v>
      </c>
      <c r="K5" s="75">
        <v>1.2047047032</v>
      </c>
      <c r="L5" s="75">
        <v>4.5686839064999996</v>
      </c>
      <c r="M5" s="74">
        <f t="shared" ref="M5:M36" si="1">B5/L5</f>
        <v>1391.8669205704657</v>
      </c>
    </row>
    <row r="6" spans="1:13" x14ac:dyDescent="0.3">
      <c r="A6" s="73" t="s">
        <v>151</v>
      </c>
      <c r="B6" s="73">
        <v>6827</v>
      </c>
      <c r="C6" s="75">
        <f t="shared" si="0"/>
        <v>0.89187183594371722</v>
      </c>
      <c r="D6" s="75">
        <v>2.3565838202</v>
      </c>
      <c r="E6" s="75">
        <v>5.3121141421000004</v>
      </c>
      <c r="F6" s="75">
        <v>0.24137315970000001</v>
      </c>
      <c r="G6" s="75">
        <v>73.691500751000007</v>
      </c>
      <c r="H6" s="75">
        <v>1.3034255483999999</v>
      </c>
      <c r="I6" s="75">
        <v>5.3560265837000003</v>
      </c>
      <c r="J6" s="75">
        <v>6.6777563390000001</v>
      </c>
      <c r="K6" s="75">
        <v>1.045438248</v>
      </c>
      <c r="L6" s="75">
        <v>6.9811818874</v>
      </c>
      <c r="M6" s="74">
        <f t="shared" si="1"/>
        <v>977.91464398338121</v>
      </c>
    </row>
    <row r="7" spans="1:13" x14ac:dyDescent="0.3">
      <c r="A7" s="73" t="s">
        <v>22</v>
      </c>
      <c r="B7" s="73">
        <v>11975</v>
      </c>
      <c r="C7" s="75">
        <f t="shared" si="0"/>
        <v>0.81869178279376897</v>
      </c>
      <c r="D7" s="75">
        <v>2.8705259762000002</v>
      </c>
      <c r="E7" s="75">
        <v>7.2941634903999999</v>
      </c>
      <c r="F7" s="75">
        <v>0.9457558895</v>
      </c>
      <c r="G7" s="75">
        <v>89.589722718000004</v>
      </c>
      <c r="H7" s="75">
        <v>2.4109045710000001</v>
      </c>
      <c r="I7" s="75">
        <v>5.0987242872999996</v>
      </c>
      <c r="J7" s="75">
        <v>10.881633119</v>
      </c>
      <c r="K7" s="75">
        <v>1.1296592667000001</v>
      </c>
      <c r="L7" s="75">
        <v>12.29253769</v>
      </c>
      <c r="M7" s="74">
        <f t="shared" si="1"/>
        <v>974.16825573304391</v>
      </c>
    </row>
    <row r="8" spans="1:13" x14ac:dyDescent="0.3">
      <c r="A8" s="73" t="s">
        <v>23</v>
      </c>
      <c r="B8" s="73">
        <v>14273</v>
      </c>
      <c r="C8" s="75">
        <f t="shared" si="0"/>
        <v>0.84273112363967295</v>
      </c>
      <c r="D8" s="75">
        <v>1.7953982849000001</v>
      </c>
      <c r="E8" s="75">
        <v>2.8064660215999999</v>
      </c>
      <c r="F8" s="75">
        <v>0.41698897969999998</v>
      </c>
      <c r="G8" s="75">
        <v>100.68080200999999</v>
      </c>
      <c r="H8" s="75">
        <v>1.5871283103</v>
      </c>
      <c r="I8" s="75">
        <v>2.8596838177000001</v>
      </c>
      <c r="J8" s="75">
        <v>3.9515568351999999</v>
      </c>
      <c r="K8" s="75">
        <v>1.1485815173</v>
      </c>
      <c r="L8" s="75">
        <v>4.5386851454999997</v>
      </c>
      <c r="M8" s="74">
        <f t="shared" si="1"/>
        <v>3144.7433656311996</v>
      </c>
    </row>
    <row r="9" spans="1:13" x14ac:dyDescent="0.3">
      <c r="A9" s="73" t="s">
        <v>24</v>
      </c>
      <c r="B9" s="73">
        <v>6802</v>
      </c>
      <c r="C9" s="75">
        <f t="shared" si="0"/>
        <v>1.1590153613666012</v>
      </c>
      <c r="D9" s="75">
        <v>2.7773948420000001</v>
      </c>
      <c r="E9" s="75">
        <v>6.9626418159999997</v>
      </c>
      <c r="F9" s="75">
        <v>0.75128029230000004</v>
      </c>
      <c r="G9" s="75">
        <v>95.588909224999995</v>
      </c>
      <c r="H9" s="75">
        <v>1.5592612253</v>
      </c>
      <c r="I9" s="75">
        <v>3.6827232476999998</v>
      </c>
      <c r="J9" s="75">
        <v>5.1830663383999998</v>
      </c>
      <c r="K9" s="75">
        <v>1.1079016144</v>
      </c>
      <c r="L9" s="75">
        <v>5.7423275637</v>
      </c>
      <c r="M9" s="74">
        <f t="shared" si="1"/>
        <v>1184.5370931116324</v>
      </c>
    </row>
    <row r="10" spans="1:13" x14ac:dyDescent="0.3">
      <c r="A10" s="73" t="s">
        <v>25</v>
      </c>
      <c r="B10" s="73">
        <v>8475</v>
      </c>
      <c r="C10" s="75">
        <f t="shared" si="0"/>
        <v>1.0733214909308544</v>
      </c>
      <c r="D10" s="75">
        <v>2.2292398478000002</v>
      </c>
      <c r="E10" s="75">
        <v>4.4728767336999997</v>
      </c>
      <c r="F10" s="75">
        <v>0.49663356530000002</v>
      </c>
      <c r="G10" s="75">
        <v>98.809722289999996</v>
      </c>
      <c r="H10" s="75">
        <v>1.4310834577</v>
      </c>
      <c r="I10" s="75">
        <v>3.0142128901</v>
      </c>
      <c r="J10" s="75">
        <v>3.8825067471999999</v>
      </c>
      <c r="K10" s="75">
        <v>1.1110322495</v>
      </c>
      <c r="L10" s="75">
        <v>4.3135902048999997</v>
      </c>
      <c r="M10" s="74">
        <f t="shared" si="1"/>
        <v>1964.720707677069</v>
      </c>
    </row>
    <row r="11" spans="1:13" x14ac:dyDescent="0.3">
      <c r="A11" s="73" t="s">
        <v>110</v>
      </c>
      <c r="B11" s="73">
        <v>6480</v>
      </c>
      <c r="C11" s="75">
        <f t="shared" si="0"/>
        <v>0.95152644557499577</v>
      </c>
      <c r="D11" s="75">
        <v>2.7372524027999998</v>
      </c>
      <c r="E11" s="75">
        <v>7.0486183923999999</v>
      </c>
      <c r="F11" s="75">
        <v>0.44393232449999998</v>
      </c>
      <c r="G11" s="75">
        <v>76.596401329000003</v>
      </c>
      <c r="H11" s="75">
        <v>1.4902901239999999</v>
      </c>
      <c r="I11" s="75">
        <v>5.5525853673999999</v>
      </c>
      <c r="J11" s="75">
        <v>7.7846730117999998</v>
      </c>
      <c r="K11" s="75">
        <v>1.0629814666999999</v>
      </c>
      <c r="L11" s="75">
        <v>8.2749631359000002</v>
      </c>
      <c r="M11" s="74">
        <f t="shared" si="1"/>
        <v>783.08505954392069</v>
      </c>
    </row>
    <row r="12" spans="1:13" x14ac:dyDescent="0.3">
      <c r="A12" s="73" t="s">
        <v>27</v>
      </c>
      <c r="B12" s="73">
        <v>10691</v>
      </c>
      <c r="C12" s="75">
        <f t="shared" si="0"/>
        <v>0.87344098246936819</v>
      </c>
      <c r="D12" s="75">
        <v>2.0577515305</v>
      </c>
      <c r="E12" s="75">
        <v>3.6658609117999998</v>
      </c>
      <c r="F12" s="75">
        <v>0.56848044929999997</v>
      </c>
      <c r="G12" s="75">
        <v>90.311432339000007</v>
      </c>
      <c r="H12" s="75">
        <v>1.745125797</v>
      </c>
      <c r="I12" s="75">
        <v>3.1803373839</v>
      </c>
      <c r="J12" s="75">
        <v>4.8049630149000002</v>
      </c>
      <c r="K12" s="75">
        <v>1.1550742003000001</v>
      </c>
      <c r="L12" s="75">
        <v>5.5500888119000003</v>
      </c>
      <c r="M12" s="74">
        <f t="shared" si="1"/>
        <v>1926.2754817683856</v>
      </c>
    </row>
    <row r="13" spans="1:13" x14ac:dyDescent="0.3">
      <c r="A13" s="73" t="s">
        <v>138</v>
      </c>
      <c r="B13" s="73">
        <v>6828</v>
      </c>
      <c r="C13" s="75">
        <f t="shared" si="0"/>
        <v>1.1604963346100889</v>
      </c>
      <c r="D13" s="75">
        <v>1.2100864892000001</v>
      </c>
      <c r="E13" s="75">
        <v>0.53727674510000001</v>
      </c>
      <c r="F13" s="75">
        <v>0.92703256619999996</v>
      </c>
      <c r="G13" s="75">
        <v>95.893800106</v>
      </c>
      <c r="H13" s="75">
        <v>1.6883029959</v>
      </c>
      <c r="I13" s="75">
        <v>0.64397217380000005</v>
      </c>
      <c r="J13" s="75">
        <v>0.39891715439999997</v>
      </c>
      <c r="K13" s="75">
        <v>2.7254284214000002</v>
      </c>
      <c r="L13" s="75">
        <v>1.0872201503000001</v>
      </c>
      <c r="M13" s="74">
        <f t="shared" si="1"/>
        <v>6280.2368021931243</v>
      </c>
    </row>
    <row r="14" spans="1:13" x14ac:dyDescent="0.3">
      <c r="A14" s="73" t="s">
        <v>143</v>
      </c>
      <c r="B14" s="73">
        <v>12058</v>
      </c>
      <c r="C14" s="75">
        <f t="shared" si="0"/>
        <v>0.75758456324299361</v>
      </c>
      <c r="D14" s="75">
        <v>2.6715704014999999</v>
      </c>
      <c r="E14" s="75">
        <v>6.5974859466</v>
      </c>
      <c r="F14" s="75">
        <v>0.53980246340000004</v>
      </c>
      <c r="G14" s="75">
        <v>83.189546453000005</v>
      </c>
      <c r="H14" s="75">
        <v>1.9404996001000001</v>
      </c>
      <c r="I14" s="75">
        <v>6.4083089608000003</v>
      </c>
      <c r="J14" s="75">
        <v>11.494821376000001</v>
      </c>
      <c r="K14" s="75">
        <v>1.0818194184000001</v>
      </c>
      <c r="L14" s="75">
        <v>12.435320976</v>
      </c>
      <c r="M14" s="74">
        <f t="shared" si="1"/>
        <v>969.65731912121737</v>
      </c>
    </row>
    <row r="15" spans="1:13" x14ac:dyDescent="0.3">
      <c r="A15" s="73" t="s">
        <v>28</v>
      </c>
      <c r="B15" s="73">
        <v>5294</v>
      </c>
      <c r="C15" s="75">
        <f t="shared" si="0"/>
        <v>1.3006596013490028</v>
      </c>
      <c r="D15" s="75">
        <v>3.6314666841999999</v>
      </c>
      <c r="E15" s="75">
        <v>12.68724598</v>
      </c>
      <c r="F15" s="75">
        <v>0.50030429909999996</v>
      </c>
      <c r="G15" s="75">
        <v>94.635835284999999</v>
      </c>
      <c r="H15" s="75">
        <v>1.2957157949</v>
      </c>
      <c r="I15" s="75">
        <v>6.0158176363999996</v>
      </c>
      <c r="J15" s="75">
        <v>7.4990741356999999</v>
      </c>
      <c r="K15" s="75">
        <v>1.0394336407</v>
      </c>
      <c r="L15" s="75">
        <v>7.7947899306000004</v>
      </c>
      <c r="M15" s="74">
        <f t="shared" si="1"/>
        <v>679.17160656470662</v>
      </c>
    </row>
    <row r="16" spans="1:13" x14ac:dyDescent="0.3">
      <c r="A16" s="73" t="s">
        <v>109</v>
      </c>
      <c r="B16" s="73">
        <v>5803</v>
      </c>
      <c r="C16" s="75">
        <f t="shared" si="0"/>
        <v>1.116159337092032</v>
      </c>
      <c r="D16" s="75">
        <v>2.4461952409999999</v>
      </c>
      <c r="E16" s="75">
        <v>5.3460679312000003</v>
      </c>
      <c r="F16" s="75">
        <v>0.63780322570000003</v>
      </c>
      <c r="G16" s="75">
        <v>85.026143606000005</v>
      </c>
      <c r="H16" s="75">
        <v>1.5119393407999999</v>
      </c>
      <c r="I16" s="75">
        <v>3.1767252851999999</v>
      </c>
      <c r="J16" s="75">
        <v>4.2910765929999997</v>
      </c>
      <c r="K16" s="75">
        <v>1.11930324</v>
      </c>
      <c r="L16" s="75">
        <v>4.8030159338000002</v>
      </c>
      <c r="M16" s="74">
        <f t="shared" si="1"/>
        <v>1208.1991981668991</v>
      </c>
    </row>
    <row r="17" spans="1:13" x14ac:dyDescent="0.3">
      <c r="A17" s="73" t="s">
        <v>29</v>
      </c>
      <c r="B17" s="73">
        <v>22653</v>
      </c>
      <c r="C17" s="75">
        <f t="shared" si="0"/>
        <v>0.6359815645219582</v>
      </c>
      <c r="D17" s="75">
        <v>2.1536511749999998</v>
      </c>
      <c r="E17" s="75">
        <v>3.2728436457000001</v>
      </c>
      <c r="F17" s="75">
        <v>1.3653697380000001</v>
      </c>
      <c r="G17" s="75">
        <v>95.721035747000002</v>
      </c>
      <c r="H17" s="75">
        <v>4.3755475207999996</v>
      </c>
      <c r="I17" s="75">
        <v>2.6206696144000001</v>
      </c>
      <c r="J17" s="75">
        <v>8.0913169133</v>
      </c>
      <c r="K17" s="75">
        <v>1.4171814745</v>
      </c>
      <c r="L17" s="75">
        <v>11.466864434</v>
      </c>
      <c r="M17" s="74">
        <f t="shared" si="1"/>
        <v>1975.5182535194522</v>
      </c>
    </row>
    <row r="18" spans="1:13" x14ac:dyDescent="0.3">
      <c r="A18" s="73" t="s">
        <v>30</v>
      </c>
      <c r="B18" s="73">
        <v>7621</v>
      </c>
      <c r="C18" s="75">
        <f t="shared" si="0"/>
        <v>0.95630772404561482</v>
      </c>
      <c r="D18" s="75">
        <v>2.4152800816000002</v>
      </c>
      <c r="E18" s="75">
        <v>5.1800910323</v>
      </c>
      <c r="F18" s="75">
        <v>0.65348684050000005</v>
      </c>
      <c r="G18" s="75">
        <v>83.484075924999999</v>
      </c>
      <c r="H18" s="75">
        <v>1.714486229</v>
      </c>
      <c r="I18" s="75">
        <v>3.7201291270999999</v>
      </c>
      <c r="J18" s="75">
        <v>5.6636239295999999</v>
      </c>
      <c r="K18" s="75">
        <v>1.1261535437000001</v>
      </c>
      <c r="L18" s="75">
        <v>6.3781101586000002</v>
      </c>
      <c r="M18" s="74">
        <f t="shared" si="1"/>
        <v>1194.8680424912598</v>
      </c>
    </row>
    <row r="19" spans="1:13" x14ac:dyDescent="0.3">
      <c r="A19" s="73" t="s">
        <v>32</v>
      </c>
      <c r="B19" s="73">
        <v>7522</v>
      </c>
      <c r="C19" s="75">
        <f t="shared" si="0"/>
        <v>0.9453507034612133</v>
      </c>
      <c r="D19" s="75">
        <v>3.0524015269000002</v>
      </c>
      <c r="E19" s="75">
        <v>8.6304968449999997</v>
      </c>
      <c r="F19" s="75">
        <v>0.6866582363</v>
      </c>
      <c r="G19" s="75">
        <v>81.989760208000007</v>
      </c>
      <c r="H19" s="75">
        <v>1.7683028573999999</v>
      </c>
      <c r="I19" s="75">
        <v>5.8954707668999999</v>
      </c>
      <c r="J19" s="75">
        <v>9.6566749455000007</v>
      </c>
      <c r="K19" s="75">
        <v>1.0795618432</v>
      </c>
      <c r="L19" s="75">
        <v>10.424977803000001</v>
      </c>
      <c r="M19" s="74">
        <f t="shared" si="1"/>
        <v>721.53630848359126</v>
      </c>
    </row>
    <row r="20" spans="1:13" x14ac:dyDescent="0.3">
      <c r="A20" s="73" t="s">
        <v>33</v>
      </c>
      <c r="B20" s="73">
        <v>7221</v>
      </c>
      <c r="C20" s="75">
        <f t="shared" si="0"/>
        <v>0.8621187822615094</v>
      </c>
      <c r="D20" s="75">
        <v>3.2660242130000001</v>
      </c>
      <c r="E20" s="75">
        <v>9.7402598069999993</v>
      </c>
      <c r="F20" s="75">
        <v>0.92665435259999995</v>
      </c>
      <c r="G20" s="75">
        <v>73.259808535999994</v>
      </c>
      <c r="H20" s="75">
        <v>2.2465856561000002</v>
      </c>
      <c r="I20" s="75">
        <v>6.3873420507000001</v>
      </c>
      <c r="J20" s="75">
        <v>13.103125375999999</v>
      </c>
      <c r="K20" s="75">
        <v>1.0951365128999999</v>
      </c>
      <c r="L20" s="75">
        <v>14.349711032</v>
      </c>
      <c r="M20" s="74">
        <f t="shared" si="1"/>
        <v>503.21570823949673</v>
      </c>
    </row>
    <row r="21" spans="1:13" x14ac:dyDescent="0.3">
      <c r="A21" s="73" t="s">
        <v>34</v>
      </c>
      <c r="B21" s="73">
        <v>6609</v>
      </c>
      <c r="C21" s="75">
        <f t="shared" si="0"/>
        <v>1.1062627721468796</v>
      </c>
      <c r="D21" s="75">
        <v>2.7895294454999999</v>
      </c>
      <c r="E21" s="75">
        <v>6.6749759413999996</v>
      </c>
      <c r="F21" s="75">
        <v>1.1064985860000001</v>
      </c>
      <c r="G21" s="75">
        <v>89.934468780000003</v>
      </c>
      <c r="H21" s="75">
        <v>1.9040694253999999</v>
      </c>
      <c r="I21" s="75">
        <v>3.3391047209</v>
      </c>
      <c r="J21" s="75">
        <v>5.4538177819999998</v>
      </c>
      <c r="K21" s="75">
        <v>1.1657681759</v>
      </c>
      <c r="L21" s="75">
        <v>6.3578872075000001</v>
      </c>
      <c r="M21" s="74">
        <f t="shared" si="1"/>
        <v>1039.4962641368941</v>
      </c>
    </row>
    <row r="22" spans="1:13" x14ac:dyDescent="0.3">
      <c r="A22" s="73" t="s">
        <v>36</v>
      </c>
      <c r="B22" s="73">
        <v>7019</v>
      </c>
      <c r="C22" s="75">
        <f t="shared" si="0"/>
        <v>1.1278598798687776</v>
      </c>
      <c r="D22" s="75">
        <v>2.5460693525</v>
      </c>
      <c r="E22" s="75">
        <v>6.1794578995</v>
      </c>
      <c r="F22" s="75">
        <v>0.30301124839999999</v>
      </c>
      <c r="G22" s="75">
        <v>94.491505705999998</v>
      </c>
      <c r="H22" s="75">
        <v>1.2381896021000001</v>
      </c>
      <c r="I22" s="75">
        <v>4.1154502311999996</v>
      </c>
      <c r="J22" s="75">
        <v>4.8575180821000004</v>
      </c>
      <c r="K22" s="75">
        <v>1.0490352476</v>
      </c>
      <c r="L22" s="75">
        <v>5.0957076841999998</v>
      </c>
      <c r="M22" s="74">
        <f t="shared" si="1"/>
        <v>1377.4338001693964</v>
      </c>
    </row>
    <row r="23" spans="1:13" x14ac:dyDescent="0.3">
      <c r="A23" s="73" t="s">
        <v>37</v>
      </c>
      <c r="B23" s="73">
        <v>7657</v>
      </c>
      <c r="C23" s="75">
        <f t="shared" si="0"/>
        <v>1.0452168430507514</v>
      </c>
      <c r="D23" s="75">
        <v>1.9376037273</v>
      </c>
      <c r="E23" s="75">
        <v>3.3101759043999999</v>
      </c>
      <c r="F23" s="75">
        <v>0.44413229949999999</v>
      </c>
      <c r="G23" s="75">
        <v>91.460953157999995</v>
      </c>
      <c r="H23" s="75">
        <v>1.4065167014</v>
      </c>
      <c r="I23" s="75">
        <v>2.4431552416</v>
      </c>
      <c r="J23" s="75">
        <v>3.0298219500000001</v>
      </c>
      <c r="K23" s="75">
        <v>1.1341718121</v>
      </c>
      <c r="L23" s="75">
        <v>3.4363386513999998</v>
      </c>
      <c r="M23" s="74">
        <f t="shared" si="1"/>
        <v>2228.2437142452359</v>
      </c>
    </row>
    <row r="24" spans="1:13" x14ac:dyDescent="0.3">
      <c r="A24" s="73" t="s">
        <v>122</v>
      </c>
      <c r="B24" s="73">
        <v>5674</v>
      </c>
      <c r="C24" s="75">
        <f t="shared" si="0"/>
        <v>0.93665430050739129</v>
      </c>
      <c r="D24" s="75">
        <v>2.5047391623999999</v>
      </c>
      <c r="E24" s="75">
        <v>5.7458434964</v>
      </c>
      <c r="F24" s="75">
        <v>0.52787477549999995</v>
      </c>
      <c r="G24" s="75">
        <v>70.554382820000001</v>
      </c>
      <c r="H24" s="75">
        <v>1.6016464596</v>
      </c>
      <c r="I24" s="75">
        <v>4.4644587023</v>
      </c>
      <c r="J24" s="75">
        <v>6.5488380149000003</v>
      </c>
      <c r="K24" s="75">
        <v>1.0918707193999999</v>
      </c>
      <c r="L24" s="75">
        <v>7.1504844743999998</v>
      </c>
      <c r="M24" s="74">
        <f t="shared" si="1"/>
        <v>793.51266621358661</v>
      </c>
    </row>
    <row r="25" spans="1:13" x14ac:dyDescent="0.3">
      <c r="A25" s="73" t="s">
        <v>38</v>
      </c>
      <c r="B25" s="73">
        <v>5316</v>
      </c>
      <c r="C25" s="75">
        <f t="shared" si="0"/>
        <v>1.2048871954229208</v>
      </c>
      <c r="D25" s="75">
        <v>1.8845690507999999</v>
      </c>
      <c r="E25" s="75">
        <v>2.8583380060999999</v>
      </c>
      <c r="F25" s="75">
        <v>0.69326250119999999</v>
      </c>
      <c r="G25" s="75">
        <v>87.849415280000002</v>
      </c>
      <c r="H25" s="75">
        <v>1.4775236010999999</v>
      </c>
      <c r="I25" s="75">
        <v>1.6557196915000001</v>
      </c>
      <c r="J25" s="75">
        <v>1.9688413199000001</v>
      </c>
      <c r="K25" s="75">
        <v>1.2425404202999999</v>
      </c>
      <c r="L25" s="75">
        <v>2.4463649209999998</v>
      </c>
      <c r="M25" s="74">
        <f t="shared" si="1"/>
        <v>2173.0200406188706</v>
      </c>
    </row>
    <row r="26" spans="1:13" x14ac:dyDescent="0.3">
      <c r="A26" s="73" t="s">
        <v>39</v>
      </c>
      <c r="B26" s="73">
        <v>5649</v>
      </c>
      <c r="C26" s="75">
        <f t="shared" si="0"/>
        <v>1.282728272061908</v>
      </c>
      <c r="D26" s="75">
        <v>2.5095151892000001</v>
      </c>
      <c r="E26" s="75">
        <v>4.7132471677999996</v>
      </c>
      <c r="F26" s="75">
        <v>1.5844193169</v>
      </c>
      <c r="G26" s="75">
        <v>96.409638474999994</v>
      </c>
      <c r="H26" s="75">
        <v>1.9628978713</v>
      </c>
      <c r="I26" s="75">
        <v>1.9498089128</v>
      </c>
      <c r="J26" s="75">
        <v>2.8643778930999999</v>
      </c>
      <c r="K26" s="75">
        <v>1.3361630019999999</v>
      </c>
      <c r="L26" s="75">
        <v>3.8272757643999999</v>
      </c>
      <c r="M26" s="74">
        <f t="shared" si="1"/>
        <v>1475.9845769528945</v>
      </c>
    </row>
    <row r="27" spans="1:13" x14ac:dyDescent="0.3">
      <c r="A27" s="73" t="s">
        <v>40</v>
      </c>
      <c r="B27" s="73">
        <v>6308</v>
      </c>
      <c r="C27" s="75">
        <f t="shared" si="0"/>
        <v>1.2087731191730673</v>
      </c>
      <c r="D27" s="75">
        <v>2.2236612981000001</v>
      </c>
      <c r="E27" s="75">
        <v>4.5593851259999996</v>
      </c>
      <c r="F27" s="75">
        <v>0.38528444280000002</v>
      </c>
      <c r="G27" s="75">
        <v>96.004289057999998</v>
      </c>
      <c r="H27" s="75">
        <v>1.2636792115</v>
      </c>
      <c r="I27" s="75">
        <v>2.6779030618999999</v>
      </c>
      <c r="J27" s="75">
        <v>3.1203312182</v>
      </c>
      <c r="K27" s="75">
        <v>1.0845035969000001</v>
      </c>
      <c r="L27" s="75">
        <v>3.3840104297</v>
      </c>
      <c r="M27" s="74">
        <f t="shared" si="1"/>
        <v>1864.0604487023459</v>
      </c>
    </row>
    <row r="28" spans="1:13" x14ac:dyDescent="0.3">
      <c r="A28" s="73" t="s">
        <v>41</v>
      </c>
      <c r="B28" s="73">
        <v>5572</v>
      </c>
      <c r="C28" s="75">
        <f t="shared" si="0"/>
        <v>1.0831159798678553</v>
      </c>
      <c r="D28" s="75">
        <v>2.3099745246999999</v>
      </c>
      <c r="E28" s="75">
        <v>4.2158507269000003</v>
      </c>
      <c r="F28" s="75">
        <v>1.1201315781000001</v>
      </c>
      <c r="G28" s="75">
        <v>80.850091765000002</v>
      </c>
      <c r="H28" s="75">
        <v>1.9547622925000001</v>
      </c>
      <c r="I28" s="75">
        <v>2.3267335152999999</v>
      </c>
      <c r="J28" s="75">
        <v>3.5934486478999998</v>
      </c>
      <c r="K28" s="75">
        <v>1.2656952655</v>
      </c>
      <c r="L28" s="75">
        <v>4.5482109403999997</v>
      </c>
      <c r="M28" s="74">
        <f t="shared" si="1"/>
        <v>1225.0970926845273</v>
      </c>
    </row>
    <row r="29" spans="1:13" x14ac:dyDescent="0.3">
      <c r="A29" s="73" t="s">
        <v>42</v>
      </c>
      <c r="B29" s="73">
        <v>5451</v>
      </c>
      <c r="C29" s="75">
        <f t="shared" si="0"/>
        <v>1.3931402682811722</v>
      </c>
      <c r="D29" s="75">
        <v>2.9115005534999998</v>
      </c>
      <c r="E29" s="75">
        <v>7.7314518255999998</v>
      </c>
      <c r="F29" s="75">
        <v>0.74538364759999998</v>
      </c>
      <c r="G29" s="75">
        <v>102.8567829</v>
      </c>
      <c r="H29" s="75">
        <v>1.3840354127000001</v>
      </c>
      <c r="I29" s="75">
        <v>3.1555710582000001</v>
      </c>
      <c r="J29" s="75">
        <v>3.9833866792000001</v>
      </c>
      <c r="K29" s="75">
        <v>1.0964092727000001</v>
      </c>
      <c r="L29" s="75">
        <v>4.3674220919</v>
      </c>
      <c r="M29" s="74">
        <f t="shared" si="1"/>
        <v>1248.1046908906853</v>
      </c>
    </row>
    <row r="30" spans="1:13" x14ac:dyDescent="0.3">
      <c r="A30" s="73" t="s">
        <v>43</v>
      </c>
      <c r="B30" s="73">
        <v>6403</v>
      </c>
      <c r="C30" s="75">
        <f t="shared" si="0"/>
        <v>1.0734041703725872</v>
      </c>
      <c r="D30" s="75">
        <v>3.1396304558999999</v>
      </c>
      <c r="E30" s="75">
        <v>9.1266750450000007</v>
      </c>
      <c r="F30" s="75">
        <v>0.73060435489999997</v>
      </c>
      <c r="G30" s="75">
        <v>85.8924576</v>
      </c>
      <c r="H30" s="75">
        <v>1.6340312619999999</v>
      </c>
      <c r="I30" s="75">
        <v>5.2351016759000002</v>
      </c>
      <c r="J30" s="75">
        <v>7.9202885361000002</v>
      </c>
      <c r="K30" s="75">
        <v>1.0800515359</v>
      </c>
      <c r="L30" s="75">
        <v>8.5543197980999999</v>
      </c>
      <c r="M30" s="74">
        <f t="shared" si="1"/>
        <v>748.51071167834652</v>
      </c>
    </row>
    <row r="31" spans="1:13" x14ac:dyDescent="0.3">
      <c r="A31" s="73" t="s">
        <v>142</v>
      </c>
      <c r="B31" s="73">
        <v>6037</v>
      </c>
      <c r="C31" s="75">
        <f t="shared" si="0"/>
        <v>1.1099188550195176</v>
      </c>
      <c r="D31" s="75">
        <v>2.5430957774</v>
      </c>
      <c r="E31" s="75">
        <v>6.0171224610999996</v>
      </c>
      <c r="F31" s="75">
        <v>0.45021367210000002</v>
      </c>
      <c r="G31" s="75">
        <v>86.238623732999997</v>
      </c>
      <c r="H31" s="75">
        <v>1.3654498904000001</v>
      </c>
      <c r="I31" s="75">
        <v>3.8446678234</v>
      </c>
      <c r="J31" s="75">
        <v>4.8842513675000001</v>
      </c>
      <c r="K31" s="75">
        <v>1.074822089</v>
      </c>
      <c r="L31" s="75">
        <v>5.2497012579</v>
      </c>
      <c r="M31" s="74">
        <f t="shared" si="1"/>
        <v>1149.9701989546998</v>
      </c>
    </row>
    <row r="32" spans="1:13" x14ac:dyDescent="0.3">
      <c r="A32" s="73" t="s">
        <v>44</v>
      </c>
      <c r="B32" s="73">
        <v>5132</v>
      </c>
      <c r="C32" s="75">
        <f t="shared" si="0"/>
        <v>1.3101473604792406</v>
      </c>
      <c r="D32" s="75">
        <v>2.3299765108999999</v>
      </c>
      <c r="E32" s="75">
        <v>5.0179693838999997</v>
      </c>
      <c r="F32" s="75">
        <v>0.41082115749999998</v>
      </c>
      <c r="G32" s="75">
        <v>93.856308775000002</v>
      </c>
      <c r="H32" s="75">
        <v>1.2393332958000001</v>
      </c>
      <c r="I32" s="75">
        <v>2.5519096109000001</v>
      </c>
      <c r="J32" s="75">
        <v>2.9233332527</v>
      </c>
      <c r="K32" s="75">
        <v>1.0818700008</v>
      </c>
      <c r="L32" s="75">
        <v>3.1626665484999998</v>
      </c>
      <c r="M32" s="74">
        <f t="shared" si="1"/>
        <v>1622.6813422471055</v>
      </c>
    </row>
    <row r="33" spans="1:13" x14ac:dyDescent="0.3">
      <c r="A33" s="73" t="s">
        <v>45</v>
      </c>
      <c r="B33" s="73">
        <v>3296</v>
      </c>
      <c r="C33" s="75">
        <f t="shared" si="0"/>
        <v>1.5869756861376516</v>
      </c>
      <c r="D33" s="75">
        <v>1.7955024804999999</v>
      </c>
      <c r="E33" s="75">
        <v>2.3922965481</v>
      </c>
      <c r="F33" s="75">
        <v>0.83153260929999995</v>
      </c>
      <c r="G33" s="75">
        <v>91.109544321000001</v>
      </c>
      <c r="H33" s="75">
        <v>1.3301665087000001</v>
      </c>
      <c r="I33" s="75">
        <v>0.9623205105</v>
      </c>
      <c r="J33" s="75">
        <v>0.94988000500000003</v>
      </c>
      <c r="K33" s="75">
        <v>1.3475875973</v>
      </c>
      <c r="L33" s="75">
        <v>1.2800465137000001</v>
      </c>
      <c r="M33" s="74">
        <f t="shared" si="1"/>
        <v>2574.9064309177688</v>
      </c>
    </row>
    <row r="34" spans="1:13" x14ac:dyDescent="0.3">
      <c r="A34" s="73" t="s">
        <v>46</v>
      </c>
      <c r="B34" s="73">
        <v>12098</v>
      </c>
      <c r="C34" s="75">
        <f t="shared" si="0"/>
        <v>0.6296814975892262</v>
      </c>
      <c r="D34" s="75">
        <v>2.3863908429</v>
      </c>
      <c r="E34" s="75">
        <v>5.1675981460999996</v>
      </c>
      <c r="F34" s="75">
        <v>0.52726310899999995</v>
      </c>
      <c r="G34" s="75">
        <v>69.259240121000005</v>
      </c>
      <c r="H34" s="75">
        <v>2.3296028940000002</v>
      </c>
      <c r="I34" s="75">
        <v>6.1644710336999999</v>
      </c>
      <c r="J34" s="75">
        <v>13.031166666000001</v>
      </c>
      <c r="K34" s="75">
        <v>1.1020325291999999</v>
      </c>
      <c r="L34" s="75">
        <v>14.36076956</v>
      </c>
      <c r="M34" s="74">
        <f t="shared" si="1"/>
        <v>842.43396215320934</v>
      </c>
    </row>
    <row r="35" spans="1:13" x14ac:dyDescent="0.3">
      <c r="A35" s="73" t="s">
        <v>47</v>
      </c>
      <c r="B35" s="73">
        <v>5577</v>
      </c>
      <c r="C35" s="75">
        <f t="shared" si="0"/>
        <v>1.1818344484707464</v>
      </c>
      <c r="D35" s="75">
        <v>2.214146435</v>
      </c>
      <c r="E35" s="75">
        <v>4.4105703328999999</v>
      </c>
      <c r="F35" s="75">
        <v>0.49187410259999997</v>
      </c>
      <c r="G35" s="75">
        <v>88.258586351999995</v>
      </c>
      <c r="H35" s="75">
        <v>1.3521483861000001</v>
      </c>
      <c r="I35" s="75">
        <v>2.5957333140999999</v>
      </c>
      <c r="J35" s="75">
        <v>3.1576682254000001</v>
      </c>
      <c r="K35" s="75">
        <v>1.1115216549</v>
      </c>
      <c r="L35" s="75">
        <v>3.5098166114999998</v>
      </c>
      <c r="M35" s="74">
        <f t="shared" si="1"/>
        <v>1588.9719085968263</v>
      </c>
    </row>
    <row r="36" spans="1:13" x14ac:dyDescent="0.3">
      <c r="A36" s="73" t="s">
        <v>48</v>
      </c>
      <c r="B36" s="73">
        <v>6623</v>
      </c>
      <c r="C36" s="75">
        <f t="shared" si="0"/>
        <v>1.3617654438267588</v>
      </c>
      <c r="D36" s="75">
        <v>3.6183877442000001</v>
      </c>
      <c r="E36" s="75">
        <v>12.29853159</v>
      </c>
      <c r="F36" s="75">
        <v>0.79419827750000005</v>
      </c>
      <c r="G36" s="75">
        <v>110.82294499</v>
      </c>
      <c r="H36" s="75">
        <v>1.4282553056</v>
      </c>
      <c r="I36" s="75">
        <v>4.9430860721999998</v>
      </c>
      <c r="J36" s="75">
        <v>6.6317336031999998</v>
      </c>
      <c r="K36" s="75">
        <v>1.0645766750000001</v>
      </c>
      <c r="L36" s="75">
        <v>7.0599889088000003</v>
      </c>
      <c r="M36" s="74">
        <f t="shared" si="1"/>
        <v>938.10345675539088</v>
      </c>
    </row>
    <row r="37" spans="1:13" x14ac:dyDescent="0.3">
      <c r="A37" s="73" t="s">
        <v>49</v>
      </c>
      <c r="B37" s="73">
        <v>11785</v>
      </c>
      <c r="C37" s="75">
        <f t="shared" ref="C37:C68" si="2">G37/SQRT(B37)</f>
        <v>0.82992241324056748</v>
      </c>
      <c r="D37" s="75">
        <v>2.4295619574999998</v>
      </c>
      <c r="E37" s="75">
        <v>5.7505338787999998</v>
      </c>
      <c r="F37" s="75">
        <v>0.1522374266</v>
      </c>
      <c r="G37" s="75">
        <v>90.095331363</v>
      </c>
      <c r="H37" s="75">
        <v>1.2210159598999999</v>
      </c>
      <c r="I37" s="75">
        <v>7.0183790270999999</v>
      </c>
      <c r="J37" s="75">
        <v>8.3485368445999999</v>
      </c>
      <c r="K37" s="75">
        <v>1.0264736162000001</v>
      </c>
      <c r="L37" s="75">
        <v>8.5695528044000007</v>
      </c>
      <c r="M37" s="74">
        <f t="shared" ref="M37:M68" si="3">B37/L37</f>
        <v>1375.2176185843725</v>
      </c>
    </row>
    <row r="38" spans="1:13" x14ac:dyDescent="0.3">
      <c r="A38" s="73" t="s">
        <v>52</v>
      </c>
      <c r="B38" s="73">
        <v>5058</v>
      </c>
      <c r="C38" s="75">
        <f t="shared" si="2"/>
        <v>0.90990217753120539</v>
      </c>
      <c r="D38" s="75">
        <v>1.1741365073000001</v>
      </c>
      <c r="E38" s="75">
        <v>0.99333906250000004</v>
      </c>
      <c r="F38" s="75">
        <v>0.38525747519999998</v>
      </c>
      <c r="G38" s="75">
        <v>64.711894870999998</v>
      </c>
      <c r="H38" s="75">
        <v>1.4653171329000001</v>
      </c>
      <c r="I38" s="75">
        <v>1.1363275213999999</v>
      </c>
      <c r="J38" s="75">
        <v>1.1997630528000001</v>
      </c>
      <c r="K38" s="75">
        <v>1.3878408589</v>
      </c>
      <c r="L38" s="75">
        <v>1.6650801856999999</v>
      </c>
      <c r="M38" s="74">
        <f t="shared" si="3"/>
        <v>3037.691543890192</v>
      </c>
    </row>
    <row r="39" spans="1:13" x14ac:dyDescent="0.3">
      <c r="A39" s="73" t="s">
        <v>50</v>
      </c>
      <c r="B39" s="73">
        <v>6109</v>
      </c>
      <c r="C39" s="75">
        <f t="shared" si="2"/>
        <v>1.1779571788401189</v>
      </c>
      <c r="D39" s="75">
        <v>2.5931679269000001</v>
      </c>
      <c r="E39" s="75">
        <v>6.2334898469000004</v>
      </c>
      <c r="F39" s="75">
        <v>0.49103005030000002</v>
      </c>
      <c r="G39" s="75">
        <v>92.069241610000006</v>
      </c>
      <c r="H39" s="75">
        <v>1.3538639979</v>
      </c>
      <c r="I39" s="75">
        <v>3.5794355913999998</v>
      </c>
      <c r="J39" s="75">
        <v>4.4922049821999996</v>
      </c>
      <c r="K39" s="75">
        <v>1.0787728965000001</v>
      </c>
      <c r="L39" s="75">
        <v>4.8460689802000001</v>
      </c>
      <c r="M39" s="74">
        <f t="shared" si="3"/>
        <v>1260.6093774067322</v>
      </c>
    </row>
    <row r="40" spans="1:13" x14ac:dyDescent="0.3">
      <c r="A40" s="73" t="s">
        <v>121</v>
      </c>
      <c r="B40" s="73">
        <v>19507</v>
      </c>
      <c r="C40" s="75">
        <f t="shared" si="2"/>
        <v>0.54212239400116746</v>
      </c>
      <c r="D40" s="75">
        <v>1.6578279249000001</v>
      </c>
      <c r="E40" s="75">
        <v>2.2345666744999999</v>
      </c>
      <c r="F40" s="75">
        <v>0.51382675430000002</v>
      </c>
      <c r="G40" s="75">
        <v>75.716858977000001</v>
      </c>
      <c r="H40" s="75">
        <v>2.7481395069999999</v>
      </c>
      <c r="I40" s="75">
        <v>3.4025107031999999</v>
      </c>
      <c r="J40" s="75">
        <v>7.6024345793999997</v>
      </c>
      <c r="K40" s="75">
        <v>1.2299446958</v>
      </c>
      <c r="L40" s="75">
        <v>9.3505740863</v>
      </c>
      <c r="M40" s="74">
        <f t="shared" si="3"/>
        <v>2086.1820696742775</v>
      </c>
    </row>
    <row r="41" spans="1:13" x14ac:dyDescent="0.3">
      <c r="A41" s="73" t="s">
        <v>51</v>
      </c>
      <c r="B41" s="73">
        <v>8963</v>
      </c>
      <c r="C41" s="75">
        <f t="shared" si="2"/>
        <v>0.93112994819930273</v>
      </c>
      <c r="D41" s="75">
        <v>2.9319986077000002</v>
      </c>
      <c r="E41" s="75">
        <v>8.3414043489999994</v>
      </c>
      <c r="F41" s="75">
        <v>0.25521148659999998</v>
      </c>
      <c r="G41" s="75">
        <v>88.152979040000005</v>
      </c>
      <c r="H41" s="75">
        <v>1.2943488927</v>
      </c>
      <c r="I41" s="75">
        <v>7.6601690158000002</v>
      </c>
      <c r="J41" s="75">
        <v>9.6205823907999992</v>
      </c>
      <c r="K41" s="75">
        <v>1.0305957456999999</v>
      </c>
      <c r="L41" s="75">
        <v>9.9149312834999996</v>
      </c>
      <c r="M41" s="74">
        <f t="shared" si="3"/>
        <v>903.99012799169248</v>
      </c>
    </row>
    <row r="42" spans="1:13" x14ac:dyDescent="0.3">
      <c r="A42" s="73" t="s">
        <v>136</v>
      </c>
      <c r="B42" s="73">
        <v>6650</v>
      </c>
      <c r="C42" s="75">
        <f t="shared" si="2"/>
        <v>1.1999174532371129</v>
      </c>
      <c r="D42" s="75">
        <v>2.802761609</v>
      </c>
      <c r="E42" s="75">
        <v>7.5895344592000002</v>
      </c>
      <c r="F42" s="75">
        <v>0.26593817759999999</v>
      </c>
      <c r="G42" s="75">
        <v>97.850307096999998</v>
      </c>
      <c r="H42" s="75">
        <v>1.1846958116999999</v>
      </c>
      <c r="I42" s="75">
        <v>4.6051292719000001</v>
      </c>
      <c r="J42" s="75">
        <v>5.270981549</v>
      </c>
      <c r="K42" s="75">
        <v>1.0350401172999999</v>
      </c>
      <c r="L42" s="75">
        <v>5.4556773606000002</v>
      </c>
      <c r="M42" s="74">
        <f t="shared" si="3"/>
        <v>1218.9137224325618</v>
      </c>
    </row>
    <row r="43" spans="1:13" x14ac:dyDescent="0.3">
      <c r="A43" s="73" t="s">
        <v>54</v>
      </c>
      <c r="B43" s="73">
        <v>5614</v>
      </c>
      <c r="C43" s="75">
        <f t="shared" si="2"/>
        <v>1.2730179662078298</v>
      </c>
      <c r="D43" s="75">
        <v>3.5399089292000001</v>
      </c>
      <c r="E43" s="75">
        <v>11.567410878</v>
      </c>
      <c r="F43" s="75">
        <v>0.96354434909999997</v>
      </c>
      <c r="G43" s="75">
        <v>95.382947130000005</v>
      </c>
      <c r="H43" s="75">
        <v>1.5945425914</v>
      </c>
      <c r="I43" s="75">
        <v>4.8490796428999996</v>
      </c>
      <c r="J43" s="75">
        <v>7.1375214282000004</v>
      </c>
      <c r="K43" s="75">
        <v>1.0832981865</v>
      </c>
      <c r="L43" s="75">
        <v>7.7320640196000001</v>
      </c>
      <c r="M43" s="74">
        <f t="shared" si="3"/>
        <v>726.06744923077179</v>
      </c>
    </row>
    <row r="44" spans="1:13" x14ac:dyDescent="0.3">
      <c r="A44" s="73" t="s">
        <v>53</v>
      </c>
      <c r="B44" s="73">
        <v>5303</v>
      </c>
      <c r="C44" s="75">
        <f t="shared" si="2"/>
        <v>1.1569937094112057</v>
      </c>
      <c r="D44" s="75">
        <v>1.7627962800999999</v>
      </c>
      <c r="E44" s="75">
        <v>2.3345716085000001</v>
      </c>
      <c r="F44" s="75">
        <v>0.77287911659999997</v>
      </c>
      <c r="G44" s="75">
        <v>84.254248880999995</v>
      </c>
      <c r="H44" s="75">
        <v>1.5773203619</v>
      </c>
      <c r="I44" s="75">
        <v>1.4715995404</v>
      </c>
      <c r="J44" s="75">
        <v>1.7438635576999999</v>
      </c>
      <c r="K44" s="75">
        <v>1.3310582180999999</v>
      </c>
      <c r="L44" s="75">
        <v>2.3211839196000001</v>
      </c>
      <c r="M44" s="74">
        <f t="shared" si="3"/>
        <v>2284.6100023447707</v>
      </c>
    </row>
    <row r="45" spans="1:13" x14ac:dyDescent="0.3">
      <c r="A45" s="73" t="s">
        <v>55</v>
      </c>
      <c r="B45" s="73">
        <v>6885</v>
      </c>
      <c r="C45" s="75">
        <f t="shared" si="2"/>
        <v>1.0880222358924156</v>
      </c>
      <c r="D45" s="75">
        <v>1.6292368483999999</v>
      </c>
      <c r="E45" s="75">
        <v>2.2590715639000001</v>
      </c>
      <c r="F45" s="75">
        <v>0.39534114440000001</v>
      </c>
      <c r="G45" s="75">
        <v>90.279624369000004</v>
      </c>
      <c r="H45" s="75">
        <v>1.333954721</v>
      </c>
      <c r="I45" s="75">
        <v>1.6809040816</v>
      </c>
      <c r="J45" s="75">
        <v>1.9082952142</v>
      </c>
      <c r="K45" s="75">
        <v>1.1750016028000001</v>
      </c>
      <c r="L45" s="75">
        <v>2.2422499351999998</v>
      </c>
      <c r="M45" s="74">
        <f t="shared" si="3"/>
        <v>3070.5765186635563</v>
      </c>
    </row>
    <row r="46" spans="1:13" x14ac:dyDescent="0.3">
      <c r="A46" s="73" t="s">
        <v>56</v>
      </c>
      <c r="B46" s="73">
        <v>5230</v>
      </c>
      <c r="C46" s="75">
        <f t="shared" si="2"/>
        <v>1.3615819318049265</v>
      </c>
      <c r="D46" s="75">
        <v>1.2208428713999999</v>
      </c>
      <c r="E46" s="75">
        <v>0.6427946765</v>
      </c>
      <c r="F46" s="75">
        <v>0.84766264010000003</v>
      </c>
      <c r="G46" s="75">
        <v>98.467888254000002</v>
      </c>
      <c r="H46" s="75">
        <v>1.4572000523999999</v>
      </c>
      <c r="I46" s="75">
        <v>0.55167536900000003</v>
      </c>
      <c r="J46" s="75">
        <v>0.34670132419999999</v>
      </c>
      <c r="K46" s="75">
        <v>2.3187144682</v>
      </c>
      <c r="L46" s="75">
        <v>0.80390137650000004</v>
      </c>
      <c r="M46" s="74">
        <f t="shared" si="3"/>
        <v>6505.773161840083</v>
      </c>
    </row>
    <row r="47" spans="1:13" x14ac:dyDescent="0.3">
      <c r="A47" s="73" t="s">
        <v>139</v>
      </c>
      <c r="B47" s="73">
        <v>3775</v>
      </c>
      <c r="C47" s="75">
        <f t="shared" si="2"/>
        <v>1.3504775721923998</v>
      </c>
      <c r="D47" s="75">
        <v>1.4577961166</v>
      </c>
      <c r="E47" s="75">
        <v>1.0945556276999999</v>
      </c>
      <c r="F47" s="75">
        <v>1.0306138899999999</v>
      </c>
      <c r="G47" s="75">
        <v>82.974731187000003</v>
      </c>
      <c r="H47" s="75">
        <v>1.5650663983999999</v>
      </c>
      <c r="I47" s="75">
        <v>0.74449931430000005</v>
      </c>
      <c r="J47" s="75">
        <v>0.60012446210000003</v>
      </c>
      <c r="K47" s="75">
        <v>1.9415820119</v>
      </c>
      <c r="L47" s="75">
        <v>1.1651908604000001</v>
      </c>
      <c r="M47" s="74">
        <f t="shared" si="3"/>
        <v>3239.8125734560558</v>
      </c>
    </row>
    <row r="48" spans="1:13" x14ac:dyDescent="0.3">
      <c r="A48" s="73" t="s">
        <v>57</v>
      </c>
      <c r="B48" s="73">
        <v>6111</v>
      </c>
      <c r="C48" s="75">
        <f t="shared" si="2"/>
        <v>0.98209310315262588</v>
      </c>
      <c r="D48" s="75">
        <v>2.7058818846000001</v>
      </c>
      <c r="E48" s="75">
        <v>6.6874388282000004</v>
      </c>
      <c r="F48" s="75">
        <v>0.63435794540000001</v>
      </c>
      <c r="G48" s="75">
        <v>76.773051530999993</v>
      </c>
      <c r="H48" s="75">
        <v>1.6576528981</v>
      </c>
      <c r="I48" s="75">
        <v>4.5791664217000001</v>
      </c>
      <c r="J48" s="75">
        <v>6.9330155919000003</v>
      </c>
      <c r="K48" s="75">
        <v>1.0948581306</v>
      </c>
      <c r="L48" s="75">
        <v>7.5906684900999997</v>
      </c>
      <c r="M48" s="74">
        <f t="shared" si="3"/>
        <v>805.06743351658258</v>
      </c>
    </row>
    <row r="49" spans="1:13" x14ac:dyDescent="0.3">
      <c r="A49" s="73" t="s">
        <v>58</v>
      </c>
      <c r="B49" s="73">
        <v>3363</v>
      </c>
      <c r="C49" s="75">
        <f t="shared" si="2"/>
        <v>1.8429730313695969</v>
      </c>
      <c r="D49" s="75">
        <v>1.8686162528000001</v>
      </c>
      <c r="E49" s="75">
        <v>2.5209617401000002</v>
      </c>
      <c r="F49" s="75">
        <v>0.97076496020000003</v>
      </c>
      <c r="G49" s="75">
        <v>106.87654694</v>
      </c>
      <c r="H49" s="75">
        <v>1.2858036119</v>
      </c>
      <c r="I49" s="75">
        <v>0.79950139050000002</v>
      </c>
      <c r="J49" s="75">
        <v>0.74219816370000002</v>
      </c>
      <c r="K49" s="75">
        <v>1.3850772284999999</v>
      </c>
      <c r="L49" s="75">
        <v>1.0280017755999999</v>
      </c>
      <c r="M49" s="74">
        <f t="shared" si="3"/>
        <v>3271.3951277342521</v>
      </c>
    </row>
    <row r="50" spans="1:13" x14ac:dyDescent="0.3">
      <c r="A50" s="73" t="s">
        <v>59</v>
      </c>
      <c r="B50" s="73">
        <v>7299</v>
      </c>
      <c r="C50" s="75">
        <f t="shared" si="2"/>
        <v>0.87118386900724087</v>
      </c>
      <c r="D50" s="75">
        <v>2.5840095077999998</v>
      </c>
      <c r="E50" s="75">
        <v>6.1781814904000001</v>
      </c>
      <c r="F50" s="75">
        <v>0.49892364630000002</v>
      </c>
      <c r="G50" s="75">
        <v>74.428884003999997</v>
      </c>
      <c r="H50" s="75">
        <v>1.6572722272</v>
      </c>
      <c r="I50" s="75">
        <v>5.3076900809999996</v>
      </c>
      <c r="J50" s="75">
        <v>8.1390151344999992</v>
      </c>
      <c r="K50" s="75">
        <v>1.0807557446</v>
      </c>
      <c r="L50" s="75">
        <v>8.7962873615999992</v>
      </c>
      <c r="M50" s="74">
        <f t="shared" si="3"/>
        <v>829.78189546917554</v>
      </c>
    </row>
    <row r="51" spans="1:13" x14ac:dyDescent="0.3">
      <c r="A51" s="73" t="s">
        <v>60</v>
      </c>
      <c r="B51" s="73">
        <v>5367</v>
      </c>
      <c r="C51" s="75">
        <f t="shared" si="2"/>
        <v>1.2142577215840815</v>
      </c>
      <c r="D51" s="75">
        <v>2.2597388478</v>
      </c>
      <c r="E51" s="75">
        <v>4.5094849081000001</v>
      </c>
      <c r="F51" s="75">
        <v>0.59693475230000004</v>
      </c>
      <c r="G51" s="75">
        <v>88.956291953000004</v>
      </c>
      <c r="H51" s="75">
        <v>1.4048405980000001</v>
      </c>
      <c r="I51" s="75">
        <v>2.4651687211</v>
      </c>
      <c r="J51" s="75">
        <v>3.0583285024000002</v>
      </c>
      <c r="K51" s="75">
        <v>1.1323731566999999</v>
      </c>
      <c r="L51" s="75">
        <v>3.4631691005</v>
      </c>
      <c r="M51" s="74">
        <f t="shared" si="3"/>
        <v>1549.7366268442195</v>
      </c>
    </row>
    <row r="52" spans="1:13" x14ac:dyDescent="0.3">
      <c r="A52" s="73" t="s">
        <v>61</v>
      </c>
      <c r="B52" s="73">
        <v>6666</v>
      </c>
      <c r="C52" s="75">
        <f t="shared" si="2"/>
        <v>0.99686328212878705</v>
      </c>
      <c r="D52" s="75">
        <v>1.3105716468999999</v>
      </c>
      <c r="E52" s="75">
        <v>0.89521998670000003</v>
      </c>
      <c r="F52" s="75">
        <v>0.82237805490000004</v>
      </c>
      <c r="G52" s="75">
        <v>81.389476372000004</v>
      </c>
      <c r="H52" s="75">
        <v>1.8275128557</v>
      </c>
      <c r="I52" s="75">
        <v>0.94572382980000003</v>
      </c>
      <c r="J52" s="75">
        <v>0.90080960119999998</v>
      </c>
      <c r="K52" s="75">
        <v>1.9186323665</v>
      </c>
      <c r="L52" s="75">
        <v>1.7283224569</v>
      </c>
      <c r="M52" s="74">
        <f t="shared" si="3"/>
        <v>3856.9191607661278</v>
      </c>
    </row>
    <row r="53" spans="1:13" x14ac:dyDescent="0.3">
      <c r="A53" s="73" t="s">
        <v>111</v>
      </c>
      <c r="B53" s="73">
        <v>6814</v>
      </c>
      <c r="C53" s="75">
        <f t="shared" si="2"/>
        <v>0.81103434212825987</v>
      </c>
      <c r="D53" s="75">
        <v>3.0044393696</v>
      </c>
      <c r="E53" s="75">
        <v>7.7363314989000003</v>
      </c>
      <c r="F53" s="75">
        <v>1.2903244265</v>
      </c>
      <c r="G53" s="75">
        <v>66.948416425000005</v>
      </c>
      <c r="H53" s="75">
        <v>2.9615330674</v>
      </c>
      <c r="I53" s="75">
        <v>4.6334770621999999</v>
      </c>
      <c r="J53" s="75">
        <v>11.760662469</v>
      </c>
      <c r="K53" s="75">
        <v>1.1667876340000001</v>
      </c>
      <c r="L53" s="75">
        <v>13.722195535999999</v>
      </c>
      <c r="M53" s="74">
        <f t="shared" si="3"/>
        <v>496.56776731708572</v>
      </c>
    </row>
    <row r="54" spans="1:13" x14ac:dyDescent="0.3">
      <c r="A54" s="73" t="s">
        <v>62</v>
      </c>
      <c r="B54" s="73">
        <v>4765</v>
      </c>
      <c r="C54" s="75">
        <f t="shared" si="2"/>
        <v>1.5125695540443334</v>
      </c>
      <c r="D54" s="75">
        <v>2.8406216863</v>
      </c>
      <c r="E54" s="75">
        <v>7.3925134106000003</v>
      </c>
      <c r="F54" s="75">
        <v>0.67661815430000005</v>
      </c>
      <c r="G54" s="75">
        <v>104.41113262</v>
      </c>
      <c r="H54" s="75">
        <v>1.2957295457</v>
      </c>
      <c r="I54" s="75">
        <v>2.7218457191000001</v>
      </c>
      <c r="J54" s="75">
        <v>3.2310463713000002</v>
      </c>
      <c r="K54" s="75">
        <v>1.0915274842</v>
      </c>
      <c r="L54" s="75">
        <v>3.5267759169000001</v>
      </c>
      <c r="M54" s="74">
        <f t="shared" si="3"/>
        <v>1351.0923609199378</v>
      </c>
    </row>
    <row r="55" spans="1:13" x14ac:dyDescent="0.3">
      <c r="A55" s="73" t="s">
        <v>63</v>
      </c>
      <c r="B55" s="73">
        <v>6173</v>
      </c>
      <c r="C55" s="75">
        <f t="shared" si="2"/>
        <v>1.3020282780820682</v>
      </c>
      <c r="D55" s="75">
        <v>2.1046335637000002</v>
      </c>
      <c r="E55" s="75">
        <v>3.8665510369999998</v>
      </c>
      <c r="F55" s="75">
        <v>0.56293140060000002</v>
      </c>
      <c r="G55" s="75">
        <v>102.29833259999999</v>
      </c>
      <c r="H55" s="75">
        <v>1.3320419586000001</v>
      </c>
      <c r="I55" s="75">
        <v>1.9614289067999999</v>
      </c>
      <c r="J55" s="75">
        <v>2.2806636441000001</v>
      </c>
      <c r="K55" s="75">
        <v>1.1455900608</v>
      </c>
      <c r="L55" s="75">
        <v>2.6127056028000002</v>
      </c>
      <c r="M55" s="74">
        <f t="shared" si="3"/>
        <v>2362.6848709569426</v>
      </c>
    </row>
    <row r="56" spans="1:13" x14ac:dyDescent="0.3">
      <c r="A56" s="73" t="s">
        <v>64</v>
      </c>
      <c r="B56" s="73">
        <v>5813</v>
      </c>
      <c r="C56" s="75">
        <f t="shared" si="2"/>
        <v>1.2912536635083742</v>
      </c>
      <c r="D56" s="75">
        <v>2.2825075737999998</v>
      </c>
      <c r="E56" s="75">
        <v>4.5851556153999997</v>
      </c>
      <c r="F56" s="75">
        <v>0.62468520920000004</v>
      </c>
      <c r="G56" s="75">
        <v>98.449094991999999</v>
      </c>
      <c r="H56" s="75">
        <v>1.3746502923999999</v>
      </c>
      <c r="I56" s="75">
        <v>2.2729876624999998</v>
      </c>
      <c r="J56" s="75">
        <v>2.7499128625</v>
      </c>
      <c r="K56" s="75">
        <v>1.1362407869</v>
      </c>
      <c r="L56" s="75">
        <v>3.1245631548000001</v>
      </c>
      <c r="M56" s="74">
        <f t="shared" si="3"/>
        <v>1860.4200689846782</v>
      </c>
    </row>
    <row r="57" spans="1:13" x14ac:dyDescent="0.3">
      <c r="A57" s="73" t="s">
        <v>150</v>
      </c>
      <c r="B57" s="73">
        <v>5569</v>
      </c>
      <c r="C57" s="75">
        <f t="shared" si="2"/>
        <v>1.2301251754476958</v>
      </c>
      <c r="D57" s="75">
        <v>1.4208618015000001</v>
      </c>
      <c r="E57" s="75">
        <v>1.0194792000999999</v>
      </c>
      <c r="F57" s="75">
        <v>0.99936905890000005</v>
      </c>
      <c r="G57" s="75">
        <v>91.798992686999995</v>
      </c>
      <c r="H57" s="75">
        <v>1.6603991556</v>
      </c>
      <c r="I57" s="75">
        <v>0.80347391869999996</v>
      </c>
      <c r="J57" s="75">
        <v>0.67368826059999998</v>
      </c>
      <c r="K57" s="75">
        <v>1.9802741034</v>
      </c>
      <c r="L57" s="75">
        <v>1.3340874163000001</v>
      </c>
      <c r="M57" s="74">
        <f t="shared" si="3"/>
        <v>4174.3891231994676</v>
      </c>
    </row>
    <row r="58" spans="1:13" x14ac:dyDescent="0.3">
      <c r="A58" s="73" t="s">
        <v>112</v>
      </c>
      <c r="B58" s="73">
        <v>6270</v>
      </c>
      <c r="C58" s="75">
        <f t="shared" si="2"/>
        <v>1.0790356568467259</v>
      </c>
      <c r="D58" s="75">
        <v>2.8865161967000001</v>
      </c>
      <c r="E58" s="75">
        <v>7.8779503866000002</v>
      </c>
      <c r="F58" s="75">
        <v>0.45402536739999999</v>
      </c>
      <c r="G58" s="75">
        <v>85.441638201999993</v>
      </c>
      <c r="H58" s="75">
        <v>1.3899254807000001</v>
      </c>
      <c r="I58" s="75">
        <v>5.1482304445000002</v>
      </c>
      <c r="J58" s="75">
        <v>6.7657311947999998</v>
      </c>
      <c r="K58" s="75">
        <v>1.0576324228</v>
      </c>
      <c r="L58" s="75">
        <v>7.1556566755000004</v>
      </c>
      <c r="M58" s="74">
        <f t="shared" si="3"/>
        <v>876.22985343436483</v>
      </c>
    </row>
    <row r="59" spans="1:13" x14ac:dyDescent="0.3">
      <c r="A59" s="73" t="s">
        <v>65</v>
      </c>
      <c r="B59" s="73">
        <v>6086</v>
      </c>
      <c r="C59" s="75">
        <f t="shared" si="2"/>
        <v>1.0271955170103377</v>
      </c>
      <c r="D59" s="75">
        <v>2.6685415332</v>
      </c>
      <c r="E59" s="75">
        <v>6.4888173357000003</v>
      </c>
      <c r="F59" s="75">
        <v>0.63229657849999998</v>
      </c>
      <c r="G59" s="75">
        <v>80.134418417999996</v>
      </c>
      <c r="H59" s="75">
        <v>1.5992063875</v>
      </c>
      <c r="I59" s="75">
        <v>4.2198694933000001</v>
      </c>
      <c r="J59" s="75">
        <v>6.1492358607000002</v>
      </c>
      <c r="K59" s="75">
        <v>1.0974440404000001</v>
      </c>
      <c r="L59" s="75">
        <v>6.7484422481999999</v>
      </c>
      <c r="M59" s="74">
        <f t="shared" si="3"/>
        <v>901.83775398289993</v>
      </c>
    </row>
    <row r="60" spans="1:13" x14ac:dyDescent="0.3">
      <c r="A60" s="73" t="s">
        <v>113</v>
      </c>
      <c r="B60" s="73">
        <v>7233</v>
      </c>
      <c r="C60" s="75">
        <f t="shared" si="2"/>
        <v>0.88376854724800891</v>
      </c>
      <c r="D60" s="75">
        <v>3.1815576695000001</v>
      </c>
      <c r="E60" s="75">
        <v>8.4484473422999997</v>
      </c>
      <c r="F60" s="75">
        <v>1.6738618622000001</v>
      </c>
      <c r="G60" s="75">
        <v>75.161904117999995</v>
      </c>
      <c r="H60" s="75">
        <v>3.1427325515</v>
      </c>
      <c r="I60" s="75">
        <v>4.1230682947000004</v>
      </c>
      <c r="J60" s="75">
        <v>10.814968390000001</v>
      </c>
      <c r="K60" s="75">
        <v>1.1981265663</v>
      </c>
      <c r="L60" s="75">
        <v>12.957700942000001</v>
      </c>
      <c r="M60" s="74">
        <f t="shared" si="3"/>
        <v>558.20087470575606</v>
      </c>
    </row>
    <row r="61" spans="1:13" x14ac:dyDescent="0.3">
      <c r="A61" s="73" t="s">
        <v>66</v>
      </c>
      <c r="B61" s="73">
        <v>5625</v>
      </c>
      <c r="C61" s="75">
        <f t="shared" si="2"/>
        <v>1.2201928825466666</v>
      </c>
      <c r="D61" s="75">
        <v>2.6072358760999998</v>
      </c>
      <c r="E61" s="75">
        <v>6.2571654414999998</v>
      </c>
      <c r="F61" s="75">
        <v>0.5405134721</v>
      </c>
      <c r="G61" s="75">
        <v>91.514466190999997</v>
      </c>
      <c r="H61" s="75">
        <v>1.3630219374000001</v>
      </c>
      <c r="I61" s="75">
        <v>3.3495321324999998</v>
      </c>
      <c r="J61" s="75">
        <v>4.2024638391</v>
      </c>
      <c r="K61" s="75">
        <v>1.0863831198</v>
      </c>
      <c r="L61" s="75">
        <v>4.5654857764000001</v>
      </c>
      <c r="M61" s="74">
        <f t="shared" si="3"/>
        <v>1232.070424811498</v>
      </c>
    </row>
    <row r="62" spans="1:13" x14ac:dyDescent="0.3">
      <c r="A62" s="73" t="s">
        <v>67</v>
      </c>
      <c r="B62" s="73">
        <v>5932</v>
      </c>
      <c r="C62" s="75">
        <f t="shared" si="2"/>
        <v>1.194209763915421</v>
      </c>
      <c r="D62" s="75">
        <v>2.7731625875999999</v>
      </c>
      <c r="E62" s="75">
        <v>7.3207912819000001</v>
      </c>
      <c r="F62" s="75">
        <v>0.3696394556</v>
      </c>
      <c r="G62" s="75">
        <v>91.977412705999996</v>
      </c>
      <c r="H62" s="75">
        <v>1.2591776695000001</v>
      </c>
      <c r="I62" s="75">
        <v>4.2823574019999997</v>
      </c>
      <c r="J62" s="75">
        <v>5.1330711437999996</v>
      </c>
      <c r="K62" s="75">
        <v>1.0504917353000001</v>
      </c>
      <c r="L62" s="75">
        <v>5.3922488132000002</v>
      </c>
      <c r="M62" s="74">
        <f t="shared" si="3"/>
        <v>1100.0976040791575</v>
      </c>
    </row>
    <row r="63" spans="1:13" x14ac:dyDescent="0.3">
      <c r="A63" s="73" t="s">
        <v>68</v>
      </c>
      <c r="B63" s="73">
        <v>13828</v>
      </c>
      <c r="C63" s="75">
        <f t="shared" si="2"/>
        <v>0.8763148321987223</v>
      </c>
      <c r="D63" s="75">
        <v>0.92434601090000001</v>
      </c>
      <c r="E63" s="75">
        <v>0.42169015989999997</v>
      </c>
      <c r="F63" s="75">
        <v>0.4327253881</v>
      </c>
      <c r="G63" s="75">
        <v>103.0480666</v>
      </c>
      <c r="H63" s="75">
        <v>1.5634732949000001</v>
      </c>
      <c r="I63" s="75">
        <v>0.71160605860000004</v>
      </c>
      <c r="J63" s="75">
        <v>0.54910377420000001</v>
      </c>
      <c r="K63" s="75">
        <v>2.0261690436999999</v>
      </c>
      <c r="L63" s="75">
        <v>1.1125770692000001</v>
      </c>
      <c r="M63" s="74">
        <f t="shared" si="3"/>
        <v>12428.801907577548</v>
      </c>
    </row>
    <row r="64" spans="1:13" x14ac:dyDescent="0.3">
      <c r="A64" s="73" t="s">
        <v>69</v>
      </c>
      <c r="B64" s="73">
        <v>5075</v>
      </c>
      <c r="C64" s="75">
        <f t="shared" si="2"/>
        <v>1.2652092547106555</v>
      </c>
      <c r="D64" s="75">
        <v>4.5979260774000004</v>
      </c>
      <c r="E64" s="75">
        <v>19.034061271999999</v>
      </c>
      <c r="F64" s="75">
        <v>2.1068629413000002</v>
      </c>
      <c r="G64" s="75">
        <v>90.132285421999995</v>
      </c>
      <c r="H64" s="75">
        <v>2.3161068316</v>
      </c>
      <c r="I64" s="75">
        <v>5.7019084636999997</v>
      </c>
      <c r="J64" s="75">
        <v>11.890122313999999</v>
      </c>
      <c r="K64" s="75">
        <v>1.1106890911</v>
      </c>
      <c r="L64" s="75">
        <v>13.206229146</v>
      </c>
      <c r="M64" s="74">
        <f t="shared" si="3"/>
        <v>384.28834937618461</v>
      </c>
    </row>
    <row r="65" spans="1:13" x14ac:dyDescent="0.3">
      <c r="A65" s="73" t="s">
        <v>141</v>
      </c>
      <c r="B65" s="73">
        <v>7608</v>
      </c>
      <c r="C65" s="75">
        <f t="shared" si="2"/>
        <v>0.96204909919310577</v>
      </c>
      <c r="D65" s="75">
        <v>2.8658055111</v>
      </c>
      <c r="E65" s="75">
        <v>7.4208708034999997</v>
      </c>
      <c r="F65" s="75">
        <v>0.79197042370000004</v>
      </c>
      <c r="G65" s="75">
        <v>83.913626272000002</v>
      </c>
      <c r="H65" s="75">
        <v>1.8556230806</v>
      </c>
      <c r="I65" s="75">
        <v>4.7816434529</v>
      </c>
      <c r="J65" s="75">
        <v>8.0173048738000006</v>
      </c>
      <c r="K65" s="75">
        <v>1.1067220337000001</v>
      </c>
      <c r="L65" s="75">
        <v>8.8729279543999997</v>
      </c>
      <c r="M65" s="74">
        <f t="shared" si="3"/>
        <v>857.43962298569841</v>
      </c>
    </row>
    <row r="66" spans="1:13" x14ac:dyDescent="0.3">
      <c r="A66" s="73" t="s">
        <v>140</v>
      </c>
      <c r="B66" s="73">
        <v>6136</v>
      </c>
      <c r="C66" s="75">
        <f t="shared" si="2"/>
        <v>1.0043942290922223</v>
      </c>
      <c r="D66" s="75">
        <v>2.8399033405999998</v>
      </c>
      <c r="E66" s="75">
        <v>7.2525120318000003</v>
      </c>
      <c r="F66" s="75">
        <v>0.81253895190000003</v>
      </c>
      <c r="G66" s="75">
        <v>78.676835605999997</v>
      </c>
      <c r="H66" s="75">
        <v>1.8053783344000001</v>
      </c>
      <c r="I66" s="75">
        <v>4.4278677762000003</v>
      </c>
      <c r="J66" s="75">
        <v>7.1885982165</v>
      </c>
      <c r="K66" s="75">
        <v>1.1120355193</v>
      </c>
      <c r="L66" s="75">
        <v>7.9939765509000003</v>
      </c>
      <c r="M66" s="74">
        <f t="shared" si="3"/>
        <v>767.5779333264594</v>
      </c>
    </row>
    <row r="67" spans="1:13" x14ac:dyDescent="0.3">
      <c r="A67" s="73" t="s">
        <v>114</v>
      </c>
      <c r="B67" s="73">
        <v>6609</v>
      </c>
      <c r="C67" s="75">
        <f t="shared" si="2"/>
        <v>1.126607017680981</v>
      </c>
      <c r="D67" s="75">
        <v>3.0487249713</v>
      </c>
      <c r="E67" s="75">
        <v>8.8565911799000006</v>
      </c>
      <c r="F67" s="75">
        <v>0.43813277039999998</v>
      </c>
      <c r="G67" s="75">
        <v>91.588369607999994</v>
      </c>
      <c r="H67" s="75">
        <v>1.3451759544999999</v>
      </c>
      <c r="I67" s="75">
        <v>5.4436751020000003</v>
      </c>
      <c r="J67" s="75">
        <v>6.9775248967000003</v>
      </c>
      <c r="K67" s="75">
        <v>1.0494696844</v>
      </c>
      <c r="L67" s="75">
        <v>7.3227008510999996</v>
      </c>
      <c r="M67" s="74">
        <f t="shared" si="3"/>
        <v>902.53584495496784</v>
      </c>
    </row>
    <row r="68" spans="1:13" x14ac:dyDescent="0.3">
      <c r="A68" s="73" t="s">
        <v>70</v>
      </c>
      <c r="B68" s="73">
        <v>6676</v>
      </c>
      <c r="C68" s="75">
        <f t="shared" si="2"/>
        <v>1.1927765078736829</v>
      </c>
      <c r="D68" s="75">
        <v>1.4834738113999999</v>
      </c>
      <c r="E68" s="75">
        <v>1.4932517224999999</v>
      </c>
      <c r="F68" s="75">
        <v>0.70744282650000001</v>
      </c>
      <c r="G68" s="75">
        <v>97.457943060999995</v>
      </c>
      <c r="H68" s="75">
        <v>1.4972314020999999</v>
      </c>
      <c r="I68" s="75">
        <v>1.0330897237000001</v>
      </c>
      <c r="J68" s="75">
        <v>1.0495429733999999</v>
      </c>
      <c r="K68" s="75">
        <v>1.4737599266999999</v>
      </c>
      <c r="L68" s="75">
        <v>1.5467743755000001</v>
      </c>
      <c r="M68" s="74">
        <f t="shared" si="3"/>
        <v>4316.0787415048562</v>
      </c>
    </row>
    <row r="69" spans="1:13" x14ac:dyDescent="0.3">
      <c r="A69" s="73" t="s">
        <v>71</v>
      </c>
      <c r="B69" s="73">
        <v>5965</v>
      </c>
      <c r="C69" s="75">
        <f t="shared" ref="C69:C85" si="4">G69/SQRT(B69)</f>
        <v>1.2407735664971411</v>
      </c>
      <c r="D69" s="75">
        <v>2.2781878834999998</v>
      </c>
      <c r="E69" s="75">
        <v>4.8776454748999996</v>
      </c>
      <c r="F69" s="75">
        <v>0.3124945576</v>
      </c>
      <c r="G69" s="75">
        <v>95.829176629000003</v>
      </c>
      <c r="H69" s="75">
        <v>1.2029720496</v>
      </c>
      <c r="I69" s="75">
        <v>2.8023173636999998</v>
      </c>
      <c r="J69" s="75">
        <v>3.1681374130000002</v>
      </c>
      <c r="K69" s="75">
        <v>1.0640666811999999</v>
      </c>
      <c r="L69" s="75">
        <v>3.3711094626000002</v>
      </c>
      <c r="M69" s="74">
        <f t="shared" ref="M69:M85" si="5">B69/L69</f>
        <v>1769.4471408233173</v>
      </c>
    </row>
    <row r="70" spans="1:13" x14ac:dyDescent="0.3">
      <c r="A70" s="73" t="s">
        <v>72</v>
      </c>
      <c r="B70" s="73">
        <v>6401</v>
      </c>
      <c r="C70" s="75">
        <f t="shared" si="4"/>
        <v>1.1008385604216975</v>
      </c>
      <c r="D70" s="75">
        <v>1.2504196433999999</v>
      </c>
      <c r="E70" s="75">
        <v>1.2493863242000001</v>
      </c>
      <c r="F70" s="75">
        <v>0.31416296040000002</v>
      </c>
      <c r="G70" s="75">
        <v>88.073964806000006</v>
      </c>
      <c r="H70" s="75">
        <v>1.2592347953</v>
      </c>
      <c r="I70" s="75">
        <v>1.0245736258</v>
      </c>
      <c r="J70" s="75">
        <v>1.0309439647</v>
      </c>
      <c r="K70" s="75">
        <v>1.2514538172</v>
      </c>
      <c r="L70" s="75">
        <v>1.2901787600000001</v>
      </c>
      <c r="M70" s="74">
        <f t="shared" si="5"/>
        <v>4961.3279945796039</v>
      </c>
    </row>
    <row r="71" spans="1:13" x14ac:dyDescent="0.3">
      <c r="A71" s="73" t="s">
        <v>73</v>
      </c>
      <c r="B71" s="73">
        <v>35943</v>
      </c>
      <c r="C71" s="75">
        <f t="shared" si="4"/>
        <v>0.47201705789258208</v>
      </c>
      <c r="D71" s="75">
        <v>1.5528528867</v>
      </c>
      <c r="E71" s="75">
        <v>1.7366399984000001</v>
      </c>
      <c r="F71" s="75">
        <v>0.67471208930000004</v>
      </c>
      <c r="G71" s="75">
        <v>89.488010928999998</v>
      </c>
      <c r="H71" s="75">
        <v>4.0282428263999996</v>
      </c>
      <c r="I71" s="75">
        <v>2.6866877207000002</v>
      </c>
      <c r="J71" s="75">
        <v>7.7943877113999998</v>
      </c>
      <c r="K71" s="75">
        <v>1.3885158063</v>
      </c>
      <c r="L71" s="75">
        <v>10.822630538</v>
      </c>
      <c r="M71" s="74">
        <f t="shared" si="5"/>
        <v>3321.0964629900591</v>
      </c>
    </row>
    <row r="72" spans="1:13" x14ac:dyDescent="0.3">
      <c r="A72" s="73" t="s">
        <v>74</v>
      </c>
      <c r="B72" s="73">
        <v>5504</v>
      </c>
      <c r="C72" s="75">
        <f t="shared" si="4"/>
        <v>1.3205759786698434</v>
      </c>
      <c r="D72" s="75">
        <v>3.0697109778999998</v>
      </c>
      <c r="E72" s="75">
        <v>8.2439763492000004</v>
      </c>
      <c r="F72" s="75">
        <v>1.1791491383999999</v>
      </c>
      <c r="G72" s="75">
        <v>97.972142563999995</v>
      </c>
      <c r="H72" s="75">
        <v>1.6760997275</v>
      </c>
      <c r="I72" s="75">
        <v>3.2235702723999999</v>
      </c>
      <c r="J72" s="75">
        <v>4.7269255276999997</v>
      </c>
      <c r="K72" s="75">
        <v>1.1430316012999999</v>
      </c>
      <c r="L72" s="75">
        <v>5.4030252552000002</v>
      </c>
      <c r="M72" s="74">
        <f t="shared" si="5"/>
        <v>1018.6885568789114</v>
      </c>
    </row>
    <row r="73" spans="1:13" x14ac:dyDescent="0.3">
      <c r="A73" s="73" t="s">
        <v>75</v>
      </c>
      <c r="B73" s="73">
        <v>5822</v>
      </c>
      <c r="C73" s="75">
        <f t="shared" si="4"/>
        <v>1.2687187089071952</v>
      </c>
      <c r="D73" s="75">
        <v>3.0049970788999998</v>
      </c>
      <c r="E73" s="75">
        <v>8.6777467882000003</v>
      </c>
      <c r="F73" s="75">
        <v>0.35226065600000001</v>
      </c>
      <c r="G73" s="75">
        <v>96.805814799999993</v>
      </c>
      <c r="H73" s="75">
        <v>1.2188365239000001</v>
      </c>
      <c r="I73" s="75">
        <v>4.6025478947999998</v>
      </c>
      <c r="J73" s="75">
        <v>5.3909169531999996</v>
      </c>
      <c r="K73" s="75">
        <v>1.0405935624</v>
      </c>
      <c r="L73" s="75">
        <v>5.6097534770999999</v>
      </c>
      <c r="M73" s="74">
        <f t="shared" si="5"/>
        <v>1037.8352674081718</v>
      </c>
    </row>
    <row r="74" spans="1:13" x14ac:dyDescent="0.3">
      <c r="A74" s="73" t="s">
        <v>31</v>
      </c>
      <c r="B74" s="73">
        <v>7243</v>
      </c>
      <c r="C74" s="75">
        <f t="shared" si="4"/>
        <v>1.1666017022774244</v>
      </c>
      <c r="D74" s="75">
        <v>2.8738639849999998</v>
      </c>
      <c r="E74" s="75">
        <v>7.2284369849000001</v>
      </c>
      <c r="F74" s="75">
        <v>1.0306572192000001</v>
      </c>
      <c r="G74" s="75">
        <v>99.284590387999998</v>
      </c>
      <c r="H74" s="75">
        <v>1.7572672243</v>
      </c>
      <c r="I74" s="75">
        <v>3.4532619357000001</v>
      </c>
      <c r="J74" s="75">
        <v>5.3110367921000003</v>
      </c>
      <c r="K74" s="75">
        <v>1.1425836900999999</v>
      </c>
      <c r="L74" s="75">
        <v>6.0683040163999999</v>
      </c>
      <c r="M74" s="74">
        <f t="shared" si="5"/>
        <v>1193.5789605176842</v>
      </c>
    </row>
    <row r="75" spans="1:13" x14ac:dyDescent="0.3">
      <c r="A75" s="73" t="s">
        <v>76</v>
      </c>
      <c r="B75" s="73">
        <v>8633</v>
      </c>
      <c r="C75" s="75">
        <f t="shared" si="4"/>
        <v>0.8800038458544166</v>
      </c>
      <c r="D75" s="75">
        <v>3.1783381921</v>
      </c>
      <c r="E75" s="75">
        <v>9.5281930464000002</v>
      </c>
      <c r="F75" s="75">
        <v>0.57364061700000002</v>
      </c>
      <c r="G75" s="75">
        <v>81.764623366999999</v>
      </c>
      <c r="H75" s="75">
        <v>1.7407141006</v>
      </c>
      <c r="I75" s="75">
        <v>7.4934788134000003</v>
      </c>
      <c r="J75" s="75">
        <v>12.303290133000001</v>
      </c>
      <c r="K75" s="75">
        <v>1.0602045544000001</v>
      </c>
      <c r="L75" s="75">
        <v>13.044004233000001</v>
      </c>
      <c r="M75" s="74">
        <f t="shared" si="5"/>
        <v>661.83664508168363</v>
      </c>
    </row>
    <row r="76" spans="1:13" x14ac:dyDescent="0.3">
      <c r="A76" s="73" t="s">
        <v>93</v>
      </c>
      <c r="B76" s="73">
        <v>19277</v>
      </c>
      <c r="C76" s="75">
        <f t="shared" si="4"/>
        <v>0.74311914812077728</v>
      </c>
      <c r="D76" s="75">
        <v>2.0076594330000002</v>
      </c>
      <c r="E76" s="75">
        <v>3.4784087903000001</v>
      </c>
      <c r="F76" s="75">
        <v>0.55228760860000004</v>
      </c>
      <c r="G76" s="75">
        <v>103.17587856999999</v>
      </c>
      <c r="H76" s="75">
        <v>2.0000944718000002</v>
      </c>
      <c r="I76" s="75">
        <v>3.6492641883000001</v>
      </c>
      <c r="J76" s="75">
        <v>6.2987786573999998</v>
      </c>
      <c r="K76" s="75">
        <v>1.1587759352</v>
      </c>
      <c r="L76" s="75">
        <v>7.2988731292000004</v>
      </c>
      <c r="M76" s="74">
        <f t="shared" si="5"/>
        <v>2641.0926260493684</v>
      </c>
    </row>
    <row r="77" spans="1:13" x14ac:dyDescent="0.3">
      <c r="A77" s="73" t="s">
        <v>77</v>
      </c>
      <c r="B77" s="73">
        <v>6890</v>
      </c>
      <c r="C77" s="75">
        <f t="shared" si="4"/>
        <v>1.006273868881832</v>
      </c>
      <c r="D77" s="75">
        <v>2.0130490436000001</v>
      </c>
      <c r="E77" s="75">
        <v>3.8064457519000001</v>
      </c>
      <c r="F77" s="75">
        <v>0.24592070020000001</v>
      </c>
      <c r="G77" s="75">
        <v>83.526792787999995</v>
      </c>
      <c r="H77" s="75">
        <v>1.2428533049999999</v>
      </c>
      <c r="I77" s="75">
        <v>3.2198658002</v>
      </c>
      <c r="J77" s="75">
        <v>3.7589675463000001</v>
      </c>
      <c r="K77" s="75">
        <v>1.0646063851000001</v>
      </c>
      <c r="L77" s="75">
        <v>4.0018208512999998</v>
      </c>
      <c r="M77" s="74">
        <f t="shared" si="5"/>
        <v>1721.7162526807688</v>
      </c>
    </row>
    <row r="78" spans="1:13" x14ac:dyDescent="0.3">
      <c r="A78" s="73" t="s">
        <v>115</v>
      </c>
      <c r="B78" s="73">
        <v>5998</v>
      </c>
      <c r="C78" s="75">
        <f t="shared" si="4"/>
        <v>1.1805128427811613</v>
      </c>
      <c r="D78" s="75">
        <v>3.2975422062000002</v>
      </c>
      <c r="E78" s="75">
        <v>10.627214005000001</v>
      </c>
      <c r="F78" s="75">
        <v>0.24657059640000001</v>
      </c>
      <c r="G78" s="75">
        <v>91.426889975999998</v>
      </c>
      <c r="H78" s="75">
        <v>1.1769115731999999</v>
      </c>
      <c r="I78" s="75">
        <v>6.6290584948999998</v>
      </c>
      <c r="J78" s="75">
        <v>7.6249040890000002</v>
      </c>
      <c r="K78" s="75">
        <v>1.0232018096</v>
      </c>
      <c r="L78" s="75">
        <v>7.8018156622000001</v>
      </c>
      <c r="M78" s="74">
        <f t="shared" si="5"/>
        <v>768.7954009296152</v>
      </c>
    </row>
    <row r="79" spans="1:13" x14ac:dyDescent="0.3">
      <c r="A79" s="73" t="s">
        <v>78</v>
      </c>
      <c r="B79" s="73">
        <v>13818</v>
      </c>
      <c r="C79" s="75">
        <f t="shared" si="4"/>
        <v>0.8421175286081406</v>
      </c>
      <c r="D79" s="75">
        <v>2.5644145566000001</v>
      </c>
      <c r="E79" s="75">
        <v>6.2097726539</v>
      </c>
      <c r="F79" s="75">
        <v>0.36644936430000002</v>
      </c>
      <c r="G79" s="75">
        <v>98.990906533</v>
      </c>
      <c r="H79" s="75">
        <v>1.5167139683999999</v>
      </c>
      <c r="I79" s="75">
        <v>6.1137687789999999</v>
      </c>
      <c r="J79" s="75">
        <v>8.7561245379999999</v>
      </c>
      <c r="K79" s="75">
        <v>1.0590117199</v>
      </c>
      <c r="L79" s="75">
        <v>9.2728385063999994</v>
      </c>
      <c r="M79" s="74">
        <f t="shared" si="5"/>
        <v>1490.1585949612931</v>
      </c>
    </row>
    <row r="80" spans="1:13" x14ac:dyDescent="0.3">
      <c r="A80" s="73" t="s">
        <v>137</v>
      </c>
      <c r="B80" s="73">
        <v>4838</v>
      </c>
      <c r="C80" s="75">
        <f t="shared" si="4"/>
        <v>1.4244059795191537</v>
      </c>
      <c r="D80" s="75">
        <v>3.3179200378</v>
      </c>
      <c r="E80" s="75">
        <v>10.264391799</v>
      </c>
      <c r="F80" s="75">
        <v>0.74420157819999999</v>
      </c>
      <c r="G80" s="75">
        <v>99.075602064999998</v>
      </c>
      <c r="H80" s="75">
        <v>1.3667688233999999</v>
      </c>
      <c r="I80" s="75">
        <v>3.9695254628000001</v>
      </c>
      <c r="J80" s="75">
        <v>5.0586548229000003</v>
      </c>
      <c r="K80" s="75">
        <v>1.0725032318000001</v>
      </c>
      <c r="L80" s="75">
        <v>5.4254236461999996</v>
      </c>
      <c r="M80" s="74">
        <f t="shared" si="5"/>
        <v>891.72759870808716</v>
      </c>
    </row>
    <row r="81" spans="1:13" x14ac:dyDescent="0.3">
      <c r="A81" s="73" t="s">
        <v>79</v>
      </c>
      <c r="B81" s="73">
        <v>5263</v>
      </c>
      <c r="C81" s="75">
        <f t="shared" si="4"/>
        <v>1.1926715088591016</v>
      </c>
      <c r="D81" s="75">
        <v>2.4719277863000002</v>
      </c>
      <c r="E81" s="75">
        <v>5.6961778917999997</v>
      </c>
      <c r="F81" s="75">
        <v>0.41424908869999999</v>
      </c>
      <c r="G81" s="75">
        <v>86.524187494000003</v>
      </c>
      <c r="H81" s="75">
        <v>1.2911966443</v>
      </c>
      <c r="I81" s="75">
        <v>3.3266259748999998</v>
      </c>
      <c r="J81" s="75">
        <v>4.0041316514999998</v>
      </c>
      <c r="K81" s="75">
        <v>1.0727240435000001</v>
      </c>
      <c r="L81" s="75">
        <v>4.2953282958000001</v>
      </c>
      <c r="M81" s="74">
        <f t="shared" si="5"/>
        <v>1225.2846901472458</v>
      </c>
    </row>
    <row r="82" spans="1:13" x14ac:dyDescent="0.3">
      <c r="A82" s="73" t="s">
        <v>80</v>
      </c>
      <c r="B82" s="73">
        <v>5377</v>
      </c>
      <c r="C82" s="75">
        <f t="shared" si="4"/>
        <v>1.0437396069805538</v>
      </c>
      <c r="D82" s="75">
        <v>3.2712199602999998</v>
      </c>
      <c r="E82" s="75">
        <v>10.328213068</v>
      </c>
      <c r="F82" s="75">
        <v>0.37266696100000002</v>
      </c>
      <c r="G82" s="75">
        <v>76.535369329000005</v>
      </c>
      <c r="H82" s="75">
        <v>1.3420412288000001</v>
      </c>
      <c r="I82" s="75">
        <v>7.3183167617000002</v>
      </c>
      <c r="J82" s="75">
        <v>9.4794415910000005</v>
      </c>
      <c r="K82" s="75">
        <v>1.0360824237999999</v>
      </c>
      <c r="L82" s="75">
        <v>9.8214828197999999</v>
      </c>
      <c r="M82" s="74">
        <f t="shared" si="5"/>
        <v>547.47333968349744</v>
      </c>
    </row>
    <row r="83" spans="1:13" x14ac:dyDescent="0.3">
      <c r="A83" s="73" t="s">
        <v>167</v>
      </c>
      <c r="B83" s="73">
        <v>5768</v>
      </c>
      <c r="C83" s="75">
        <f t="shared" si="4"/>
        <v>1.0339473155621248</v>
      </c>
      <c r="D83" s="75">
        <v>2.6288396158</v>
      </c>
      <c r="E83" s="75">
        <v>4.0739290992999999</v>
      </c>
      <c r="F83" s="75">
        <v>2.8368686261999998</v>
      </c>
      <c r="G83" s="75">
        <v>78.525558846999999</v>
      </c>
      <c r="H83" s="75">
        <v>3.6534559458999998</v>
      </c>
      <c r="I83" s="75">
        <v>1.7692816123999999</v>
      </c>
      <c r="J83" s="75">
        <v>3.8105364809000002</v>
      </c>
      <c r="K83" s="75">
        <v>1.6963470785000001</v>
      </c>
      <c r="L83" s="75">
        <v>6.4639924267</v>
      </c>
      <c r="M83" s="74">
        <f t="shared" si="5"/>
        <v>892.32777813520454</v>
      </c>
    </row>
    <row r="84" spans="1:13" x14ac:dyDescent="0.3">
      <c r="A84" s="73" t="s">
        <v>166</v>
      </c>
      <c r="B84" s="73">
        <v>2016</v>
      </c>
      <c r="C84" s="75">
        <f t="shared" si="4"/>
        <v>1.7967507847851767</v>
      </c>
      <c r="D84" s="75">
        <v>4.1473917593999996</v>
      </c>
      <c r="E84" s="75">
        <v>16.282175857999999</v>
      </c>
      <c r="F84" s="75">
        <v>0.91868254770000002</v>
      </c>
      <c r="G84" s="75">
        <v>80.673910152999994</v>
      </c>
      <c r="H84" s="75">
        <v>1.2845173736</v>
      </c>
      <c r="I84" s="75">
        <v>4.1471855156000004</v>
      </c>
      <c r="J84" s="75">
        <v>5.0426144726000004</v>
      </c>
      <c r="K84" s="75">
        <v>1.0564225909</v>
      </c>
      <c r="L84" s="75">
        <v>5.3271318461000003</v>
      </c>
      <c r="M84" s="74">
        <f t="shared" si="5"/>
        <v>378.44004207928811</v>
      </c>
    </row>
    <row r="85" spans="1:13" x14ac:dyDescent="0.3">
      <c r="A85" s="73" t="s">
        <v>165</v>
      </c>
      <c r="B85" s="73">
        <v>5816</v>
      </c>
      <c r="C85" s="75">
        <f t="shared" si="4"/>
        <v>1.0481534268835135</v>
      </c>
      <c r="D85" s="75">
        <v>2.7549680686000002</v>
      </c>
      <c r="E85" s="75">
        <v>6.9869164370999997</v>
      </c>
      <c r="F85" s="75">
        <v>0.60293262199999997</v>
      </c>
      <c r="G85" s="75">
        <v>79.935014394000007</v>
      </c>
      <c r="H85" s="75">
        <v>1.5487826453</v>
      </c>
      <c r="I85" s="75">
        <v>4.4604045692999996</v>
      </c>
      <c r="J85" s="75">
        <v>6.3594145425999997</v>
      </c>
      <c r="K85" s="75">
        <v>1.0862945231000001</v>
      </c>
      <c r="L85" s="75">
        <v>6.9081971878999999</v>
      </c>
      <c r="M85" s="74">
        <f t="shared" si="5"/>
        <v>841.89837692921833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G8" sqref="G8"/>
    </sheetView>
  </sheetViews>
  <sheetFormatPr defaultRowHeight="16.5" x14ac:dyDescent="0.3"/>
  <cols>
    <col min="1" max="1" width="31.7109375" style="73" customWidth="1"/>
    <col min="2" max="7" width="10" style="73" customWidth="1"/>
    <col min="8" max="16384" width="9.140625" style="73"/>
  </cols>
  <sheetData>
    <row r="1" spans="1:1" x14ac:dyDescent="0.3">
      <c r="A1" s="73" t="s">
        <v>194</v>
      </c>
    </row>
    <row r="2" spans="1:1" x14ac:dyDescent="0.3">
      <c r="A2" s="73" t="s">
        <v>193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E13" sqref="E13"/>
    </sheetView>
  </sheetViews>
  <sheetFormatPr defaultRowHeight="16.5" x14ac:dyDescent="0.3"/>
  <cols>
    <col min="1" max="1" width="20.42578125" style="21" bestFit="1" customWidth="1"/>
    <col min="2" max="2" width="11.140625" style="21" customWidth="1"/>
    <col min="3" max="3" width="13.7109375" style="21" customWidth="1"/>
    <col min="4" max="4" width="14.28515625" style="21" customWidth="1"/>
    <col min="5" max="7" width="11.140625" style="21" customWidth="1"/>
    <col min="8" max="12" width="10.7109375" style="21" customWidth="1"/>
    <col min="13" max="13" width="8.85546875" style="21" bestFit="1" customWidth="1"/>
    <col min="14" max="16384" width="9.140625" style="21"/>
  </cols>
  <sheetData>
    <row r="1" spans="1:20" x14ac:dyDescent="0.3">
      <c r="A1" s="21" t="s">
        <v>188</v>
      </c>
    </row>
    <row r="2" spans="1:20" x14ac:dyDescent="0.3">
      <c r="A2" s="73" t="s">
        <v>187</v>
      </c>
    </row>
    <row r="4" spans="1:20" ht="49.5" x14ac:dyDescent="0.3">
      <c r="A4" s="21" t="s">
        <v>180</v>
      </c>
      <c r="B4" s="24" t="s">
        <v>179</v>
      </c>
      <c r="C4" s="24" t="s">
        <v>178</v>
      </c>
      <c r="D4" s="24" t="s">
        <v>177</v>
      </c>
      <c r="E4" s="24" t="s">
        <v>176</v>
      </c>
      <c r="F4" s="24" t="s">
        <v>175</v>
      </c>
      <c r="G4" s="24" t="s">
        <v>174</v>
      </c>
      <c r="H4" s="24" t="s">
        <v>173</v>
      </c>
      <c r="I4" s="24" t="s">
        <v>172</v>
      </c>
      <c r="J4" s="24" t="s">
        <v>171</v>
      </c>
      <c r="K4" s="24" t="s">
        <v>170</v>
      </c>
      <c r="L4" s="24" t="s">
        <v>169</v>
      </c>
      <c r="M4" s="24" t="s">
        <v>168</v>
      </c>
    </row>
    <row r="5" spans="1:20" x14ac:dyDescent="0.3">
      <c r="A5" s="21" t="s">
        <v>23</v>
      </c>
      <c r="B5" s="21">
        <v>9411</v>
      </c>
      <c r="C5" s="27">
        <f t="shared" ref="C5:C28" si="0">G5/SQRT(B5)</f>
        <v>1.092907829357239</v>
      </c>
      <c r="D5" s="27">
        <v>2.0678691006999999</v>
      </c>
      <c r="E5" s="27">
        <v>3.5744174924999998</v>
      </c>
      <c r="F5" s="27">
        <v>0.70166512510000001</v>
      </c>
      <c r="G5" s="27">
        <v>106.02332594000001</v>
      </c>
      <c r="H5" s="27">
        <v>1.5874202631000001</v>
      </c>
      <c r="I5" s="27">
        <v>2.2551383994999998</v>
      </c>
      <c r="J5" s="27">
        <v>2.9924321283999999</v>
      </c>
      <c r="K5" s="27">
        <v>1.1963019504000001</v>
      </c>
      <c r="L5" s="27">
        <v>3.5798523914999998</v>
      </c>
      <c r="M5" s="26">
        <f t="shared" ref="M5:M28" si="1">B5/L5</f>
        <v>2628.8793421609994</v>
      </c>
      <c r="S5" s="78"/>
      <c r="T5" s="77"/>
    </row>
    <row r="6" spans="1:20" x14ac:dyDescent="0.3">
      <c r="A6" s="21" t="s">
        <v>27</v>
      </c>
      <c r="B6" s="21">
        <v>8311</v>
      </c>
      <c r="C6" s="27">
        <f t="shared" si="0"/>
        <v>1.0585245536087111</v>
      </c>
      <c r="D6" s="27">
        <v>2.3402841704999999</v>
      </c>
      <c r="E6" s="27">
        <v>4.7318046579999997</v>
      </c>
      <c r="F6" s="27">
        <v>0.74512534080000004</v>
      </c>
      <c r="G6" s="27">
        <v>96.500058706999994</v>
      </c>
      <c r="H6" s="27">
        <v>1.6649439985000001</v>
      </c>
      <c r="I6" s="27">
        <v>2.9355757877999999</v>
      </c>
      <c r="J6" s="27">
        <v>4.2226252915</v>
      </c>
      <c r="K6" s="27">
        <v>1.1574717036</v>
      </c>
      <c r="L6" s="27">
        <v>4.8875692900000001</v>
      </c>
      <c r="M6" s="26">
        <f t="shared" si="1"/>
        <v>1700.436251001978</v>
      </c>
      <c r="S6" s="78"/>
      <c r="T6" s="77"/>
    </row>
    <row r="7" spans="1:20" x14ac:dyDescent="0.3">
      <c r="A7" s="21" t="s">
        <v>28</v>
      </c>
      <c r="B7" s="21">
        <v>4110</v>
      </c>
      <c r="C7" s="27">
        <f t="shared" si="0"/>
        <v>1.5671086470946913</v>
      </c>
      <c r="D7" s="27">
        <v>4.1377374671</v>
      </c>
      <c r="E7" s="27">
        <v>16.200787205000001</v>
      </c>
      <c r="F7" s="27">
        <v>0.92008414189999999</v>
      </c>
      <c r="G7" s="27">
        <v>100.46620971</v>
      </c>
      <c r="H7" s="27">
        <v>1.3746259872</v>
      </c>
      <c r="I7" s="27">
        <v>5.0712108597999999</v>
      </c>
      <c r="J7" s="27">
        <v>6.5963922472999998</v>
      </c>
      <c r="K7" s="27">
        <v>1.0567925576999999</v>
      </c>
      <c r="L7" s="27">
        <v>6.9710182344999998</v>
      </c>
      <c r="M7" s="26">
        <f t="shared" si="1"/>
        <v>589.58388312045383</v>
      </c>
      <c r="S7" s="78"/>
      <c r="T7" s="77"/>
    </row>
    <row r="8" spans="1:20" x14ac:dyDescent="0.3">
      <c r="A8" s="21" t="s">
        <v>29</v>
      </c>
      <c r="B8" s="21">
        <v>7762</v>
      </c>
      <c r="C8" s="27">
        <f t="shared" si="0"/>
        <v>1.0822351609128069</v>
      </c>
      <c r="D8" s="27">
        <v>3.2246310991999998</v>
      </c>
      <c r="E8" s="27">
        <v>8.4112204579000007</v>
      </c>
      <c r="F8" s="27">
        <v>1.9870252681</v>
      </c>
      <c r="G8" s="27">
        <v>95.347313059000001</v>
      </c>
      <c r="H8" s="27">
        <v>2.6964165341999999</v>
      </c>
      <c r="I8" s="27">
        <v>3.2923212226</v>
      </c>
      <c r="J8" s="27">
        <v>7.1810528464000001</v>
      </c>
      <c r="K8" s="27">
        <v>1.2362350716999999</v>
      </c>
      <c r="L8" s="27">
        <v>8.8774693804999991</v>
      </c>
      <c r="M8" s="26">
        <f t="shared" si="1"/>
        <v>874.34827058370843</v>
      </c>
      <c r="S8" s="78"/>
      <c r="T8" s="77"/>
    </row>
    <row r="9" spans="1:20" x14ac:dyDescent="0.3">
      <c r="A9" s="21" t="s">
        <v>30</v>
      </c>
      <c r="B9" s="21">
        <v>4485</v>
      </c>
      <c r="C9" s="27">
        <f t="shared" si="0"/>
        <v>1.4174494365577817</v>
      </c>
      <c r="D9" s="27">
        <v>2.9041102633999998</v>
      </c>
      <c r="E9" s="27">
        <v>7.6353508294000001</v>
      </c>
      <c r="F9" s="27">
        <v>0.79850559290000001</v>
      </c>
      <c r="G9" s="27">
        <v>94.926790896</v>
      </c>
      <c r="H9" s="27">
        <v>1.3974069193</v>
      </c>
      <c r="I9" s="27">
        <v>3.0037291971000002</v>
      </c>
      <c r="J9" s="27">
        <v>3.8000250443999999</v>
      </c>
      <c r="K9" s="27">
        <v>1.104580079</v>
      </c>
      <c r="L9" s="27">
        <v>4.1974319636999997</v>
      </c>
      <c r="M9" s="26">
        <f t="shared" si="1"/>
        <v>1068.5104699223073</v>
      </c>
      <c r="S9" s="78"/>
      <c r="T9" s="77"/>
    </row>
    <row r="10" spans="1:20" x14ac:dyDescent="0.3">
      <c r="A10" s="21" t="s">
        <v>38</v>
      </c>
      <c r="B10" s="21">
        <v>4167</v>
      </c>
      <c r="C10" s="27">
        <f t="shared" si="0"/>
        <v>1.3609973329831713</v>
      </c>
      <c r="D10" s="27">
        <v>2.0460988692000002</v>
      </c>
      <c r="E10" s="27">
        <v>3.5600668313999999</v>
      </c>
      <c r="F10" s="27">
        <v>0.62645375130000003</v>
      </c>
      <c r="G10" s="27">
        <v>87.855514091000003</v>
      </c>
      <c r="H10" s="27">
        <v>1.3381925095</v>
      </c>
      <c r="I10" s="27">
        <v>1.6889220519000001</v>
      </c>
      <c r="J10" s="27">
        <v>1.9219103295</v>
      </c>
      <c r="K10" s="27">
        <v>1.1759668514999999</v>
      </c>
      <c r="L10" s="27">
        <v>2.260102839</v>
      </c>
      <c r="M10" s="26">
        <f t="shared" si="1"/>
        <v>1843.7214130679654</v>
      </c>
      <c r="S10" s="78"/>
      <c r="T10" s="77"/>
    </row>
    <row r="11" spans="1:20" x14ac:dyDescent="0.3">
      <c r="A11" s="21" t="s">
        <v>39</v>
      </c>
      <c r="B11" s="21">
        <v>4328</v>
      </c>
      <c r="C11" s="27">
        <f t="shared" si="0"/>
        <v>1.5491117361448501</v>
      </c>
      <c r="D11" s="27">
        <v>2.4161092487000002</v>
      </c>
      <c r="E11" s="27">
        <v>5.5001149325999998</v>
      </c>
      <c r="F11" s="27">
        <v>0.3374689689</v>
      </c>
      <c r="G11" s="27">
        <v>101.91224536999999</v>
      </c>
      <c r="H11" s="27">
        <v>1.1406227351</v>
      </c>
      <c r="I11" s="27">
        <v>2.1326167108999998</v>
      </c>
      <c r="J11" s="27">
        <v>2.2918883705000002</v>
      </c>
      <c r="K11" s="27">
        <v>1.0613567122000001</v>
      </c>
      <c r="L11" s="27">
        <v>2.4325111056000002</v>
      </c>
      <c r="M11" s="26">
        <f t="shared" si="1"/>
        <v>1779.2313424741635</v>
      </c>
      <c r="S11" s="78"/>
      <c r="T11" s="77"/>
    </row>
    <row r="12" spans="1:20" x14ac:dyDescent="0.3">
      <c r="A12" s="21" t="s">
        <v>41</v>
      </c>
      <c r="B12" s="21">
        <v>4321</v>
      </c>
      <c r="C12" s="27">
        <f t="shared" si="0"/>
        <v>1.4097224942560311</v>
      </c>
      <c r="D12" s="27">
        <v>2.5598987845000001</v>
      </c>
      <c r="E12" s="27">
        <v>5.6997864325999998</v>
      </c>
      <c r="F12" s="27">
        <v>0.85329535410000001</v>
      </c>
      <c r="G12" s="27">
        <v>92.667140692999993</v>
      </c>
      <c r="H12" s="27">
        <v>1.4293340752999999</v>
      </c>
      <c r="I12" s="27">
        <v>2.3067887177999999</v>
      </c>
      <c r="J12" s="27">
        <v>2.8678376435000001</v>
      </c>
      <c r="K12" s="27">
        <v>1.1497065485</v>
      </c>
      <c r="L12" s="27">
        <v>3.2971717189</v>
      </c>
      <c r="M12" s="26">
        <f t="shared" si="1"/>
        <v>1310.5171244892178</v>
      </c>
      <c r="S12" s="78"/>
      <c r="T12" s="77"/>
    </row>
    <row r="13" spans="1:20" x14ac:dyDescent="0.3">
      <c r="A13" s="21" t="s">
        <v>46</v>
      </c>
      <c r="B13" s="21">
        <v>7133</v>
      </c>
      <c r="C13" s="27">
        <f t="shared" si="0"/>
        <v>0.96138914684127375</v>
      </c>
      <c r="D13" s="27">
        <v>3.2050210562000001</v>
      </c>
      <c r="E13" s="27">
        <v>9.4652467953000006</v>
      </c>
      <c r="F13" s="27">
        <v>0.80691317559999998</v>
      </c>
      <c r="G13" s="27">
        <v>81.196129408000004</v>
      </c>
      <c r="H13" s="27">
        <v>1.8729477331</v>
      </c>
      <c r="I13" s="27">
        <v>5.9333169827000001</v>
      </c>
      <c r="J13" s="27">
        <v>10.239844859</v>
      </c>
      <c r="K13" s="27">
        <v>1.0852500936</v>
      </c>
      <c r="L13" s="27">
        <v>11.112792593</v>
      </c>
      <c r="M13" s="26">
        <f t="shared" si="1"/>
        <v>641.87286321649788</v>
      </c>
      <c r="S13" s="78"/>
      <c r="T13" s="77"/>
    </row>
    <row r="14" spans="1:20" x14ac:dyDescent="0.3">
      <c r="A14" s="21" t="s">
        <v>49</v>
      </c>
      <c r="B14" s="21">
        <v>9182</v>
      </c>
      <c r="C14" s="27">
        <f t="shared" si="0"/>
        <v>0.96034949763353172</v>
      </c>
      <c r="D14" s="27">
        <v>2.4897839683999998</v>
      </c>
      <c r="E14" s="27">
        <v>5.7234724243999997</v>
      </c>
      <c r="F14" s="27">
        <v>0.475551785</v>
      </c>
      <c r="G14" s="27">
        <v>92.023332742999997</v>
      </c>
      <c r="H14" s="27">
        <v>1.5156198489999999</v>
      </c>
      <c r="I14" s="27">
        <v>4.4347062638999999</v>
      </c>
      <c r="J14" s="27">
        <v>6.2057089888999997</v>
      </c>
      <c r="K14" s="27">
        <v>1.0830879840000001</v>
      </c>
      <c r="L14" s="27">
        <v>6.7213288378999998</v>
      </c>
      <c r="M14" s="26">
        <f t="shared" si="1"/>
        <v>1366.0989101180189</v>
      </c>
      <c r="S14" s="78"/>
      <c r="T14" s="77"/>
    </row>
    <row r="15" spans="1:20" x14ac:dyDescent="0.3">
      <c r="A15" s="21" t="s">
        <v>53</v>
      </c>
      <c r="B15" s="21">
        <v>3151</v>
      </c>
      <c r="C15" s="27">
        <f t="shared" si="0"/>
        <v>1.4236808897658115</v>
      </c>
      <c r="D15" s="27">
        <v>1.7733253459</v>
      </c>
      <c r="E15" s="27">
        <v>2.1797718913000002</v>
      </c>
      <c r="F15" s="27">
        <v>0.96491089100000005</v>
      </c>
      <c r="G15" s="27">
        <v>79.916573915000001</v>
      </c>
      <c r="H15" s="27">
        <v>1.4760201260000001</v>
      </c>
      <c r="I15" s="27">
        <v>1.0510482905</v>
      </c>
      <c r="J15" s="27">
        <v>1.0753483042</v>
      </c>
      <c r="K15" s="27">
        <v>1.442665994</v>
      </c>
      <c r="L15" s="27">
        <v>1.5513684301999999</v>
      </c>
      <c r="M15" s="26">
        <f t="shared" si="1"/>
        <v>2031.110043662406</v>
      </c>
      <c r="S15" s="78"/>
      <c r="T15" s="77"/>
    </row>
    <row r="16" spans="1:20" x14ac:dyDescent="0.3">
      <c r="A16" s="21" t="s">
        <v>55</v>
      </c>
      <c r="B16" s="21">
        <v>4076</v>
      </c>
      <c r="C16" s="27">
        <f t="shared" si="0"/>
        <v>1.4017162079588534</v>
      </c>
      <c r="D16" s="27">
        <v>1.8107396656000001</v>
      </c>
      <c r="E16" s="27">
        <v>2.9325083355000001</v>
      </c>
      <c r="F16" s="27">
        <v>0.3462698012</v>
      </c>
      <c r="G16" s="27">
        <v>89.490551140999997</v>
      </c>
      <c r="H16" s="27">
        <v>1.1762226163</v>
      </c>
      <c r="I16" s="27">
        <v>1.4186312807000001</v>
      </c>
      <c r="J16" s="27">
        <v>1.4924035802</v>
      </c>
      <c r="K16" s="27">
        <v>1.1180797330000001</v>
      </c>
      <c r="L16" s="27">
        <v>1.6686261964</v>
      </c>
      <c r="M16" s="26">
        <f t="shared" si="1"/>
        <v>2442.7280410638532</v>
      </c>
      <c r="S16" s="78"/>
      <c r="T16" s="77"/>
    </row>
    <row r="17" spans="1:20" x14ac:dyDescent="0.3">
      <c r="A17" s="21" t="s">
        <v>62</v>
      </c>
      <c r="B17" s="21">
        <v>3042</v>
      </c>
      <c r="C17" s="27">
        <f t="shared" si="0"/>
        <v>1.908245288030062</v>
      </c>
      <c r="D17" s="27">
        <v>2.6407735730000002</v>
      </c>
      <c r="E17" s="27">
        <v>5.2000367230000002</v>
      </c>
      <c r="F17" s="27">
        <v>1.7736483407000001</v>
      </c>
      <c r="G17" s="27">
        <v>105.2479883</v>
      </c>
      <c r="H17" s="27">
        <v>1.4870656417999999</v>
      </c>
      <c r="I17" s="27">
        <v>1.2878111146</v>
      </c>
      <c r="J17" s="27">
        <v>1.4279940199000001</v>
      </c>
      <c r="K17" s="27">
        <v>1.3410838106</v>
      </c>
      <c r="L17" s="27">
        <v>1.9150596617</v>
      </c>
      <c r="M17" s="26">
        <f t="shared" si="1"/>
        <v>1588.4622609092055</v>
      </c>
      <c r="S17" s="78"/>
      <c r="T17" s="77"/>
    </row>
    <row r="18" spans="1:20" x14ac:dyDescent="0.3">
      <c r="A18" s="21" t="s">
        <v>65</v>
      </c>
      <c r="B18" s="21">
        <v>4734</v>
      </c>
      <c r="C18" s="27">
        <f t="shared" si="0"/>
        <v>1.4153213992791074</v>
      </c>
      <c r="D18" s="27">
        <v>3.1529685009000001</v>
      </c>
      <c r="E18" s="27">
        <v>9.3072793353000005</v>
      </c>
      <c r="F18" s="27">
        <v>0.63393103210000001</v>
      </c>
      <c r="G18" s="27">
        <v>97.379872129000006</v>
      </c>
      <c r="H18" s="27">
        <v>1.3164536106</v>
      </c>
      <c r="I18" s="27">
        <v>3.7696562338000001</v>
      </c>
      <c r="J18" s="27">
        <v>4.6461239490999997</v>
      </c>
      <c r="K18" s="27">
        <v>1.0681113147000001</v>
      </c>
      <c r="L18" s="27">
        <v>4.9625775595999997</v>
      </c>
      <c r="M18" s="26">
        <f t="shared" si="1"/>
        <v>953.93975069310079</v>
      </c>
      <c r="S18" s="78"/>
      <c r="T18" s="77"/>
    </row>
    <row r="19" spans="1:20" x14ac:dyDescent="0.3">
      <c r="A19" s="21" t="s">
        <v>66</v>
      </c>
      <c r="B19" s="21">
        <v>4295</v>
      </c>
      <c r="C19" s="27">
        <f t="shared" si="0"/>
        <v>1.3611200610235692</v>
      </c>
      <c r="D19" s="27">
        <v>2.5452591282000001</v>
      </c>
      <c r="E19" s="27">
        <v>5.9834724021000003</v>
      </c>
      <c r="F19" s="27">
        <v>0.49487162750000002</v>
      </c>
      <c r="G19" s="27">
        <v>89.202703933999999</v>
      </c>
      <c r="H19" s="27">
        <v>1.2670990351</v>
      </c>
      <c r="I19" s="27">
        <v>2.7595178724</v>
      </c>
      <c r="J19" s="27">
        <v>3.2294833983000002</v>
      </c>
      <c r="K19" s="27">
        <v>1.0827064277</v>
      </c>
      <c r="L19" s="27">
        <v>3.4965824335</v>
      </c>
      <c r="M19" s="26">
        <f t="shared" si="1"/>
        <v>1228.3422689682743</v>
      </c>
      <c r="S19" s="78"/>
      <c r="T19" s="77"/>
    </row>
    <row r="20" spans="1:20" x14ac:dyDescent="0.3">
      <c r="A20" s="21" t="s">
        <v>67</v>
      </c>
      <c r="B20" s="21">
        <v>4568</v>
      </c>
      <c r="C20" s="27">
        <f t="shared" si="0"/>
        <v>1.3410389794728164</v>
      </c>
      <c r="D20" s="27">
        <v>2.4175051932999998</v>
      </c>
      <c r="E20" s="27">
        <v>5.0551954447999998</v>
      </c>
      <c r="F20" s="27">
        <v>0.7891359148</v>
      </c>
      <c r="G20" s="27">
        <v>90.636776018999996</v>
      </c>
      <c r="H20" s="27">
        <v>1.4387929486</v>
      </c>
      <c r="I20" s="27">
        <v>2.2586261981</v>
      </c>
      <c r="J20" s="27">
        <v>2.8109024987</v>
      </c>
      <c r="K20" s="27">
        <v>1.1561039377</v>
      </c>
      <c r="L20" s="27">
        <v>3.2496954473000002</v>
      </c>
      <c r="M20" s="26">
        <f t="shared" si="1"/>
        <v>1405.6701848154139</v>
      </c>
      <c r="S20" s="78"/>
      <c r="T20" s="77"/>
    </row>
    <row r="21" spans="1:20" x14ac:dyDescent="0.3">
      <c r="A21" s="21" t="s">
        <v>141</v>
      </c>
      <c r="B21" s="21">
        <v>4520</v>
      </c>
      <c r="C21" s="27">
        <f t="shared" si="0"/>
        <v>1.2990392529004831</v>
      </c>
      <c r="D21" s="27">
        <v>2.9380493559</v>
      </c>
      <c r="E21" s="27">
        <v>8.3516931092999993</v>
      </c>
      <c r="F21" s="27">
        <v>0.28044090859999998</v>
      </c>
      <c r="G21" s="27">
        <v>87.335636897000001</v>
      </c>
      <c r="H21" s="27">
        <v>1.1661762391999999</v>
      </c>
      <c r="I21" s="27">
        <v>4.3861304742999998</v>
      </c>
      <c r="J21" s="27">
        <v>4.9488249020000001</v>
      </c>
      <c r="K21" s="27">
        <v>1.0335789287999999</v>
      </c>
      <c r="L21" s="27">
        <v>5.1150011411999996</v>
      </c>
      <c r="M21" s="26">
        <f t="shared" si="1"/>
        <v>883.6752671651584</v>
      </c>
      <c r="S21" s="78"/>
      <c r="T21" s="77"/>
    </row>
    <row r="22" spans="1:20" x14ac:dyDescent="0.3">
      <c r="A22" s="21" t="s">
        <v>114</v>
      </c>
      <c r="B22" s="21">
        <v>3874</v>
      </c>
      <c r="C22" s="27">
        <f t="shared" si="0"/>
        <v>1.5199822320034513</v>
      </c>
      <c r="D22" s="27">
        <v>2.8742748923999999</v>
      </c>
      <c r="E22" s="27">
        <v>7.9006157150999998</v>
      </c>
      <c r="F22" s="27">
        <v>0.3608404422</v>
      </c>
      <c r="G22" s="27">
        <v>94.605921316999996</v>
      </c>
      <c r="H22" s="27">
        <v>1.1561696244999999</v>
      </c>
      <c r="I22" s="27">
        <v>3.0925477001999999</v>
      </c>
      <c r="J22" s="27">
        <v>3.4193400888999999</v>
      </c>
      <c r="K22" s="27">
        <v>1.0456724457</v>
      </c>
      <c r="L22" s="27">
        <v>3.5755097134999998</v>
      </c>
      <c r="M22" s="26">
        <f t="shared" si="1"/>
        <v>1083.4818838200872</v>
      </c>
      <c r="S22" s="78"/>
      <c r="T22" s="77"/>
    </row>
    <row r="23" spans="1:20" x14ac:dyDescent="0.3">
      <c r="A23" s="21" t="s">
        <v>71</v>
      </c>
      <c r="B23" s="21">
        <v>3411</v>
      </c>
      <c r="C23" s="27">
        <f t="shared" si="0"/>
        <v>1.6967232026481065</v>
      </c>
      <c r="D23" s="27">
        <v>2.2866199657999999</v>
      </c>
      <c r="E23" s="27">
        <v>4.8719204162</v>
      </c>
      <c r="F23" s="27">
        <v>0.35671045179999999</v>
      </c>
      <c r="G23" s="27">
        <v>99.095026594000004</v>
      </c>
      <c r="H23" s="27">
        <v>1.1238945895000001</v>
      </c>
      <c r="I23" s="27">
        <v>1.6158420595</v>
      </c>
      <c r="J23" s="27">
        <v>1.6921415585999999</v>
      </c>
      <c r="K23" s="27">
        <v>1.073217627</v>
      </c>
      <c r="L23" s="27">
        <v>1.8160361481</v>
      </c>
      <c r="M23" s="26">
        <f t="shared" si="1"/>
        <v>1878.2665772202313</v>
      </c>
      <c r="S23" s="78"/>
      <c r="T23" s="77"/>
    </row>
    <row r="24" spans="1:20" x14ac:dyDescent="0.3">
      <c r="A24" s="21" t="s">
        <v>73</v>
      </c>
      <c r="B24" s="21">
        <v>9361</v>
      </c>
      <c r="C24" s="27">
        <f t="shared" si="0"/>
        <v>0.91008144768321364</v>
      </c>
      <c r="D24" s="27">
        <v>2.2089087357000001</v>
      </c>
      <c r="E24" s="27">
        <v>4.0741774834999998</v>
      </c>
      <c r="F24" s="27">
        <v>0.80510031930000003</v>
      </c>
      <c r="G24" s="27">
        <v>88.052437717000004</v>
      </c>
      <c r="H24" s="27">
        <v>1.9720307307</v>
      </c>
      <c r="I24" s="27">
        <v>2.9872520206000002</v>
      </c>
      <c r="J24" s="27">
        <v>4.9189220542000003</v>
      </c>
      <c r="K24" s="27">
        <v>1.1976105171</v>
      </c>
      <c r="L24" s="27">
        <v>5.8909527848999996</v>
      </c>
      <c r="M24" s="26">
        <f t="shared" si="1"/>
        <v>1589.0468557131553</v>
      </c>
      <c r="S24" s="78"/>
      <c r="T24" s="77"/>
    </row>
    <row r="25" spans="1:20" x14ac:dyDescent="0.3">
      <c r="A25" s="21" t="s">
        <v>137</v>
      </c>
      <c r="B25" s="21">
        <v>3738</v>
      </c>
      <c r="C25" s="27">
        <f t="shared" si="0"/>
        <v>1.6647447558662392</v>
      </c>
      <c r="D25" s="27">
        <v>3.3453349572</v>
      </c>
      <c r="E25" s="27">
        <v>10.067826173</v>
      </c>
      <c r="F25" s="27">
        <v>1.1234398028999999</v>
      </c>
      <c r="G25" s="27">
        <v>101.78113839</v>
      </c>
      <c r="H25" s="27">
        <v>1.4053418016999999</v>
      </c>
      <c r="I25" s="27">
        <v>2.8732197291000001</v>
      </c>
      <c r="J25" s="27">
        <v>3.632513989</v>
      </c>
      <c r="K25" s="27">
        <v>1.1115871275</v>
      </c>
      <c r="L25" s="27">
        <v>4.0378557907000001</v>
      </c>
      <c r="M25" s="26">
        <f t="shared" si="1"/>
        <v>925.73885590698194</v>
      </c>
      <c r="S25" s="78"/>
      <c r="T25" s="77"/>
    </row>
    <row r="26" spans="1:20" x14ac:dyDescent="0.3">
      <c r="A26" s="21" t="s">
        <v>167</v>
      </c>
      <c r="B26" s="21">
        <v>3398</v>
      </c>
      <c r="C26" s="27">
        <f t="shared" si="0"/>
        <v>1.3497766625129344</v>
      </c>
      <c r="D26" s="27">
        <v>2.3393611298999999</v>
      </c>
      <c r="E26" s="27">
        <v>4.6872031366</v>
      </c>
      <c r="F26" s="27">
        <v>0.78540735930000005</v>
      </c>
      <c r="G26" s="27">
        <v>78.681675995000006</v>
      </c>
      <c r="H26" s="27">
        <v>1.4310616936</v>
      </c>
      <c r="I26" s="27">
        <v>2.0988463520999998</v>
      </c>
      <c r="J26" s="27">
        <v>2.5725169217000001</v>
      </c>
      <c r="K26" s="27">
        <v>1.167564182</v>
      </c>
      <c r="L26" s="27">
        <v>3.0035786152999999</v>
      </c>
      <c r="M26" s="26">
        <f t="shared" si="1"/>
        <v>1131.317150378834</v>
      </c>
      <c r="S26" s="78"/>
      <c r="T26" s="77"/>
    </row>
    <row r="27" spans="1:20" x14ac:dyDescent="0.3">
      <c r="A27" s="21" t="s">
        <v>166</v>
      </c>
      <c r="B27" s="21">
        <v>1174</v>
      </c>
      <c r="C27" s="27">
        <f t="shared" si="0"/>
        <v>2.3159417405361955</v>
      </c>
      <c r="D27" s="27">
        <v>4.0744956638999996</v>
      </c>
      <c r="E27" s="27">
        <v>14.856913905000001</v>
      </c>
      <c r="F27" s="27">
        <v>1.7446010104</v>
      </c>
      <c r="G27" s="27">
        <v>79.352694565999997</v>
      </c>
      <c r="H27" s="27">
        <v>1.3252079943999999</v>
      </c>
      <c r="I27" s="27">
        <v>2.3352251870999998</v>
      </c>
      <c r="J27" s="27">
        <v>2.7694510922000002</v>
      </c>
      <c r="K27" s="27">
        <v>1.1174268776</v>
      </c>
      <c r="L27" s="27">
        <v>3.0946590866000001</v>
      </c>
      <c r="M27" s="26">
        <f t="shared" si="1"/>
        <v>379.36327302851157</v>
      </c>
      <c r="S27" s="78"/>
      <c r="T27" s="77"/>
    </row>
    <row r="28" spans="1:20" x14ac:dyDescent="0.3">
      <c r="A28" s="21" t="s">
        <v>165</v>
      </c>
      <c r="B28" s="21">
        <v>3431</v>
      </c>
      <c r="C28" s="27">
        <f t="shared" si="0"/>
        <v>1.4482675369283891</v>
      </c>
      <c r="D28" s="27">
        <v>3.0652967284999999</v>
      </c>
      <c r="E28" s="27">
        <v>8.1063004071999991</v>
      </c>
      <c r="F28" s="27">
        <v>1.2897436262999999</v>
      </c>
      <c r="G28" s="27">
        <v>84.831892373000002</v>
      </c>
      <c r="H28" s="27">
        <v>1.6148528522000001</v>
      </c>
      <c r="I28" s="27">
        <v>2.7738303144000001</v>
      </c>
      <c r="J28" s="27">
        <v>3.8644749425999998</v>
      </c>
      <c r="K28" s="27">
        <v>1.1591038526999999</v>
      </c>
      <c r="L28" s="27">
        <v>4.4793277947999997</v>
      </c>
      <c r="M28" s="26">
        <f t="shared" si="1"/>
        <v>765.96314384113805</v>
      </c>
      <c r="S28" s="78"/>
      <c r="T28" s="7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A19" workbookViewId="0">
      <selection activeCell="F10" sqref="F10"/>
    </sheetView>
  </sheetViews>
  <sheetFormatPr defaultRowHeight="16.5" x14ac:dyDescent="0.3"/>
  <cols>
    <col min="1" max="1" width="20.42578125" style="21" bestFit="1" customWidth="1"/>
    <col min="2" max="2" width="11.140625" style="21" customWidth="1"/>
    <col min="3" max="3" width="13.7109375" style="21" customWidth="1"/>
    <col min="4" max="4" width="14.28515625" style="21" customWidth="1"/>
    <col min="5" max="7" width="11.140625" style="21" customWidth="1"/>
    <col min="8" max="12" width="10.7109375" style="21" customWidth="1"/>
    <col min="13" max="13" width="8.85546875" style="21" bestFit="1" customWidth="1"/>
    <col min="14" max="16384" width="9.140625" style="21"/>
  </cols>
  <sheetData>
    <row r="1" spans="1:20" x14ac:dyDescent="0.3">
      <c r="A1" s="21" t="s">
        <v>190</v>
      </c>
    </row>
    <row r="2" spans="1:20" x14ac:dyDescent="0.3">
      <c r="A2" s="73" t="s">
        <v>189</v>
      </c>
    </row>
    <row r="4" spans="1:20" ht="49.5" x14ac:dyDescent="0.3">
      <c r="A4" s="21" t="s">
        <v>180</v>
      </c>
      <c r="B4" s="24" t="s">
        <v>179</v>
      </c>
      <c r="C4" s="24" t="s">
        <v>178</v>
      </c>
      <c r="D4" s="24" t="s">
        <v>177</v>
      </c>
      <c r="E4" s="24" t="s">
        <v>176</v>
      </c>
      <c r="F4" s="24" t="s">
        <v>175</v>
      </c>
      <c r="G4" s="24" t="s">
        <v>174</v>
      </c>
      <c r="H4" s="24" t="s">
        <v>173</v>
      </c>
      <c r="I4" s="24" t="s">
        <v>172</v>
      </c>
      <c r="J4" s="24" t="s">
        <v>171</v>
      </c>
      <c r="K4" s="24" t="s">
        <v>170</v>
      </c>
      <c r="L4" s="24" t="s">
        <v>169</v>
      </c>
      <c r="M4" s="24" t="s">
        <v>168</v>
      </c>
    </row>
    <row r="5" spans="1:20" x14ac:dyDescent="0.3">
      <c r="A5" s="21" t="s">
        <v>23</v>
      </c>
      <c r="B5" s="21">
        <v>9411</v>
      </c>
      <c r="C5" s="27">
        <f t="shared" ref="C5:C28" si="0">G5/SQRT(B5)</f>
        <v>1.1106006438885998</v>
      </c>
      <c r="D5" s="27">
        <v>1.9263877109</v>
      </c>
      <c r="E5" s="27">
        <v>3.2818524171000001</v>
      </c>
      <c r="F5" s="27">
        <v>0.4291171956</v>
      </c>
      <c r="G5" s="27">
        <v>107.73971134</v>
      </c>
      <c r="H5" s="27">
        <v>1.3479000813999999</v>
      </c>
      <c r="I5" s="27">
        <v>2.2320725726999999</v>
      </c>
      <c r="J5" s="27">
        <v>2.6607107210000001</v>
      </c>
      <c r="K5" s="27">
        <v>1.1307545682</v>
      </c>
      <c r="L5" s="27">
        <v>3.0086108023999998</v>
      </c>
      <c r="M5" s="26">
        <f t="shared" ref="M5:M28" si="1">B5/L5</f>
        <v>3128.0217409618913</v>
      </c>
      <c r="S5" s="78"/>
      <c r="T5" s="77"/>
    </row>
    <row r="6" spans="1:20" x14ac:dyDescent="0.3">
      <c r="A6" s="21" t="s">
        <v>27</v>
      </c>
      <c r="B6" s="21">
        <v>8311</v>
      </c>
      <c r="C6" s="27">
        <f t="shared" si="0"/>
        <v>1.1017822606193819</v>
      </c>
      <c r="D6" s="27">
        <v>2.3218614550000001</v>
      </c>
      <c r="E6" s="27">
        <v>5.2095705455000001</v>
      </c>
      <c r="F6" s="27">
        <v>0.18147007070000001</v>
      </c>
      <c r="G6" s="27">
        <v>100.44363399</v>
      </c>
      <c r="H6" s="27">
        <v>1.1494872784000001</v>
      </c>
      <c r="I6" s="27">
        <v>3.8633820812000002</v>
      </c>
      <c r="J6" s="27">
        <v>4.2914212754000003</v>
      </c>
      <c r="K6" s="27">
        <v>1.0348339789000001</v>
      </c>
      <c r="L6" s="27">
        <v>4.4409085537999999</v>
      </c>
      <c r="M6" s="26">
        <f t="shared" si="1"/>
        <v>1871.4638906240114</v>
      </c>
      <c r="S6" s="78"/>
      <c r="T6" s="77"/>
    </row>
    <row r="7" spans="1:20" x14ac:dyDescent="0.3">
      <c r="A7" s="21" t="s">
        <v>28</v>
      </c>
      <c r="B7" s="21">
        <v>4110</v>
      </c>
      <c r="C7" s="27">
        <f t="shared" si="0"/>
        <v>1.6150210252805415</v>
      </c>
      <c r="D7" s="27">
        <v>4.0708308969999996</v>
      </c>
      <c r="E7" s="27">
        <v>16.502598013</v>
      </c>
      <c r="F7" s="27">
        <v>6.9066178800000003E-2</v>
      </c>
      <c r="G7" s="27">
        <v>103.53783786</v>
      </c>
      <c r="H7" s="27">
        <v>1.0264782211000001</v>
      </c>
      <c r="I7" s="27">
        <v>6.1892747290000001</v>
      </c>
      <c r="J7" s="27">
        <v>6.3266774926</v>
      </c>
      <c r="K7" s="27">
        <v>1.00418517</v>
      </c>
      <c r="L7" s="27">
        <v>6.3531557136999997</v>
      </c>
      <c r="M7" s="26">
        <f t="shared" si="1"/>
        <v>646.9225980306386</v>
      </c>
      <c r="S7" s="78"/>
      <c r="T7" s="77"/>
    </row>
    <row r="8" spans="1:20" x14ac:dyDescent="0.3">
      <c r="A8" s="21" t="s">
        <v>29</v>
      </c>
      <c r="B8" s="21">
        <v>7762</v>
      </c>
      <c r="C8" s="27">
        <f t="shared" si="0"/>
        <v>1.1651716910160823</v>
      </c>
      <c r="D8" s="27">
        <v>2.9081599309000001</v>
      </c>
      <c r="E8" s="27">
        <v>8.1407034836999994</v>
      </c>
      <c r="F8" s="27">
        <v>0.31669069989999998</v>
      </c>
      <c r="G8" s="27">
        <v>102.65420493000001</v>
      </c>
      <c r="H8" s="27">
        <v>1.2332618993</v>
      </c>
      <c r="I8" s="27">
        <v>5.0511440714000004</v>
      </c>
      <c r="J8" s="27">
        <v>5.9961216318000004</v>
      </c>
      <c r="K8" s="27">
        <v>1.0389021293</v>
      </c>
      <c r="L8" s="27">
        <v>6.2293835309999999</v>
      </c>
      <c r="M8" s="26">
        <f t="shared" si="1"/>
        <v>1246.030198874907</v>
      </c>
      <c r="S8" s="78"/>
      <c r="T8" s="77"/>
    </row>
    <row r="9" spans="1:20" x14ac:dyDescent="0.3">
      <c r="A9" s="21" t="s">
        <v>30</v>
      </c>
      <c r="B9" s="21">
        <v>4485</v>
      </c>
      <c r="C9" s="27">
        <f t="shared" si="0"/>
        <v>1.3637940697265087</v>
      </c>
      <c r="D9" s="27">
        <v>2.8659559811999999</v>
      </c>
      <c r="E9" s="27">
        <v>7.7610350924000002</v>
      </c>
      <c r="F9" s="27">
        <v>0.4526685936</v>
      </c>
      <c r="G9" s="27">
        <v>91.333483328</v>
      </c>
      <c r="H9" s="27">
        <v>1.2433548171</v>
      </c>
      <c r="I9" s="27">
        <v>3.5514322438999999</v>
      </c>
      <c r="J9" s="27">
        <v>4.1723355707999996</v>
      </c>
      <c r="K9" s="27">
        <v>1.0583258016999999</v>
      </c>
      <c r="L9" s="27">
        <v>4.4156903877999998</v>
      </c>
      <c r="M9" s="26">
        <f t="shared" si="1"/>
        <v>1015.696211942643</v>
      </c>
      <c r="S9" s="78"/>
      <c r="T9" s="77"/>
    </row>
    <row r="10" spans="1:20" x14ac:dyDescent="0.3">
      <c r="A10" s="21" t="s">
        <v>38</v>
      </c>
      <c r="B10" s="21">
        <v>4167</v>
      </c>
      <c r="C10" s="27">
        <f t="shared" si="0"/>
        <v>1.4785130350570002</v>
      </c>
      <c r="D10" s="27">
        <v>2.128730569</v>
      </c>
      <c r="E10" s="27">
        <v>4.0475305078000003</v>
      </c>
      <c r="F10" s="27">
        <v>0.48396332749999998</v>
      </c>
      <c r="G10" s="27">
        <v>95.441423459999996</v>
      </c>
      <c r="H10" s="27">
        <v>1.2213819413</v>
      </c>
      <c r="I10" s="27">
        <v>1.6971476862999999</v>
      </c>
      <c r="J10" s="27">
        <v>1.8514835945000001</v>
      </c>
      <c r="K10" s="27">
        <v>1.1195700259000001</v>
      </c>
      <c r="L10" s="27">
        <v>2.0728655357000001</v>
      </c>
      <c r="M10" s="26">
        <f t="shared" si="1"/>
        <v>2010.2606407572971</v>
      </c>
      <c r="S10" s="78"/>
      <c r="T10" s="77"/>
    </row>
    <row r="11" spans="1:20" x14ac:dyDescent="0.3">
      <c r="A11" s="21" t="s">
        <v>39</v>
      </c>
      <c r="B11" s="21">
        <v>4328</v>
      </c>
      <c r="C11" s="27">
        <f t="shared" si="0"/>
        <v>1.4905944436079981</v>
      </c>
      <c r="D11" s="27">
        <v>2.3804918247</v>
      </c>
      <c r="E11" s="27">
        <v>5.2121131860999999</v>
      </c>
      <c r="F11" s="27">
        <v>0.4546281412</v>
      </c>
      <c r="G11" s="27">
        <v>98.062536832999996</v>
      </c>
      <c r="H11" s="27">
        <v>1.2046082660999999</v>
      </c>
      <c r="I11" s="27">
        <v>2.1171635577000001</v>
      </c>
      <c r="J11" s="27">
        <v>2.3457444561999998</v>
      </c>
      <c r="K11" s="27">
        <v>1.0872253008999999</v>
      </c>
      <c r="L11" s="27">
        <v>2.5503527223</v>
      </c>
      <c r="M11" s="26">
        <f t="shared" si="1"/>
        <v>1697.0201659387935</v>
      </c>
      <c r="S11" s="78"/>
      <c r="T11" s="77"/>
    </row>
    <row r="12" spans="1:20" x14ac:dyDescent="0.3">
      <c r="A12" s="21" t="s">
        <v>41</v>
      </c>
      <c r="B12" s="21">
        <v>4321</v>
      </c>
      <c r="C12" s="27">
        <f t="shared" si="0"/>
        <v>1.2914960823348745</v>
      </c>
      <c r="D12" s="27">
        <v>2.0916340118000001</v>
      </c>
      <c r="E12" s="27">
        <v>4.2437797111000002</v>
      </c>
      <c r="F12" s="27">
        <v>0.1311531283</v>
      </c>
      <c r="G12" s="27">
        <v>84.895608641999999</v>
      </c>
      <c r="H12" s="27">
        <v>1.0786297412999999</v>
      </c>
      <c r="I12" s="27">
        <v>2.4316843087</v>
      </c>
      <c r="J12" s="27">
        <v>2.5442572756000001</v>
      </c>
      <c r="K12" s="27">
        <v>1.0309047918000001</v>
      </c>
      <c r="L12" s="27">
        <v>2.6228870169</v>
      </c>
      <c r="M12" s="26">
        <f t="shared" si="1"/>
        <v>1647.4213232055288</v>
      </c>
      <c r="S12" s="78"/>
      <c r="T12" s="77"/>
    </row>
    <row r="13" spans="1:20" x14ac:dyDescent="0.3">
      <c r="A13" s="21" t="s">
        <v>46</v>
      </c>
      <c r="B13" s="21">
        <v>7133</v>
      </c>
      <c r="C13" s="27">
        <f t="shared" si="0"/>
        <v>0.87706813051697519</v>
      </c>
      <c r="D13" s="27">
        <v>2.7734515036</v>
      </c>
      <c r="E13" s="27">
        <v>7.5307178179000003</v>
      </c>
      <c r="F13" s="27">
        <v>0.1613154249</v>
      </c>
      <c r="G13" s="27">
        <v>74.074621769000004</v>
      </c>
      <c r="H13" s="27">
        <v>1.2096980584999999</v>
      </c>
      <c r="I13" s="27">
        <v>8.2657579203000004</v>
      </c>
      <c r="J13" s="27">
        <v>9.7893732494000005</v>
      </c>
      <c r="K13" s="27">
        <v>1.0214209891999999</v>
      </c>
      <c r="L13" s="27">
        <v>9.9990713077999995</v>
      </c>
      <c r="M13" s="26">
        <f t="shared" si="1"/>
        <v>713.3662497671902</v>
      </c>
      <c r="S13" s="78"/>
      <c r="T13" s="77"/>
    </row>
    <row r="14" spans="1:20" x14ac:dyDescent="0.3">
      <c r="A14" s="21" t="s">
        <v>49</v>
      </c>
      <c r="B14" s="21">
        <v>9182</v>
      </c>
      <c r="C14" s="27">
        <f t="shared" si="0"/>
        <v>0.99768578182000944</v>
      </c>
      <c r="D14" s="27">
        <v>2.3249978261000002</v>
      </c>
      <c r="E14" s="27">
        <v>5.2941845636</v>
      </c>
      <c r="F14" s="27">
        <v>0.1114303279</v>
      </c>
      <c r="G14" s="27">
        <v>95.600998282000006</v>
      </c>
      <c r="H14" s="27">
        <v>1.1119453938999999</v>
      </c>
      <c r="I14" s="27">
        <v>4.8838741293999997</v>
      </c>
      <c r="J14" s="27">
        <v>5.3186559486</v>
      </c>
      <c r="K14" s="27">
        <v>1.0210476848000001</v>
      </c>
      <c r="L14" s="27">
        <v>5.4306013425000002</v>
      </c>
      <c r="M14" s="26">
        <f t="shared" si="1"/>
        <v>1690.7888134121492</v>
      </c>
      <c r="S14" s="78"/>
      <c r="T14" s="77"/>
    </row>
    <row r="15" spans="1:20" x14ac:dyDescent="0.3">
      <c r="A15" s="21" t="s">
        <v>53</v>
      </c>
      <c r="B15" s="21">
        <v>3151</v>
      </c>
      <c r="C15" s="27">
        <f t="shared" si="0"/>
        <v>1.609805838274331</v>
      </c>
      <c r="D15" s="27">
        <v>1.7269236626</v>
      </c>
      <c r="E15" s="27">
        <v>2.7780715292</v>
      </c>
      <c r="F15" s="27">
        <v>0.20419380719999999</v>
      </c>
      <c r="G15" s="27">
        <v>90.364468743000003</v>
      </c>
      <c r="H15" s="27">
        <v>1.0787909660999999</v>
      </c>
      <c r="I15" s="27">
        <v>1.0667013358999999</v>
      </c>
      <c r="J15" s="27">
        <v>1.0719567986</v>
      </c>
      <c r="K15" s="27">
        <v>1.0735019977</v>
      </c>
      <c r="L15" s="27">
        <v>1.1507477647</v>
      </c>
      <c r="M15" s="26">
        <f t="shared" si="1"/>
        <v>2738.2195270407205</v>
      </c>
      <c r="S15" s="78"/>
      <c r="T15" s="77"/>
    </row>
    <row r="16" spans="1:20" x14ac:dyDescent="0.3">
      <c r="A16" s="21" t="s">
        <v>55</v>
      </c>
      <c r="B16" s="21">
        <v>4076</v>
      </c>
      <c r="C16" s="27">
        <f t="shared" si="0"/>
        <v>1.4423153298718254</v>
      </c>
      <c r="D16" s="27">
        <v>1.9398184117999999</v>
      </c>
      <c r="E16" s="27">
        <v>3.6047353814999998</v>
      </c>
      <c r="F16" s="27">
        <v>0.15816008910000001</v>
      </c>
      <c r="G16" s="27">
        <v>92.082543568000006</v>
      </c>
      <c r="H16" s="27">
        <v>1.0760245101999999</v>
      </c>
      <c r="I16" s="27">
        <v>1.6809574499</v>
      </c>
      <c r="J16" s="27">
        <v>1.7327269064999999</v>
      </c>
      <c r="K16" s="27">
        <v>1.0438756447999999</v>
      </c>
      <c r="L16" s="27">
        <v>1.8087514167000001</v>
      </c>
      <c r="M16" s="26">
        <f t="shared" si="1"/>
        <v>2253.488214227089</v>
      </c>
      <c r="S16" s="78"/>
      <c r="T16" s="77"/>
    </row>
    <row r="17" spans="1:20" x14ac:dyDescent="0.3">
      <c r="A17" s="21" t="s">
        <v>62</v>
      </c>
      <c r="B17" s="21">
        <v>3042</v>
      </c>
      <c r="C17" s="27">
        <f t="shared" si="0"/>
        <v>1.8427582341595117</v>
      </c>
      <c r="D17" s="27">
        <v>2.4201105159999998</v>
      </c>
      <c r="E17" s="27">
        <v>5.4981675970000001</v>
      </c>
      <c r="F17" s="27">
        <v>0.35876731280000002</v>
      </c>
      <c r="G17" s="27">
        <v>101.63609379</v>
      </c>
      <c r="H17" s="27">
        <v>1.1056479674999999</v>
      </c>
      <c r="I17" s="27">
        <v>1.5599181245</v>
      </c>
      <c r="J17" s="27">
        <v>1.6190723362999999</v>
      </c>
      <c r="K17" s="27">
        <v>1.0652521602</v>
      </c>
      <c r="L17" s="27">
        <v>1.7247203037000001</v>
      </c>
      <c r="M17" s="26">
        <f t="shared" si="1"/>
        <v>1763.7642425117117</v>
      </c>
      <c r="S17" s="78"/>
      <c r="T17" s="77"/>
    </row>
    <row r="18" spans="1:20" x14ac:dyDescent="0.3">
      <c r="A18" s="21" t="s">
        <v>65</v>
      </c>
      <c r="B18" s="21">
        <v>4734</v>
      </c>
      <c r="C18" s="27">
        <f t="shared" si="0"/>
        <v>1.3588052875585976</v>
      </c>
      <c r="D18" s="27">
        <v>2.9922331048999999</v>
      </c>
      <c r="E18" s="27">
        <v>8.5915032072000006</v>
      </c>
      <c r="F18" s="27">
        <v>0.36195574670000003</v>
      </c>
      <c r="G18" s="27">
        <v>93.491333642000001</v>
      </c>
      <c r="H18" s="27">
        <v>1.1960330024000001</v>
      </c>
      <c r="I18" s="27">
        <v>4.0543515076999999</v>
      </c>
      <c r="J18" s="27">
        <v>4.6531052040000001</v>
      </c>
      <c r="K18" s="27">
        <v>1.0421295014</v>
      </c>
      <c r="L18" s="27">
        <v>4.8491382064000002</v>
      </c>
      <c r="M18" s="26">
        <f t="shared" si="1"/>
        <v>976.25594456185263</v>
      </c>
      <c r="S18" s="78"/>
      <c r="T18" s="77"/>
    </row>
    <row r="19" spans="1:20" x14ac:dyDescent="0.3">
      <c r="A19" s="21" t="s">
        <v>66</v>
      </c>
      <c r="B19" s="21">
        <v>4295</v>
      </c>
      <c r="C19" s="27">
        <f t="shared" si="0"/>
        <v>1.4876789574184111</v>
      </c>
      <c r="D19" s="27">
        <v>2.8324602594999999</v>
      </c>
      <c r="E19" s="27">
        <v>7.6693044726000004</v>
      </c>
      <c r="F19" s="27">
        <v>0.35352664890000002</v>
      </c>
      <c r="G19" s="27">
        <v>97.496899346000006</v>
      </c>
      <c r="H19" s="27">
        <v>1.1597324173000001</v>
      </c>
      <c r="I19" s="27">
        <v>3.1256529914</v>
      </c>
      <c r="J19" s="27">
        <v>3.4651886822</v>
      </c>
      <c r="K19" s="27">
        <v>1.0460963115999999</v>
      </c>
      <c r="L19" s="27">
        <v>3.6249210994999999</v>
      </c>
      <c r="M19" s="26">
        <f t="shared" si="1"/>
        <v>1184.8533753168936</v>
      </c>
      <c r="S19" s="78"/>
      <c r="T19" s="77"/>
    </row>
    <row r="20" spans="1:20" x14ac:dyDescent="0.3">
      <c r="A20" s="21" t="s">
        <v>67</v>
      </c>
      <c r="B20" s="21">
        <v>4568</v>
      </c>
      <c r="C20" s="27">
        <f t="shared" si="0"/>
        <v>1.4328860092058326</v>
      </c>
      <c r="D20" s="27">
        <v>2.4785600879</v>
      </c>
      <c r="E20" s="27">
        <v>5.5110746877999999</v>
      </c>
      <c r="F20" s="27">
        <v>0.6321854214</v>
      </c>
      <c r="G20" s="27">
        <v>96.844439472000005</v>
      </c>
      <c r="H20" s="27">
        <v>1.3078892499000001</v>
      </c>
      <c r="I20" s="27">
        <v>2.2875889126</v>
      </c>
      <c r="J20" s="27">
        <v>2.6840236971000002</v>
      </c>
      <c r="K20" s="27">
        <v>1.1147118224999999</v>
      </c>
      <c r="L20" s="27">
        <v>2.9919129469999999</v>
      </c>
      <c r="M20" s="26">
        <f t="shared" si="1"/>
        <v>1526.7823900358958</v>
      </c>
      <c r="S20" s="78"/>
      <c r="T20" s="77"/>
    </row>
    <row r="21" spans="1:20" x14ac:dyDescent="0.3">
      <c r="A21" s="21" t="s">
        <v>141</v>
      </c>
      <c r="B21" s="21">
        <v>4520</v>
      </c>
      <c r="C21" s="27">
        <f t="shared" si="0"/>
        <v>1.3691127481349938</v>
      </c>
      <c r="D21" s="27">
        <v>3.01473127</v>
      </c>
      <c r="E21" s="27">
        <v>8.8280034708000006</v>
      </c>
      <c r="F21" s="27">
        <v>0.26060115960000002</v>
      </c>
      <c r="G21" s="27">
        <v>92.046744219000004</v>
      </c>
      <c r="H21" s="27">
        <v>1.1390203818</v>
      </c>
      <c r="I21" s="27">
        <v>4.2566490851000003</v>
      </c>
      <c r="J21" s="27">
        <v>4.7093896841999996</v>
      </c>
      <c r="K21" s="27">
        <v>1.0295198297999999</v>
      </c>
      <c r="L21" s="27">
        <v>4.8484100659999996</v>
      </c>
      <c r="M21" s="26">
        <f t="shared" si="1"/>
        <v>932.26437914090423</v>
      </c>
      <c r="S21" s="78"/>
      <c r="T21" s="77"/>
    </row>
    <row r="22" spans="1:20" x14ac:dyDescent="0.3">
      <c r="A22" s="21" t="s">
        <v>114</v>
      </c>
      <c r="B22" s="21">
        <v>3874</v>
      </c>
      <c r="C22" s="27">
        <f t="shared" si="0"/>
        <v>1.5813951393619747</v>
      </c>
      <c r="D22" s="27">
        <v>3.1189000934000002</v>
      </c>
      <c r="E22" s="27">
        <v>9.5540819169999995</v>
      </c>
      <c r="F22" s="27">
        <v>0.17345587539999999</v>
      </c>
      <c r="G22" s="27">
        <v>98.428350657999999</v>
      </c>
      <c r="H22" s="27">
        <v>1.0693556035</v>
      </c>
      <c r="I22" s="27">
        <v>3.6372513815</v>
      </c>
      <c r="J22" s="27">
        <v>3.8201595427999999</v>
      </c>
      <c r="K22" s="27">
        <v>1.0181551589</v>
      </c>
      <c r="L22" s="27">
        <v>3.8895151462999999</v>
      </c>
      <c r="M22" s="26">
        <f t="shared" si="1"/>
        <v>996.01103332512821</v>
      </c>
      <c r="S22" s="78"/>
      <c r="T22" s="77"/>
    </row>
    <row r="23" spans="1:20" x14ac:dyDescent="0.3">
      <c r="A23" s="21" t="s">
        <v>71</v>
      </c>
      <c r="B23" s="21">
        <v>3411</v>
      </c>
      <c r="C23" s="27">
        <f t="shared" si="0"/>
        <v>1.6715107809056058</v>
      </c>
      <c r="D23" s="27">
        <v>2.1486087647000001</v>
      </c>
      <c r="E23" s="27">
        <v>4.2706495949000001</v>
      </c>
      <c r="F23" s="27">
        <v>0.34587002900000002</v>
      </c>
      <c r="G23" s="27">
        <v>97.622526188999998</v>
      </c>
      <c r="H23" s="27">
        <v>1.1237874039</v>
      </c>
      <c r="I23" s="27">
        <v>1.4702596911000001</v>
      </c>
      <c r="J23" s="27">
        <v>1.5284719174000001</v>
      </c>
      <c r="K23" s="27">
        <v>1.0809876861000001</v>
      </c>
      <c r="L23" s="27">
        <v>1.6522593213000001</v>
      </c>
      <c r="M23" s="26">
        <f t="shared" si="1"/>
        <v>2064.445911139554</v>
      </c>
      <c r="S23" s="78"/>
      <c r="T23" s="77"/>
    </row>
    <row r="24" spans="1:20" x14ac:dyDescent="0.3">
      <c r="A24" s="21" t="s">
        <v>73</v>
      </c>
      <c r="B24" s="21">
        <v>9361</v>
      </c>
      <c r="C24" s="27">
        <f t="shared" si="0"/>
        <v>0.95325584934315544</v>
      </c>
      <c r="D24" s="27">
        <v>2.5377753740000002</v>
      </c>
      <c r="E24" s="27">
        <v>6.1643938932999998</v>
      </c>
      <c r="F24" s="27">
        <v>0.27590995559999998</v>
      </c>
      <c r="G24" s="27">
        <v>92.229658693000005</v>
      </c>
      <c r="H24" s="27">
        <v>1.3036217395</v>
      </c>
      <c r="I24" s="27">
        <v>5.4365108129999999</v>
      </c>
      <c r="J24" s="27">
        <v>6.7835319433999999</v>
      </c>
      <c r="K24" s="27">
        <v>1.0447586511</v>
      </c>
      <c r="L24" s="27">
        <v>7.0871536829000004</v>
      </c>
      <c r="M24" s="26">
        <f t="shared" si="1"/>
        <v>1320.8405544508471</v>
      </c>
      <c r="S24" s="78"/>
      <c r="T24" s="77"/>
    </row>
    <row r="25" spans="1:20" x14ac:dyDescent="0.3">
      <c r="A25" s="21" t="s">
        <v>137</v>
      </c>
      <c r="B25" s="21">
        <v>3738</v>
      </c>
      <c r="C25" s="27">
        <f t="shared" si="0"/>
        <v>1.7707249558007496</v>
      </c>
      <c r="D25" s="27">
        <v>3.2151097449999999</v>
      </c>
      <c r="E25" s="27">
        <v>10.032125594</v>
      </c>
      <c r="F25" s="27">
        <v>0.30480507880000002</v>
      </c>
      <c r="G25" s="27">
        <v>108.26068149</v>
      </c>
      <c r="H25" s="27">
        <v>1.0972096487</v>
      </c>
      <c r="I25" s="27">
        <v>3.0046172753999998</v>
      </c>
      <c r="J25" s="27">
        <v>3.1994854165</v>
      </c>
      <c r="K25" s="27">
        <v>1.0303829010000001</v>
      </c>
      <c r="L25" s="27">
        <v>3.2966950652000002</v>
      </c>
      <c r="M25" s="26">
        <f t="shared" si="1"/>
        <v>1133.8628311300085</v>
      </c>
      <c r="S25" s="78"/>
      <c r="T25" s="77"/>
    </row>
    <row r="26" spans="1:20" x14ac:dyDescent="0.3">
      <c r="A26" s="21" t="s">
        <v>167</v>
      </c>
      <c r="B26" s="21">
        <v>3398</v>
      </c>
      <c r="C26" s="27">
        <f t="shared" si="0"/>
        <v>1.5071179192868065</v>
      </c>
      <c r="D26" s="27">
        <v>2.8100941906000001</v>
      </c>
      <c r="E26" s="27">
        <v>6.2211098397000004</v>
      </c>
      <c r="F26" s="27">
        <v>1.6755195201999999</v>
      </c>
      <c r="G26" s="27">
        <v>87.853470211000001</v>
      </c>
      <c r="H26" s="27">
        <v>1.7375503828000001</v>
      </c>
      <c r="I26" s="27">
        <v>2.0005368186000001</v>
      </c>
      <c r="J26" s="27">
        <v>2.7384831320999998</v>
      </c>
      <c r="K26" s="27">
        <v>1.2693280722</v>
      </c>
      <c r="L26" s="27">
        <v>3.4760335149000001</v>
      </c>
      <c r="M26" s="26">
        <f t="shared" si="1"/>
        <v>977.55098891725015</v>
      </c>
      <c r="S26" s="78"/>
      <c r="T26" s="77"/>
    </row>
    <row r="27" spans="1:20" x14ac:dyDescent="0.3">
      <c r="A27" s="21" t="s">
        <v>166</v>
      </c>
      <c r="B27" s="21">
        <v>1174</v>
      </c>
      <c r="C27" s="27">
        <f t="shared" si="0"/>
        <v>2.5261917381011258</v>
      </c>
      <c r="D27" s="27">
        <v>4.4937920244000003</v>
      </c>
      <c r="E27" s="27">
        <v>19.227374338000001</v>
      </c>
      <c r="F27" s="27">
        <v>0.96679241979999997</v>
      </c>
      <c r="G27" s="27">
        <v>86.556633916999999</v>
      </c>
      <c r="H27" s="27">
        <v>1.1514772136</v>
      </c>
      <c r="I27" s="27">
        <v>2.7477971014000002</v>
      </c>
      <c r="J27" s="27">
        <v>3.0125485362000002</v>
      </c>
      <c r="K27" s="27">
        <v>1.0502820823000001</v>
      </c>
      <c r="L27" s="27">
        <v>3.1640257496999999</v>
      </c>
      <c r="M27" s="26">
        <f t="shared" si="1"/>
        <v>371.0462849777104</v>
      </c>
      <c r="S27" s="78"/>
      <c r="T27" s="77"/>
    </row>
    <row r="28" spans="1:20" x14ac:dyDescent="0.3">
      <c r="A28" s="21" t="s">
        <v>165</v>
      </c>
      <c r="B28" s="21">
        <v>3431</v>
      </c>
      <c r="C28" s="27">
        <f t="shared" si="0"/>
        <v>1.5350693485121476</v>
      </c>
      <c r="D28" s="27">
        <v>2.9443748337</v>
      </c>
      <c r="E28" s="27">
        <v>8.2254362933999996</v>
      </c>
      <c r="F28" s="27">
        <v>0.44390686779999999</v>
      </c>
      <c r="G28" s="27">
        <v>89.916285794999993</v>
      </c>
      <c r="H28" s="27">
        <v>1.1883642811999999</v>
      </c>
      <c r="I28" s="27">
        <v>3.0955889866000001</v>
      </c>
      <c r="J28" s="27">
        <v>3.4903230995999999</v>
      </c>
      <c r="K28" s="27">
        <v>1.0539675771000001</v>
      </c>
      <c r="L28" s="27">
        <v>3.6786873808</v>
      </c>
      <c r="M28" s="26">
        <f t="shared" si="1"/>
        <v>932.66963045222508</v>
      </c>
      <c r="S28" s="78"/>
      <c r="T28" s="7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J9" sqref="J9"/>
    </sheetView>
  </sheetViews>
  <sheetFormatPr defaultRowHeight="16.5" x14ac:dyDescent="0.3"/>
  <cols>
    <col min="1" max="1" width="20.42578125" style="21" bestFit="1" customWidth="1"/>
    <col min="2" max="2" width="11.140625" style="21" customWidth="1"/>
    <col min="3" max="3" width="13.7109375" style="21" customWidth="1"/>
    <col min="4" max="4" width="14.28515625" style="21" customWidth="1"/>
    <col min="5" max="7" width="11.140625" style="21" customWidth="1"/>
    <col min="8" max="12" width="10.7109375" style="21" customWidth="1"/>
    <col min="13" max="13" width="8.85546875" style="21" bestFit="1" customWidth="1"/>
    <col min="14" max="16384" width="9.140625" style="21"/>
  </cols>
  <sheetData>
    <row r="1" spans="1:20" x14ac:dyDescent="0.3">
      <c r="A1" s="21" t="s">
        <v>192</v>
      </c>
    </row>
    <row r="2" spans="1:20" x14ac:dyDescent="0.3">
      <c r="A2" s="73" t="s">
        <v>191</v>
      </c>
    </row>
    <row r="4" spans="1:20" ht="49.5" x14ac:dyDescent="0.3">
      <c r="A4" s="21" t="s">
        <v>180</v>
      </c>
      <c r="B4" s="24" t="s">
        <v>179</v>
      </c>
      <c r="C4" s="24" t="s">
        <v>178</v>
      </c>
      <c r="D4" s="24" t="s">
        <v>177</v>
      </c>
      <c r="E4" s="24" t="s">
        <v>176</v>
      </c>
      <c r="F4" s="24" t="s">
        <v>175</v>
      </c>
      <c r="G4" s="24" t="s">
        <v>174</v>
      </c>
      <c r="H4" s="24" t="s">
        <v>173</v>
      </c>
      <c r="I4" s="24" t="s">
        <v>172</v>
      </c>
      <c r="J4" s="24" t="s">
        <v>171</v>
      </c>
      <c r="K4" s="24" t="s">
        <v>170</v>
      </c>
      <c r="L4" s="24" t="s">
        <v>169</v>
      </c>
      <c r="M4" s="24" t="s">
        <v>168</v>
      </c>
    </row>
    <row r="5" spans="1:20" x14ac:dyDescent="0.3">
      <c r="A5" s="21" t="s">
        <v>23</v>
      </c>
      <c r="B5" s="21">
        <v>9411</v>
      </c>
      <c r="C5" s="27">
        <f t="shared" ref="C5:C28" si="0">G5/SQRT(B5)</f>
        <v>0.93082467579599737</v>
      </c>
      <c r="D5" s="27">
        <v>1.7709744374</v>
      </c>
      <c r="E5" s="27">
        <v>2.9202423549000001</v>
      </c>
      <c r="F5" s="27">
        <v>0.21610810320000001</v>
      </c>
      <c r="G5" s="27">
        <v>90.299589173000001</v>
      </c>
      <c r="H5" s="27">
        <v>1.2494110833000001</v>
      </c>
      <c r="I5" s="27">
        <v>2.8971029488000002</v>
      </c>
      <c r="J5" s="27">
        <v>3.3702614504000001</v>
      </c>
      <c r="K5" s="27">
        <v>1.0740034822</v>
      </c>
      <c r="L5" s="27">
        <v>3.6196725337000002</v>
      </c>
      <c r="M5" s="26">
        <f t="shared" ref="M5:M28" si="1">B5/L5</f>
        <v>2599.9589499827352</v>
      </c>
      <c r="S5" s="78"/>
      <c r="T5" s="77"/>
    </row>
    <row r="6" spans="1:20" x14ac:dyDescent="0.3">
      <c r="A6" s="21" t="s">
        <v>27</v>
      </c>
      <c r="B6" s="21">
        <v>8311</v>
      </c>
      <c r="C6" s="27">
        <f t="shared" si="0"/>
        <v>0.95262610331847353</v>
      </c>
      <c r="D6" s="27">
        <v>2.0690124334000002</v>
      </c>
      <c r="E6" s="27">
        <v>3.7573200631999999</v>
      </c>
      <c r="F6" s="27">
        <v>0.52349238649999996</v>
      </c>
      <c r="G6" s="27">
        <v>86.845859723000004</v>
      </c>
      <c r="H6" s="27">
        <v>1.5768397265</v>
      </c>
      <c r="I6" s="27">
        <v>2.9914616559999998</v>
      </c>
      <c r="J6" s="27">
        <v>4.1402158529999999</v>
      </c>
      <c r="K6" s="27">
        <v>1.1393260030000001</v>
      </c>
      <c r="L6" s="27">
        <v>4.7170555796000002</v>
      </c>
      <c r="M6" s="26">
        <f t="shared" si="1"/>
        <v>1761.9041920860218</v>
      </c>
      <c r="S6" s="78"/>
      <c r="T6" s="77"/>
    </row>
    <row r="7" spans="1:20" x14ac:dyDescent="0.3">
      <c r="A7" s="21" t="s">
        <v>28</v>
      </c>
      <c r="B7" s="21">
        <v>4110</v>
      </c>
      <c r="C7" s="27">
        <f t="shared" si="0"/>
        <v>1.5315498405915613</v>
      </c>
      <c r="D7" s="27">
        <v>3.9555925309000002</v>
      </c>
      <c r="E7" s="27">
        <v>14.862126449</v>
      </c>
      <c r="F7" s="27">
        <v>0.78458582190000004</v>
      </c>
      <c r="G7" s="27">
        <v>98.186560166999996</v>
      </c>
      <c r="H7" s="27">
        <v>1.3344690722000001</v>
      </c>
      <c r="I7" s="27">
        <v>4.9983894704000003</v>
      </c>
      <c r="J7" s="27">
        <v>6.3357270866000004</v>
      </c>
      <c r="K7" s="27">
        <v>1.0527909531999999</v>
      </c>
      <c r="L7" s="27">
        <v>6.6701961587999996</v>
      </c>
      <c r="M7" s="26">
        <f t="shared" si="1"/>
        <v>616.1737829220616</v>
      </c>
      <c r="S7" s="78"/>
      <c r="T7" s="77"/>
    </row>
    <row r="8" spans="1:20" x14ac:dyDescent="0.3">
      <c r="A8" s="21" t="s">
        <v>29</v>
      </c>
      <c r="B8" s="21">
        <v>7762</v>
      </c>
      <c r="C8" s="27">
        <f t="shared" si="0"/>
        <v>0.9841156187387452</v>
      </c>
      <c r="D8" s="27">
        <v>3.0235646459000001</v>
      </c>
      <c r="E8" s="27">
        <v>8.0375025906000008</v>
      </c>
      <c r="F8" s="27">
        <v>1.1044405774999999</v>
      </c>
      <c r="G8" s="27">
        <v>86.702764219000002</v>
      </c>
      <c r="H8" s="27">
        <v>2.1403119500000001</v>
      </c>
      <c r="I8" s="27">
        <v>4.4100423702000002</v>
      </c>
      <c r="J8" s="27">
        <v>8.2985544349999998</v>
      </c>
      <c r="K8" s="27">
        <v>1.1374109139999999</v>
      </c>
      <c r="L8" s="27">
        <v>9.4388663850000007</v>
      </c>
      <c r="M8" s="26">
        <f t="shared" si="1"/>
        <v>822.34451505057507</v>
      </c>
      <c r="S8" s="78"/>
      <c r="T8" s="77"/>
    </row>
    <row r="9" spans="1:20" x14ac:dyDescent="0.3">
      <c r="A9" s="21" t="s">
        <v>30</v>
      </c>
      <c r="B9" s="21">
        <v>4485</v>
      </c>
      <c r="C9" s="27">
        <f t="shared" si="0"/>
        <v>1.2396361884966989</v>
      </c>
      <c r="D9" s="27">
        <v>2.4671133435999999</v>
      </c>
      <c r="E9" s="27">
        <v>5.6313443673999997</v>
      </c>
      <c r="F9" s="27">
        <v>0.4553038827</v>
      </c>
      <c r="G9" s="27">
        <v>83.018612317000006</v>
      </c>
      <c r="H9" s="27">
        <v>1.2962715664</v>
      </c>
      <c r="I9" s="27">
        <v>3.0554193824000002</v>
      </c>
      <c r="J9" s="27">
        <v>3.6643817025000001</v>
      </c>
      <c r="K9" s="27">
        <v>1.0808517207999999</v>
      </c>
      <c r="L9" s="27">
        <v>3.9606532688999998</v>
      </c>
      <c r="M9" s="26">
        <f t="shared" si="1"/>
        <v>1132.3889508877983</v>
      </c>
      <c r="S9" s="78"/>
      <c r="T9" s="77"/>
    </row>
    <row r="10" spans="1:20" x14ac:dyDescent="0.3">
      <c r="A10" s="21" t="s">
        <v>38</v>
      </c>
      <c r="B10" s="21">
        <v>4167</v>
      </c>
      <c r="C10" s="27">
        <f t="shared" si="0"/>
        <v>1.2427308101683945</v>
      </c>
      <c r="D10" s="27">
        <v>1.8352911258</v>
      </c>
      <c r="E10" s="27">
        <v>3.0036073770999998</v>
      </c>
      <c r="F10" s="27">
        <v>0.36468613919999998</v>
      </c>
      <c r="G10" s="27">
        <v>80.221137513000002</v>
      </c>
      <c r="H10" s="27">
        <v>1.2361316389000001</v>
      </c>
      <c r="I10" s="27">
        <v>1.7643312689999999</v>
      </c>
      <c r="J10" s="27">
        <v>1.9448140642</v>
      </c>
      <c r="K10" s="27">
        <v>1.1214160486</v>
      </c>
      <c r="L10" s="27">
        <v>2.1809457029999999</v>
      </c>
      <c r="M10" s="26">
        <f t="shared" si="1"/>
        <v>1910.639038041196</v>
      </c>
      <c r="S10" s="78"/>
      <c r="T10" s="77"/>
    </row>
    <row r="11" spans="1:20" x14ac:dyDescent="0.3">
      <c r="A11" s="21" t="s">
        <v>39</v>
      </c>
      <c r="B11" s="21">
        <v>4328</v>
      </c>
      <c r="C11" s="27">
        <f t="shared" si="0"/>
        <v>1.2195351557898961</v>
      </c>
      <c r="D11" s="27">
        <v>1.9896715679000001</v>
      </c>
      <c r="E11" s="27">
        <v>3.4482394194000001</v>
      </c>
      <c r="F11" s="27">
        <v>0.51055352860000003</v>
      </c>
      <c r="G11" s="27">
        <v>80.230213957000004</v>
      </c>
      <c r="H11" s="27">
        <v>1.3432657686</v>
      </c>
      <c r="I11" s="27">
        <v>1.9814816506999999</v>
      </c>
      <c r="J11" s="27">
        <v>2.3183907038</v>
      </c>
      <c r="K11" s="27">
        <v>1.1480620881000001</v>
      </c>
      <c r="L11" s="27">
        <v>2.6616564723999998</v>
      </c>
      <c r="M11" s="26">
        <f t="shared" si="1"/>
        <v>1626.0550694197843</v>
      </c>
      <c r="S11" s="78"/>
      <c r="T11" s="77"/>
    </row>
    <row r="12" spans="1:20" x14ac:dyDescent="0.3">
      <c r="A12" s="21" t="s">
        <v>41</v>
      </c>
      <c r="B12" s="21">
        <v>4321</v>
      </c>
      <c r="C12" s="27">
        <f t="shared" si="0"/>
        <v>1.3367717353942434</v>
      </c>
      <c r="D12" s="27">
        <v>2.6280579916</v>
      </c>
      <c r="E12" s="27">
        <v>5.2941592862000002</v>
      </c>
      <c r="F12" s="27">
        <v>1.6125295210999999</v>
      </c>
      <c r="G12" s="27">
        <v>87.871772624000002</v>
      </c>
      <c r="H12" s="27">
        <v>1.9023559222999999</v>
      </c>
      <c r="I12" s="27">
        <v>2.0316472874999998</v>
      </c>
      <c r="J12" s="27">
        <v>2.9625603269999998</v>
      </c>
      <c r="K12" s="27">
        <v>1.3045865138999999</v>
      </c>
      <c r="L12" s="27">
        <v>3.8649162493000002</v>
      </c>
      <c r="M12" s="26">
        <f t="shared" si="1"/>
        <v>1118.0061148239897</v>
      </c>
      <c r="S12" s="78"/>
      <c r="T12" s="77"/>
    </row>
    <row r="13" spans="1:20" x14ac:dyDescent="0.3">
      <c r="A13" s="21" t="s">
        <v>46</v>
      </c>
      <c r="B13" s="21">
        <v>7133</v>
      </c>
      <c r="C13" s="27">
        <f t="shared" si="0"/>
        <v>0.90848988489587923</v>
      </c>
      <c r="D13" s="27">
        <v>3.2061103211000002</v>
      </c>
      <c r="E13" s="27">
        <v>9.4497665899999994</v>
      </c>
      <c r="F13" s="27">
        <v>0.82937680120000001</v>
      </c>
      <c r="G13" s="27">
        <v>76.728411696999999</v>
      </c>
      <c r="H13" s="27">
        <v>2.0047670909000002</v>
      </c>
      <c r="I13" s="27">
        <v>6.2116434425999998</v>
      </c>
      <c r="J13" s="27">
        <v>11.448131263000001</v>
      </c>
      <c r="K13" s="27">
        <v>1.0877669086999999</v>
      </c>
      <c r="L13" s="27">
        <v>12.452898354</v>
      </c>
      <c r="M13" s="26">
        <f t="shared" si="1"/>
        <v>572.79837972087887</v>
      </c>
      <c r="S13" s="78"/>
      <c r="T13" s="77"/>
    </row>
    <row r="14" spans="1:20" x14ac:dyDescent="0.3">
      <c r="A14" s="21" t="s">
        <v>49</v>
      </c>
      <c r="B14" s="21">
        <v>9182</v>
      </c>
      <c r="C14" s="27">
        <f t="shared" si="0"/>
        <v>0.95683194789393777</v>
      </c>
      <c r="D14" s="27">
        <v>2.7245067540000001</v>
      </c>
      <c r="E14" s="27">
        <v>7.0485440777999999</v>
      </c>
      <c r="F14" s="27">
        <v>0.3743929748</v>
      </c>
      <c r="G14" s="27">
        <v>91.686271442999995</v>
      </c>
      <c r="H14" s="27">
        <v>1.4089181865</v>
      </c>
      <c r="I14" s="27">
        <v>5.7543826482</v>
      </c>
      <c r="J14" s="27">
        <v>7.6985361786000004</v>
      </c>
      <c r="K14" s="27">
        <v>1.0531163558000001</v>
      </c>
      <c r="L14" s="27">
        <v>8.1074543651000006</v>
      </c>
      <c r="M14" s="26">
        <f t="shared" si="1"/>
        <v>1132.5379812836907</v>
      </c>
      <c r="S14" s="78"/>
      <c r="T14" s="77"/>
    </row>
    <row r="15" spans="1:20" x14ac:dyDescent="0.3">
      <c r="A15" s="21" t="s">
        <v>53</v>
      </c>
      <c r="B15" s="21">
        <v>3151</v>
      </c>
      <c r="C15" s="27">
        <f t="shared" si="0"/>
        <v>1.4061396037449119</v>
      </c>
      <c r="D15" s="27">
        <v>1.7666163925</v>
      </c>
      <c r="E15" s="27">
        <v>2.1358317191</v>
      </c>
      <c r="F15" s="27">
        <v>0.98510175929999999</v>
      </c>
      <c r="G15" s="27">
        <v>78.931915420999999</v>
      </c>
      <c r="H15" s="27">
        <v>1.4981802008</v>
      </c>
      <c r="I15" s="27">
        <v>1.0534788653</v>
      </c>
      <c r="J15" s="27">
        <v>1.0801209771</v>
      </c>
      <c r="K15" s="27">
        <v>1.4612262991</v>
      </c>
      <c r="L15" s="27">
        <v>1.578301178</v>
      </c>
      <c r="M15" s="26">
        <f t="shared" si="1"/>
        <v>1996.4503885075349</v>
      </c>
      <c r="S15" s="78"/>
      <c r="T15" s="77"/>
    </row>
    <row r="16" spans="1:20" x14ac:dyDescent="0.3">
      <c r="A16" s="21" t="s">
        <v>55</v>
      </c>
      <c r="B16" s="21">
        <v>4076</v>
      </c>
      <c r="C16" s="27">
        <f t="shared" si="0"/>
        <v>1.3636365100414767</v>
      </c>
      <c r="D16" s="27">
        <v>1.7389613768000001</v>
      </c>
      <c r="E16" s="27">
        <v>2.7287351162000002</v>
      </c>
      <c r="F16" s="27">
        <v>0.29525155390000002</v>
      </c>
      <c r="G16" s="27">
        <v>87.059407707999995</v>
      </c>
      <c r="H16" s="27">
        <v>1.1587732279</v>
      </c>
      <c r="I16" s="27">
        <v>1.403351625</v>
      </c>
      <c r="J16" s="27">
        <v>1.4673930645</v>
      </c>
      <c r="K16" s="27">
        <v>1.1082008848</v>
      </c>
      <c r="L16" s="27">
        <v>1.6261662924</v>
      </c>
      <c r="M16" s="26">
        <f t="shared" si="1"/>
        <v>2506.5087248760883</v>
      </c>
      <c r="S16" s="78"/>
      <c r="T16" s="77"/>
    </row>
    <row r="17" spans="1:20" x14ac:dyDescent="0.3">
      <c r="A17" s="21" t="s">
        <v>62</v>
      </c>
      <c r="B17" s="21">
        <v>3042</v>
      </c>
      <c r="C17" s="27">
        <f t="shared" si="0"/>
        <v>1.5163812667774246</v>
      </c>
      <c r="D17" s="27">
        <v>1.9181357478000001</v>
      </c>
      <c r="E17" s="27">
        <v>3.4659092280000001</v>
      </c>
      <c r="F17" s="27">
        <v>0.21333551889999999</v>
      </c>
      <c r="G17" s="27">
        <v>83.634991174999996</v>
      </c>
      <c r="H17" s="27">
        <v>1.0927714818000001</v>
      </c>
      <c r="I17" s="27">
        <v>1.4641334097000001</v>
      </c>
      <c r="J17" s="27">
        <v>1.5071917538999999</v>
      </c>
      <c r="K17" s="27">
        <v>1.0615525406999999</v>
      </c>
      <c r="L17" s="27">
        <v>1.5999632357</v>
      </c>
      <c r="M17" s="26">
        <f t="shared" si="1"/>
        <v>1901.2936873321933</v>
      </c>
      <c r="S17" s="78"/>
      <c r="T17" s="77"/>
    </row>
    <row r="18" spans="1:20" x14ac:dyDescent="0.3">
      <c r="A18" s="21" t="s">
        <v>65</v>
      </c>
      <c r="B18" s="21">
        <v>4734</v>
      </c>
      <c r="C18" s="27">
        <f t="shared" si="0"/>
        <v>1.2401423705119941</v>
      </c>
      <c r="D18" s="27">
        <v>2.7201935294999999</v>
      </c>
      <c r="E18" s="27">
        <v>6.8713371758999999</v>
      </c>
      <c r="F18" s="27">
        <v>0.52811566210000005</v>
      </c>
      <c r="G18" s="27">
        <v>85.326842033000005</v>
      </c>
      <c r="H18" s="27">
        <v>1.3433750471999999</v>
      </c>
      <c r="I18" s="27">
        <v>3.5813108140000001</v>
      </c>
      <c r="J18" s="27">
        <v>4.4676685366999997</v>
      </c>
      <c r="K18" s="27">
        <v>1.0768577714000001</v>
      </c>
      <c r="L18" s="27">
        <v>4.8110435839000001</v>
      </c>
      <c r="M18" s="26">
        <f t="shared" si="1"/>
        <v>983.98609728712006</v>
      </c>
      <c r="S18" s="78"/>
      <c r="T18" s="77"/>
    </row>
    <row r="19" spans="1:20" x14ac:dyDescent="0.3">
      <c r="A19" s="21" t="s">
        <v>66</v>
      </c>
      <c r="B19" s="21">
        <v>4295</v>
      </c>
      <c r="C19" s="27">
        <f t="shared" si="0"/>
        <v>1.3502480476826508</v>
      </c>
      <c r="D19" s="27">
        <v>2.6579734790999998</v>
      </c>
      <c r="E19" s="27">
        <v>6.6240513594000001</v>
      </c>
      <c r="F19" s="27">
        <v>0.44077165600000001</v>
      </c>
      <c r="G19" s="27">
        <v>88.490192954999998</v>
      </c>
      <c r="H19" s="27">
        <v>1.2417473510999999</v>
      </c>
      <c r="I19" s="27">
        <v>3.1204419595999999</v>
      </c>
      <c r="J19" s="27">
        <v>3.6330531864000002</v>
      </c>
      <c r="K19" s="27">
        <v>1.0665410987999999</v>
      </c>
      <c r="L19" s="27">
        <v>3.8748005375000001</v>
      </c>
      <c r="M19" s="26">
        <f t="shared" si="1"/>
        <v>1108.4441530430649</v>
      </c>
      <c r="S19" s="78"/>
      <c r="T19" s="77"/>
    </row>
    <row r="20" spans="1:20" x14ac:dyDescent="0.3">
      <c r="A20" s="21" t="s">
        <v>67</v>
      </c>
      <c r="B20" s="21">
        <v>4568</v>
      </c>
      <c r="C20" s="27">
        <f t="shared" si="0"/>
        <v>1.4143631583760974</v>
      </c>
      <c r="D20" s="27">
        <v>2.6137749121999998</v>
      </c>
      <c r="E20" s="27">
        <v>6.0783960795</v>
      </c>
      <c r="F20" s="27">
        <v>0.75342321209999996</v>
      </c>
      <c r="G20" s="27">
        <v>95.592535905000005</v>
      </c>
      <c r="H20" s="27">
        <v>1.3766242201000001</v>
      </c>
      <c r="I20" s="27">
        <v>2.4807912034999999</v>
      </c>
      <c r="J20" s="27">
        <v>3.0384930357000002</v>
      </c>
      <c r="K20" s="27">
        <v>1.1239509901</v>
      </c>
      <c r="L20" s="27">
        <v>3.4151172558999998</v>
      </c>
      <c r="M20" s="26">
        <f t="shared" si="1"/>
        <v>1337.5821846550848</v>
      </c>
      <c r="S20" s="78"/>
      <c r="T20" s="77"/>
    </row>
    <row r="21" spans="1:20" x14ac:dyDescent="0.3">
      <c r="A21" s="21" t="s">
        <v>141</v>
      </c>
      <c r="B21" s="21">
        <v>4520</v>
      </c>
      <c r="C21" s="27">
        <f t="shared" si="0"/>
        <v>1.2501793184685424</v>
      </c>
      <c r="D21" s="27">
        <v>2.9746980319</v>
      </c>
      <c r="E21" s="27">
        <v>8.2691665023999992</v>
      </c>
      <c r="F21" s="27">
        <v>0.57966187840000005</v>
      </c>
      <c r="G21" s="27">
        <v>84.050737319999996</v>
      </c>
      <c r="H21" s="27">
        <v>1.3708604321</v>
      </c>
      <c r="I21" s="27">
        <v>4.1297930687999997</v>
      </c>
      <c r="J21" s="27">
        <v>5.2905094786999998</v>
      </c>
      <c r="K21" s="27">
        <v>1.0700991905999999</v>
      </c>
      <c r="L21" s="27">
        <v>5.6613699108000004</v>
      </c>
      <c r="M21" s="26">
        <f t="shared" si="1"/>
        <v>798.39333433721606</v>
      </c>
      <c r="S21" s="78"/>
      <c r="T21" s="77"/>
    </row>
    <row r="22" spans="1:20" x14ac:dyDescent="0.3">
      <c r="A22" s="21" t="s">
        <v>114</v>
      </c>
      <c r="B22" s="21">
        <v>3874</v>
      </c>
      <c r="C22" s="27">
        <f t="shared" si="0"/>
        <v>1.5284288815103131</v>
      </c>
      <c r="D22" s="27">
        <v>2.9978788579</v>
      </c>
      <c r="E22" s="27">
        <v>7.9847285191999999</v>
      </c>
      <c r="F22" s="27">
        <v>1.0025491273</v>
      </c>
      <c r="G22" s="27">
        <v>95.131653158999995</v>
      </c>
      <c r="H22" s="27">
        <v>1.4291368229000001</v>
      </c>
      <c r="I22" s="27">
        <v>2.6918104058000001</v>
      </c>
      <c r="J22" s="27">
        <v>3.4178285484000002</v>
      </c>
      <c r="K22" s="27">
        <v>1.1255583236</v>
      </c>
      <c r="L22" s="27">
        <v>3.8469653713</v>
      </c>
      <c r="M22" s="26">
        <f t="shared" si="1"/>
        <v>1007.0275206794659</v>
      </c>
      <c r="S22" s="78"/>
      <c r="T22" s="77"/>
    </row>
    <row r="23" spans="1:20" x14ac:dyDescent="0.3">
      <c r="A23" s="21" t="s">
        <v>71</v>
      </c>
      <c r="B23" s="21">
        <v>3411</v>
      </c>
      <c r="C23" s="27">
        <f t="shared" si="0"/>
        <v>1.6141326053866023</v>
      </c>
      <c r="D23" s="27">
        <v>2.2394768168999999</v>
      </c>
      <c r="E23" s="27">
        <v>4.7892014513000003</v>
      </c>
      <c r="F23" s="27">
        <v>0.226054962</v>
      </c>
      <c r="G23" s="27">
        <v>94.271424594999999</v>
      </c>
      <c r="H23" s="27">
        <v>1.0867602492999999</v>
      </c>
      <c r="I23" s="27">
        <v>1.7711940481999999</v>
      </c>
      <c r="J23" s="27">
        <v>1.8381030360999999</v>
      </c>
      <c r="K23" s="27">
        <v>1.0472009716999999</v>
      </c>
      <c r="L23" s="27">
        <v>1.9248632854000001</v>
      </c>
      <c r="M23" s="26">
        <f t="shared" si="1"/>
        <v>1772.0739056494447</v>
      </c>
      <c r="S23" s="78"/>
      <c r="T23" s="77"/>
    </row>
    <row r="24" spans="1:20" x14ac:dyDescent="0.3">
      <c r="A24" s="21" t="s">
        <v>73</v>
      </c>
      <c r="B24" s="21">
        <v>9361</v>
      </c>
      <c r="C24" s="27">
        <f t="shared" si="0"/>
        <v>0.85472718629325395</v>
      </c>
      <c r="D24" s="27">
        <v>1.9992577962</v>
      </c>
      <c r="E24" s="27">
        <v>3.6225883767</v>
      </c>
      <c r="F24" s="27">
        <v>0.37444335899999998</v>
      </c>
      <c r="G24" s="27">
        <v>82.696787774000001</v>
      </c>
      <c r="H24" s="27">
        <v>1.5125339788000001</v>
      </c>
      <c r="I24" s="27">
        <v>3.6171705540999999</v>
      </c>
      <c r="J24" s="27">
        <v>4.9585593914999997</v>
      </c>
      <c r="K24" s="27">
        <v>1.1033634849</v>
      </c>
      <c r="L24" s="27">
        <v>5.4710933703000002</v>
      </c>
      <c r="M24" s="26">
        <f t="shared" si="1"/>
        <v>1710.992550559725</v>
      </c>
      <c r="S24" s="78"/>
      <c r="T24" s="77"/>
    </row>
    <row r="25" spans="1:20" x14ac:dyDescent="0.3">
      <c r="A25" s="21" t="s">
        <v>137</v>
      </c>
      <c r="B25" s="21">
        <v>3738</v>
      </c>
      <c r="C25" s="27">
        <f t="shared" si="0"/>
        <v>1.4729572543521445</v>
      </c>
      <c r="D25" s="27">
        <v>2.9357836183999999</v>
      </c>
      <c r="E25" s="27">
        <v>7.9111501905999999</v>
      </c>
      <c r="F25" s="27">
        <v>0.70767526349999998</v>
      </c>
      <c r="G25" s="27">
        <v>90.055406763999997</v>
      </c>
      <c r="H25" s="27">
        <v>1.3261650081</v>
      </c>
      <c r="I25" s="27">
        <v>2.9953934282999999</v>
      </c>
      <c r="J25" s="27">
        <v>3.6462209419999998</v>
      </c>
      <c r="K25" s="27">
        <v>1.089452892</v>
      </c>
      <c r="L25" s="27">
        <v>3.9723859501000001</v>
      </c>
      <c r="M25" s="26">
        <f t="shared" si="1"/>
        <v>940.99617885968519</v>
      </c>
      <c r="S25" s="78"/>
      <c r="T25" s="77"/>
    </row>
    <row r="26" spans="1:20" x14ac:dyDescent="0.3">
      <c r="A26" s="21" t="s">
        <v>167</v>
      </c>
      <c r="B26" s="21">
        <v>3398</v>
      </c>
      <c r="C26" s="27">
        <f t="shared" si="0"/>
        <v>1.3440862882060711</v>
      </c>
      <c r="D26" s="27">
        <v>2.3709735214999998</v>
      </c>
      <c r="E26" s="27">
        <v>4.9770423600999996</v>
      </c>
      <c r="F26" s="27">
        <v>0.64447307939999998</v>
      </c>
      <c r="G26" s="27">
        <v>78.34997061</v>
      </c>
      <c r="H26" s="27">
        <v>1.3567285501999999</v>
      </c>
      <c r="I26" s="27">
        <v>2.2934724704999998</v>
      </c>
      <c r="J26" s="27">
        <v>2.7548910296</v>
      </c>
      <c r="K26" s="27">
        <v>1.129489169</v>
      </c>
      <c r="L26" s="27">
        <v>3.1116195798000001</v>
      </c>
      <c r="M26" s="26">
        <f t="shared" si="1"/>
        <v>1092.0358073522623</v>
      </c>
      <c r="S26" s="78"/>
      <c r="T26" s="77"/>
    </row>
    <row r="27" spans="1:20" x14ac:dyDescent="0.3">
      <c r="A27" s="21" t="s">
        <v>166</v>
      </c>
      <c r="B27" s="21">
        <v>1174</v>
      </c>
      <c r="C27" s="27">
        <f t="shared" si="0"/>
        <v>2.2562875494716734</v>
      </c>
      <c r="D27" s="27">
        <v>3.9966657274999999</v>
      </c>
      <c r="E27" s="27">
        <v>14.9242115</v>
      </c>
      <c r="F27" s="27">
        <v>1.0491254376000001</v>
      </c>
      <c r="G27" s="27">
        <v>77.308722250000002</v>
      </c>
      <c r="H27" s="27">
        <v>1.2060544747999999</v>
      </c>
      <c r="I27" s="27">
        <v>2.6012575959999999</v>
      </c>
      <c r="J27" s="27">
        <v>2.9312038889999998</v>
      </c>
      <c r="K27" s="27">
        <v>1.0702968755</v>
      </c>
      <c r="L27" s="27">
        <v>3.1372583639</v>
      </c>
      <c r="M27" s="26">
        <f t="shared" si="1"/>
        <v>374.21208705953461</v>
      </c>
      <c r="S27" s="78"/>
      <c r="T27" s="77"/>
    </row>
    <row r="28" spans="1:20" x14ac:dyDescent="0.3">
      <c r="A28" s="21" t="s">
        <v>165</v>
      </c>
      <c r="B28" s="21">
        <v>3431</v>
      </c>
      <c r="C28" s="27">
        <f t="shared" si="0"/>
        <v>1.4119738352329336</v>
      </c>
      <c r="D28" s="27">
        <v>3.0275930634999999</v>
      </c>
      <c r="E28" s="27">
        <v>7.9389381368</v>
      </c>
      <c r="F28" s="27">
        <v>1.2273816214</v>
      </c>
      <c r="G28" s="27">
        <v>82.705998284000003</v>
      </c>
      <c r="H28" s="27">
        <v>1.6155939494</v>
      </c>
      <c r="I28" s="27">
        <v>2.8456239783999999</v>
      </c>
      <c r="J28" s="27">
        <v>3.9817789324000001</v>
      </c>
      <c r="K28" s="27">
        <v>1.1546027441</v>
      </c>
      <c r="L28" s="27">
        <v>4.5973728818000001</v>
      </c>
      <c r="M28" s="26">
        <f t="shared" si="1"/>
        <v>746.29578418200163</v>
      </c>
      <c r="S28" s="78"/>
      <c r="T28" s="7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opLeftCell="A7" zoomScaleNormal="100" workbookViewId="0">
      <selection activeCell="G10" sqref="G10"/>
    </sheetView>
  </sheetViews>
  <sheetFormatPr defaultColWidth="8.85546875" defaultRowHeight="15" x14ac:dyDescent="0.25"/>
  <cols>
    <col min="1" max="1" width="34.140625" style="8" customWidth="1"/>
    <col min="2" max="2" width="8.85546875" style="8"/>
    <col min="3" max="3" width="10.42578125" style="8" customWidth="1"/>
    <col min="4" max="4" width="11" style="8" customWidth="1"/>
    <col min="5" max="5" width="11" style="15" customWidth="1"/>
    <col min="6" max="6" width="11.7109375" style="8" customWidth="1"/>
    <col min="7" max="7" width="12.140625" style="8" customWidth="1"/>
    <col min="8" max="9" width="11.5703125" style="8" customWidth="1"/>
    <col min="10" max="10" width="11.5703125" customWidth="1"/>
    <col min="11" max="11" width="8.85546875" style="8"/>
    <col min="12" max="12" width="10.140625" customWidth="1"/>
    <col min="13" max="13" width="11.28515625" style="8" customWidth="1"/>
    <col min="14" max="14" width="11.28515625" customWidth="1"/>
    <col min="15" max="15" width="10.42578125" style="8" customWidth="1"/>
    <col min="16" max="16" width="8.85546875" style="8"/>
    <col min="17" max="17" width="9.85546875" style="8" customWidth="1"/>
    <col min="18" max="18" width="10.42578125" style="8" customWidth="1"/>
    <col min="19" max="16384" width="8.85546875" style="8"/>
  </cols>
  <sheetData>
    <row r="1" spans="1:23" ht="16.5" x14ac:dyDescent="0.3">
      <c r="A1" s="21" t="s">
        <v>127</v>
      </c>
    </row>
    <row r="2" spans="1:23" ht="16.5" x14ac:dyDescent="0.3">
      <c r="A2" s="21" t="s">
        <v>135</v>
      </c>
    </row>
    <row r="4" spans="1:23" ht="66" x14ac:dyDescent="0.3">
      <c r="A4" s="21"/>
      <c r="B4" s="22" t="s">
        <v>0</v>
      </c>
      <c r="C4" s="22" t="s">
        <v>1</v>
      </c>
      <c r="D4" s="22" t="s">
        <v>2</v>
      </c>
      <c r="E4" s="22" t="s">
        <v>3</v>
      </c>
      <c r="F4" s="22" t="s">
        <v>4</v>
      </c>
      <c r="G4" s="22" t="s">
        <v>8</v>
      </c>
      <c r="H4" s="22" t="s">
        <v>5</v>
      </c>
      <c r="I4" s="22" t="s">
        <v>6</v>
      </c>
      <c r="J4" s="22" t="s">
        <v>7</v>
      </c>
      <c r="K4" s="22" t="s">
        <v>9</v>
      </c>
      <c r="L4" s="22" t="s">
        <v>10</v>
      </c>
      <c r="M4" s="22" t="s">
        <v>11</v>
      </c>
      <c r="N4" s="22" t="s">
        <v>12</v>
      </c>
      <c r="O4" s="22" t="s">
        <v>13</v>
      </c>
      <c r="P4" s="22" t="s">
        <v>14</v>
      </c>
      <c r="Q4" s="22" t="s">
        <v>15</v>
      </c>
      <c r="R4" s="22" t="s">
        <v>16</v>
      </c>
      <c r="S4" s="22" t="s">
        <v>17</v>
      </c>
      <c r="T4" s="22" t="s">
        <v>18</v>
      </c>
      <c r="U4" s="22" t="s">
        <v>19</v>
      </c>
      <c r="V4" s="22" t="s">
        <v>20</v>
      </c>
    </row>
    <row r="5" spans="1:23" ht="16.5" x14ac:dyDescent="0.3">
      <c r="A5" s="23" t="s">
        <v>81</v>
      </c>
      <c r="B5" s="22"/>
      <c r="C5" s="22"/>
      <c r="D5" s="22"/>
      <c r="E5" s="24"/>
      <c r="F5" s="22"/>
      <c r="G5" s="22"/>
      <c r="H5" s="22"/>
      <c r="I5" s="22"/>
      <c r="J5" s="21"/>
      <c r="K5" s="22"/>
      <c r="L5" s="21"/>
      <c r="M5" s="22"/>
      <c r="N5" s="21"/>
      <c r="O5" s="22"/>
      <c r="P5" s="22"/>
      <c r="Q5" s="22"/>
      <c r="R5" s="22"/>
      <c r="S5" s="22"/>
      <c r="T5" s="22"/>
      <c r="U5" s="22"/>
      <c r="V5" s="22"/>
      <c r="W5" s="9"/>
    </row>
    <row r="6" spans="1:23" ht="16.5" x14ac:dyDescent="0.3">
      <c r="A6" s="21" t="s">
        <v>26</v>
      </c>
      <c r="B6" s="25">
        <v>69245</v>
      </c>
      <c r="C6" s="25">
        <v>67326</v>
      </c>
      <c r="D6" s="25">
        <v>67326</v>
      </c>
      <c r="E6" s="26">
        <v>1270.454</v>
      </c>
      <c r="F6" s="26">
        <v>66055.546000000002</v>
      </c>
      <c r="G6" s="27">
        <v>1.8870183881412828</v>
      </c>
      <c r="H6" s="26">
        <v>64505.207799999996</v>
      </c>
      <c r="I6" s="21">
        <v>4882</v>
      </c>
      <c r="J6" s="26">
        <v>66685.440000000002</v>
      </c>
      <c r="K6" s="21">
        <v>24</v>
      </c>
      <c r="L6" s="26">
        <v>293.19</v>
      </c>
      <c r="M6" s="21">
        <v>28</v>
      </c>
      <c r="N6" s="26">
        <v>423.06</v>
      </c>
      <c r="O6" s="27">
        <v>0.43773663331125162</v>
      </c>
      <c r="P6" s="28">
        <v>2.3164948506903205</v>
      </c>
      <c r="Q6" s="27">
        <v>0.63163429888010547</v>
      </c>
      <c r="R6" s="28">
        <v>0.97683505149309668</v>
      </c>
      <c r="S6" s="28">
        <v>0.97683505149309668</v>
      </c>
      <c r="T6" s="28">
        <v>0.96303617589717672</v>
      </c>
      <c r="U6" s="28">
        <v>1.0383445350283798</v>
      </c>
      <c r="V6" s="28">
        <v>0.97652977995216317</v>
      </c>
      <c r="W6" s="10"/>
    </row>
    <row r="7" spans="1:23" ht="16.5" x14ac:dyDescent="0.3">
      <c r="A7" s="29" t="s">
        <v>86</v>
      </c>
      <c r="B7" s="25">
        <v>53398</v>
      </c>
      <c r="C7" s="25">
        <v>53271</v>
      </c>
      <c r="D7" s="25">
        <v>53271</v>
      </c>
      <c r="E7" s="26">
        <v>902</v>
      </c>
      <c r="F7" s="26">
        <v>52369</v>
      </c>
      <c r="G7" s="27">
        <v>1.6932289613485763</v>
      </c>
      <c r="H7" s="26">
        <v>51755.117149999998</v>
      </c>
      <c r="I7" s="21">
        <v>2998</v>
      </c>
      <c r="J7" s="26">
        <v>45151.71</v>
      </c>
      <c r="K7" s="21">
        <v>144</v>
      </c>
      <c r="L7" s="26">
        <v>1763.58</v>
      </c>
      <c r="M7" s="21">
        <v>364</v>
      </c>
      <c r="N7" s="26">
        <v>4358.1899999999996</v>
      </c>
      <c r="O7" s="27">
        <v>3.7590730015736873</v>
      </c>
      <c r="P7" s="28">
        <v>5.3886522501813818</v>
      </c>
      <c r="Q7" s="27">
        <v>9.2894874997042542</v>
      </c>
      <c r="R7" s="28">
        <v>0.94611347749818608</v>
      </c>
      <c r="S7" s="28">
        <v>0.94611347749818608</v>
      </c>
      <c r="T7" s="28">
        <v>0.84556930971197419</v>
      </c>
      <c r="U7" s="28">
        <v>0.90648601690973085</v>
      </c>
      <c r="V7" s="28">
        <v>0.98827774351238329</v>
      </c>
      <c r="W7" s="10"/>
    </row>
    <row r="8" spans="1:23" ht="22.15" customHeight="1" x14ac:dyDescent="0.3">
      <c r="A8" s="23" t="s">
        <v>82</v>
      </c>
      <c r="B8" s="30"/>
      <c r="C8" s="30"/>
      <c r="D8" s="30"/>
      <c r="E8" s="31"/>
      <c r="F8" s="30"/>
      <c r="G8" s="30"/>
      <c r="H8" s="32"/>
      <c r="I8" s="30"/>
      <c r="J8" s="32"/>
      <c r="K8" s="30"/>
      <c r="L8" s="32"/>
      <c r="M8" s="30"/>
      <c r="N8" s="32"/>
      <c r="O8" s="33"/>
      <c r="P8" s="34"/>
      <c r="Q8" s="34"/>
      <c r="R8" s="35"/>
      <c r="S8" s="35"/>
      <c r="T8" s="35"/>
      <c r="U8" s="35"/>
      <c r="V8" s="35"/>
      <c r="W8" s="10"/>
    </row>
    <row r="9" spans="1:23" ht="16.5" x14ac:dyDescent="0.3">
      <c r="A9" s="21" t="s">
        <v>83</v>
      </c>
      <c r="B9" s="21">
        <v>36923</v>
      </c>
      <c r="C9" s="21">
        <v>37793</v>
      </c>
      <c r="D9" s="21">
        <v>37793</v>
      </c>
      <c r="E9" s="26">
        <v>222</v>
      </c>
      <c r="F9" s="26">
        <v>37571</v>
      </c>
      <c r="G9" s="36">
        <v>0.58741036699917981</v>
      </c>
      <c r="H9" s="26">
        <v>36336.135679999999</v>
      </c>
      <c r="I9" s="21">
        <v>2330</v>
      </c>
      <c r="J9" s="26">
        <v>34625.129999999997</v>
      </c>
      <c r="K9" s="21">
        <v>6</v>
      </c>
      <c r="L9" s="26">
        <v>71.61</v>
      </c>
      <c r="M9" s="21">
        <v>37</v>
      </c>
      <c r="N9" s="26">
        <v>449.19</v>
      </c>
      <c r="O9" s="27">
        <v>0.20638826587166403</v>
      </c>
      <c r="P9" s="27">
        <v>0.79258628680084386</v>
      </c>
      <c r="Q9" s="27">
        <v>1.2946173041040743</v>
      </c>
      <c r="R9" s="27">
        <v>0.99207413713199155</v>
      </c>
      <c r="S9" s="28">
        <v>0.99207413713199155</v>
      </c>
      <c r="T9" s="27">
        <v>0.93776589117893994</v>
      </c>
      <c r="U9" s="27">
        <v>0.95488249784078305</v>
      </c>
      <c r="V9" s="27">
        <v>0.96713251390700272</v>
      </c>
      <c r="W9" s="10"/>
    </row>
    <row r="10" spans="1:23" ht="16.5" x14ac:dyDescent="0.3">
      <c r="A10" s="21" t="s">
        <v>124</v>
      </c>
      <c r="B10" s="21">
        <v>55682</v>
      </c>
      <c r="C10" s="21">
        <v>53654</v>
      </c>
      <c r="D10" s="21">
        <v>53654</v>
      </c>
      <c r="E10" s="26">
        <v>617</v>
      </c>
      <c r="F10" s="26">
        <v>53037</v>
      </c>
      <c r="G10" s="36">
        <v>1.1499608603272822</v>
      </c>
      <c r="H10" s="26">
        <v>50072.985165714301</v>
      </c>
      <c r="I10" s="21">
        <v>2391</v>
      </c>
      <c r="J10" s="26">
        <v>46205.16</v>
      </c>
      <c r="K10" s="21">
        <v>63</v>
      </c>
      <c r="L10" s="26">
        <v>1230.93</v>
      </c>
      <c r="M10" s="21">
        <v>118</v>
      </c>
      <c r="N10" s="26">
        <v>2168.0700000000002</v>
      </c>
      <c r="O10" s="27">
        <v>2.594922979528878</v>
      </c>
      <c r="P10" s="27">
        <v>3.7150432412359393</v>
      </c>
      <c r="Q10" s="27">
        <v>4.5705073921564789</v>
      </c>
      <c r="R10" s="27">
        <v>0.96284956758764073</v>
      </c>
      <c r="S10" s="28">
        <v>0.96284956758764073</v>
      </c>
      <c r="T10" s="27">
        <v>0.82980424553715748</v>
      </c>
      <c r="U10" s="27">
        <v>0.9473389661713274</v>
      </c>
      <c r="V10" s="27">
        <v>0.94411420641654509</v>
      </c>
      <c r="W10" s="10"/>
    </row>
    <row r="11" spans="1:23" ht="16.5" x14ac:dyDescent="0.3">
      <c r="A11" s="21" t="s">
        <v>116</v>
      </c>
      <c r="B11" s="21">
        <v>258548</v>
      </c>
      <c r="C11" s="21">
        <v>256779</v>
      </c>
      <c r="D11" s="21">
        <v>256779</v>
      </c>
      <c r="E11" s="26">
        <v>2960</v>
      </c>
      <c r="F11" s="26">
        <v>253819</v>
      </c>
      <c r="G11" s="36">
        <v>1.1527422413826676</v>
      </c>
      <c r="H11" s="26">
        <v>252949.55549714301</v>
      </c>
      <c r="I11" s="21">
        <v>2073</v>
      </c>
      <c r="J11" s="26">
        <v>210617.52</v>
      </c>
      <c r="K11" s="21">
        <v>18</v>
      </c>
      <c r="L11" s="26">
        <v>1392.21</v>
      </c>
      <c r="M11" s="21">
        <v>127</v>
      </c>
      <c r="N11" s="26">
        <v>9994.0499999999993</v>
      </c>
      <c r="O11" s="27">
        <v>0.65667259846905168</v>
      </c>
      <c r="P11" s="27">
        <v>1.8018450974215812</v>
      </c>
      <c r="Q11" s="27">
        <v>4.7139575083713119</v>
      </c>
      <c r="R11" s="27">
        <v>0.98198140915402854</v>
      </c>
      <c r="S11" s="28">
        <v>0.98198140915402854</v>
      </c>
      <c r="T11" s="27">
        <v>0.81461670560205446</v>
      </c>
      <c r="U11" s="27">
        <v>0.83815035603964361</v>
      </c>
      <c r="V11" s="27">
        <v>0.99657454917536914</v>
      </c>
      <c r="W11" s="10"/>
    </row>
    <row r="12" spans="1:23" ht="16.5" x14ac:dyDescent="0.3">
      <c r="A12" s="21" t="s">
        <v>125</v>
      </c>
      <c r="B12" s="21">
        <v>28534</v>
      </c>
      <c r="C12" s="21">
        <v>27010</v>
      </c>
      <c r="D12" s="21">
        <v>27010</v>
      </c>
      <c r="E12" s="26">
        <v>257</v>
      </c>
      <c r="F12" s="26">
        <v>26753</v>
      </c>
      <c r="G12" s="36">
        <v>0.9514994446501297</v>
      </c>
      <c r="H12" s="26">
        <v>25080.636274285702</v>
      </c>
      <c r="I12" s="21">
        <v>2279</v>
      </c>
      <c r="J12" s="26">
        <v>21434.13</v>
      </c>
      <c r="K12" s="21">
        <v>13</v>
      </c>
      <c r="L12" s="26">
        <v>120.78</v>
      </c>
      <c r="M12" s="21">
        <v>45</v>
      </c>
      <c r="N12" s="26">
        <v>379.14</v>
      </c>
      <c r="O12" s="27">
        <v>0.5603355889647571</v>
      </c>
      <c r="P12" s="27">
        <v>1.50650344359771</v>
      </c>
      <c r="Q12" s="27">
        <v>1.7589471369440137</v>
      </c>
      <c r="R12" s="27">
        <v>0.98493358701459688</v>
      </c>
      <c r="S12" s="28">
        <v>0.98493358701459688</v>
      </c>
      <c r="T12" s="27">
        <v>0.75117859395808517</v>
      </c>
      <c r="U12" s="27">
        <v>0.85942556497657618</v>
      </c>
      <c r="V12" s="27">
        <v>0.93748874048838271</v>
      </c>
      <c r="W12" s="10"/>
    </row>
    <row r="13" spans="1:23" ht="16.5" x14ac:dyDescent="0.3">
      <c r="A13" s="21" t="s">
        <v>117</v>
      </c>
      <c r="B13" s="37" t="s">
        <v>120</v>
      </c>
      <c r="C13" s="37" t="s">
        <v>120</v>
      </c>
      <c r="D13" s="37" t="s">
        <v>120</v>
      </c>
      <c r="E13" s="37" t="s">
        <v>120</v>
      </c>
      <c r="F13" s="37" t="s">
        <v>120</v>
      </c>
      <c r="G13" s="37" t="s">
        <v>120</v>
      </c>
      <c r="H13" s="26">
        <v>78840.1716570157</v>
      </c>
      <c r="I13" s="21">
        <v>5768</v>
      </c>
      <c r="J13" s="26">
        <v>79378.38</v>
      </c>
      <c r="K13" s="21">
        <v>80</v>
      </c>
      <c r="L13" s="26">
        <v>1037.1600000000001</v>
      </c>
      <c r="M13" s="21">
        <v>16</v>
      </c>
      <c r="N13" s="26">
        <v>206.46</v>
      </c>
      <c r="O13" s="27">
        <v>1.2897507123623122</v>
      </c>
      <c r="P13" s="27">
        <v>1.2897507123623122</v>
      </c>
      <c r="Q13" s="27">
        <v>0.25674142087462204</v>
      </c>
      <c r="R13" s="38" t="s">
        <v>120</v>
      </c>
      <c r="S13" s="38" t="s">
        <v>120</v>
      </c>
      <c r="T13" s="38" t="s">
        <v>120</v>
      </c>
      <c r="U13" s="27">
        <v>1.0199817974755019</v>
      </c>
      <c r="V13" s="38" t="s">
        <v>120</v>
      </c>
      <c r="W13" s="10"/>
    </row>
    <row r="14" spans="1:23" ht="16.5" x14ac:dyDescent="0.3">
      <c r="A14" s="21" t="s">
        <v>118</v>
      </c>
      <c r="B14" s="37" t="s">
        <v>120</v>
      </c>
      <c r="C14" s="37" t="s">
        <v>120</v>
      </c>
      <c r="D14" s="37" t="s">
        <v>120</v>
      </c>
      <c r="E14" s="37" t="s">
        <v>120</v>
      </c>
      <c r="F14" s="37" t="s">
        <v>120</v>
      </c>
      <c r="G14" s="37" t="s">
        <v>120</v>
      </c>
      <c r="H14" s="26">
        <v>66209.192307692298</v>
      </c>
      <c r="I14" s="21">
        <v>2016</v>
      </c>
      <c r="J14" s="26">
        <v>65735.73</v>
      </c>
      <c r="K14" s="21">
        <v>4</v>
      </c>
      <c r="L14" s="26">
        <v>127.32</v>
      </c>
      <c r="M14" s="21">
        <v>15</v>
      </c>
      <c r="N14" s="26">
        <v>462.27</v>
      </c>
      <c r="O14" s="27">
        <v>0.19331020959399844</v>
      </c>
      <c r="P14" s="27">
        <v>0.19331020959399844</v>
      </c>
      <c r="Q14" s="27">
        <v>0.70186546174220599</v>
      </c>
      <c r="R14" s="38" t="s">
        <v>120</v>
      </c>
      <c r="S14" s="38" t="s">
        <v>120</v>
      </c>
      <c r="T14" s="38" t="s">
        <v>120</v>
      </c>
      <c r="U14" s="27">
        <v>0.99477199017798501</v>
      </c>
      <c r="V14" s="38" t="s">
        <v>120</v>
      </c>
      <c r="W14" s="10"/>
    </row>
    <row r="15" spans="1:23" ht="16.5" x14ac:dyDescent="0.3">
      <c r="A15" s="21" t="s">
        <v>119</v>
      </c>
      <c r="B15" s="37" t="s">
        <v>120</v>
      </c>
      <c r="C15" s="37" t="s">
        <v>120</v>
      </c>
      <c r="D15" s="37" t="s">
        <v>120</v>
      </c>
      <c r="E15" s="37" t="s">
        <v>120</v>
      </c>
      <c r="F15" s="37" t="s">
        <v>120</v>
      </c>
      <c r="G15" s="37" t="s">
        <v>120</v>
      </c>
      <c r="H15" s="26">
        <v>35865.543871153801</v>
      </c>
      <c r="I15" s="21">
        <v>5816</v>
      </c>
      <c r="J15" s="26">
        <v>35048.1</v>
      </c>
      <c r="K15" s="21">
        <v>17</v>
      </c>
      <c r="L15" s="26">
        <v>122.25</v>
      </c>
      <c r="M15" s="21">
        <v>24</v>
      </c>
      <c r="N15" s="26">
        <v>164.94</v>
      </c>
      <c r="O15" s="27">
        <v>0.34759392499648145</v>
      </c>
      <c r="P15" s="27">
        <v>0.34759392499648145</v>
      </c>
      <c r="Q15" s="27">
        <v>0.46897457659647973</v>
      </c>
      <c r="R15" s="38" t="s">
        <v>120</v>
      </c>
      <c r="S15" s="38" t="s">
        <v>120</v>
      </c>
      <c r="T15" s="38" t="s">
        <v>120</v>
      </c>
      <c r="U15" s="27">
        <v>0.98061666446070717</v>
      </c>
      <c r="V15" s="38" t="s">
        <v>120</v>
      </c>
      <c r="W15" s="10"/>
    </row>
    <row r="16" spans="1:23" ht="16.5" x14ac:dyDescent="0.3">
      <c r="A16" s="21" t="s">
        <v>84</v>
      </c>
      <c r="B16" s="39">
        <v>22207</v>
      </c>
      <c r="C16" s="39">
        <v>22194</v>
      </c>
      <c r="D16" s="39">
        <v>22176</v>
      </c>
      <c r="E16" s="40">
        <v>190.48907428571431</v>
      </c>
      <c r="F16" s="41">
        <v>21985.510925714287</v>
      </c>
      <c r="G16" s="36">
        <v>0.85898752834467129</v>
      </c>
      <c r="H16" s="42">
        <v>22056.884488571399</v>
      </c>
      <c r="I16" s="43">
        <v>6450</v>
      </c>
      <c r="J16" s="42">
        <v>20630.79</v>
      </c>
      <c r="K16" s="43">
        <v>27</v>
      </c>
      <c r="L16" s="42">
        <v>61.95</v>
      </c>
      <c r="M16" s="43">
        <v>189</v>
      </c>
      <c r="N16" s="42">
        <v>580.65</v>
      </c>
      <c r="O16" s="28">
        <v>0.29938079642540782</v>
      </c>
      <c r="P16" s="28">
        <v>1.1557966810665259</v>
      </c>
      <c r="Q16" s="28">
        <v>2.8060606851398391</v>
      </c>
      <c r="R16" s="36">
        <v>0.9884434705217936</v>
      </c>
      <c r="S16" s="36">
        <v>0.98764181320587963</v>
      </c>
      <c r="T16" s="36">
        <v>0.92902193002206512</v>
      </c>
      <c r="U16" s="36">
        <v>0.9381519865474095</v>
      </c>
      <c r="V16" s="36">
        <v>1.0032463909116451</v>
      </c>
      <c r="W16" s="10"/>
    </row>
    <row r="17" spans="1:23" ht="16.5" x14ac:dyDescent="0.3">
      <c r="A17" s="21" t="s">
        <v>85</v>
      </c>
      <c r="B17" s="39">
        <v>16464</v>
      </c>
      <c r="C17" s="39">
        <v>16455</v>
      </c>
      <c r="D17" s="39">
        <v>16453</v>
      </c>
      <c r="E17" s="40">
        <v>584</v>
      </c>
      <c r="F17" s="41">
        <v>15869</v>
      </c>
      <c r="G17" s="36">
        <v>3.5495046496079743</v>
      </c>
      <c r="H17" s="42">
        <v>15859</v>
      </c>
      <c r="I17" s="43">
        <v>6133</v>
      </c>
      <c r="J17" s="42">
        <v>14580.57</v>
      </c>
      <c r="K17" s="43">
        <v>75</v>
      </c>
      <c r="L17" s="42">
        <v>167.37</v>
      </c>
      <c r="M17" s="43">
        <v>115</v>
      </c>
      <c r="N17" s="42">
        <v>476.31</v>
      </c>
      <c r="O17" s="28">
        <v>1.13487036155558</v>
      </c>
      <c r="P17" s="28">
        <v>4.6440927349131158</v>
      </c>
      <c r="Q17" s="28">
        <v>3.229671398174931</v>
      </c>
      <c r="R17" s="36">
        <v>0.95355907265086881</v>
      </c>
      <c r="S17" s="36">
        <v>0.95344317364477327</v>
      </c>
      <c r="T17" s="36">
        <v>0.88560313411078717</v>
      </c>
      <c r="U17" s="36">
        <v>0.92994135821930768</v>
      </c>
      <c r="V17" s="36">
        <v>0.99936984056966416</v>
      </c>
      <c r="W17" s="10"/>
    </row>
    <row r="18" spans="1:23" x14ac:dyDescent="0.25">
      <c r="H18" s="10"/>
      <c r="P18" s="10"/>
      <c r="Q18" s="10"/>
      <c r="R18" s="10"/>
      <c r="S18" s="10"/>
      <c r="T18" s="10"/>
      <c r="U18" s="10"/>
      <c r="V18" s="10"/>
    </row>
    <row r="19" spans="1:23" x14ac:dyDescent="0.25">
      <c r="A19" s="20" t="s">
        <v>123</v>
      </c>
    </row>
  </sheetData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opLeftCell="A76" zoomScaleNormal="100" workbookViewId="0">
      <selection activeCell="A46" sqref="A46"/>
    </sheetView>
  </sheetViews>
  <sheetFormatPr defaultColWidth="9.140625" defaultRowHeight="15" x14ac:dyDescent="0.25"/>
  <cols>
    <col min="1" max="1" width="21.85546875" style="8" bestFit="1" customWidth="1"/>
    <col min="2" max="2" width="15.140625" style="2" bestFit="1" customWidth="1"/>
    <col min="3" max="3" width="12.7109375" style="2" bestFit="1" customWidth="1"/>
    <col min="4" max="4" width="15" style="2" customWidth="1"/>
    <col min="5" max="5" width="14" style="2" bestFit="1" customWidth="1"/>
    <col min="6" max="6" width="11.5703125" style="2" bestFit="1" customWidth="1"/>
    <col min="7" max="7" width="14.140625" style="2" bestFit="1" customWidth="1"/>
    <col min="8" max="16384" width="9.140625" style="2"/>
  </cols>
  <sheetData>
    <row r="1" spans="1:11" ht="16.5" x14ac:dyDescent="0.3">
      <c r="A1" s="21" t="s">
        <v>128</v>
      </c>
    </row>
    <row r="2" spans="1:11" ht="15.75" x14ac:dyDescent="0.25">
      <c r="A2" s="65" t="s">
        <v>144</v>
      </c>
    </row>
    <row r="4" spans="1:11" ht="134.25" customHeight="1" x14ac:dyDescent="0.3">
      <c r="A4" s="21"/>
      <c r="B4" s="49" t="s">
        <v>87</v>
      </c>
      <c r="C4" s="50" t="s">
        <v>88</v>
      </c>
      <c r="D4" s="50" t="s">
        <v>89</v>
      </c>
      <c r="E4" s="49" t="s">
        <v>90</v>
      </c>
      <c r="F4" s="50" t="s">
        <v>91</v>
      </c>
      <c r="G4" s="50" t="s">
        <v>92</v>
      </c>
    </row>
    <row r="5" spans="1:11" s="5" customFormat="1" ht="16.5" x14ac:dyDescent="0.3">
      <c r="A5" s="23" t="s">
        <v>81</v>
      </c>
      <c r="B5" s="22"/>
      <c r="C5" s="22"/>
      <c r="D5" s="22"/>
      <c r="E5" s="22"/>
      <c r="F5" s="22"/>
      <c r="G5" s="22"/>
      <c r="H5" s="4"/>
      <c r="I5" s="4"/>
      <c r="J5" s="4"/>
      <c r="K5" s="4"/>
    </row>
    <row r="6" spans="1:11" ht="16.5" x14ac:dyDescent="0.3">
      <c r="A6" s="21" t="s">
        <v>23</v>
      </c>
      <c r="B6" s="27">
        <v>94.812301633201599</v>
      </c>
      <c r="C6" s="27">
        <v>264303.78251140798</v>
      </c>
      <c r="D6" s="27">
        <v>278765.28462932399</v>
      </c>
      <c r="E6" s="27">
        <v>94.223363286264401</v>
      </c>
      <c r="F6" s="21">
        <v>734</v>
      </c>
      <c r="G6" s="21">
        <v>779</v>
      </c>
    </row>
    <row r="7" spans="1:11" ht="16.5" x14ac:dyDescent="0.3">
      <c r="A7" s="21" t="s">
        <v>24</v>
      </c>
      <c r="B7" s="27">
        <v>99.906015290864303</v>
      </c>
      <c r="C7" s="27">
        <v>78872.013510602294</v>
      </c>
      <c r="D7" s="27">
        <v>78946.210877268997</v>
      </c>
      <c r="E7" s="27">
        <v>99.317406143344698</v>
      </c>
      <c r="F7" s="21">
        <v>291</v>
      </c>
      <c r="G7" s="21">
        <v>293</v>
      </c>
    </row>
    <row r="8" spans="1:11" ht="16.5" x14ac:dyDescent="0.3">
      <c r="A8" s="21" t="s">
        <v>25</v>
      </c>
      <c r="B8" s="27">
        <v>86.544263947805803</v>
      </c>
      <c r="C8" s="27">
        <v>103631.371471429</v>
      </c>
      <c r="D8" s="27">
        <v>119743.778205714</v>
      </c>
      <c r="E8" s="27">
        <v>83.116883116883102</v>
      </c>
      <c r="F8" s="21">
        <v>256</v>
      </c>
      <c r="G8" s="21">
        <v>308</v>
      </c>
    </row>
    <row r="9" spans="1:11" ht="16.5" x14ac:dyDescent="0.3">
      <c r="A9" s="21" t="s">
        <v>29</v>
      </c>
      <c r="B9" s="27">
        <v>85.727358486570196</v>
      </c>
      <c r="C9" s="27">
        <v>328934.65821320697</v>
      </c>
      <c r="D9" s="27">
        <v>383698.58120000002</v>
      </c>
      <c r="E9" s="27">
        <v>85.557986870897196</v>
      </c>
      <c r="F9" s="21">
        <v>782</v>
      </c>
      <c r="G9" s="21">
        <v>914</v>
      </c>
    </row>
    <row r="10" spans="1:11" ht="16.5" x14ac:dyDescent="0.3">
      <c r="A10" s="21" t="s">
        <v>30</v>
      </c>
      <c r="B10" s="27">
        <v>90.217054371288498</v>
      </c>
      <c r="C10" s="27">
        <v>190059.69798113199</v>
      </c>
      <c r="D10" s="27">
        <v>210669.367677359</v>
      </c>
      <c r="E10" s="27">
        <v>86.821705426356601</v>
      </c>
      <c r="F10" s="21">
        <v>224</v>
      </c>
      <c r="G10" s="21">
        <v>258</v>
      </c>
    </row>
    <row r="11" spans="1:11" ht="16.5" x14ac:dyDescent="0.3">
      <c r="A11" s="43" t="s">
        <v>32</v>
      </c>
      <c r="B11" s="27">
        <v>94.708348458339202</v>
      </c>
      <c r="C11" s="27">
        <v>596406.24949285795</v>
      </c>
      <c r="D11" s="27">
        <v>629729.33136428602</v>
      </c>
      <c r="E11" s="27">
        <v>95.2</v>
      </c>
      <c r="F11" s="21">
        <v>238</v>
      </c>
      <c r="G11" s="21">
        <v>250</v>
      </c>
    </row>
    <row r="12" spans="1:11" ht="16.5" x14ac:dyDescent="0.3">
      <c r="A12" s="21" t="s">
        <v>36</v>
      </c>
      <c r="B12" s="27">
        <v>98.815347860239399</v>
      </c>
      <c r="C12" s="27">
        <v>86649.728469869995</v>
      </c>
      <c r="D12" s="27">
        <v>87688.532547012903</v>
      </c>
      <c r="E12" s="27">
        <v>98.802395209580794</v>
      </c>
      <c r="F12" s="21">
        <v>330</v>
      </c>
      <c r="G12" s="21">
        <v>334</v>
      </c>
    </row>
    <row r="13" spans="1:11" ht="16.5" x14ac:dyDescent="0.3">
      <c r="A13" s="21" t="s">
        <v>37</v>
      </c>
      <c r="B13" s="27">
        <v>88.114663615536202</v>
      </c>
      <c r="C13" s="27">
        <v>52391.6719692857</v>
      </c>
      <c r="D13" s="27">
        <v>59458.516686714203</v>
      </c>
      <c r="E13" s="27">
        <v>88.409703504043094</v>
      </c>
      <c r="F13" s="21">
        <v>328</v>
      </c>
      <c r="G13" s="21">
        <v>371</v>
      </c>
    </row>
    <row r="14" spans="1:11" ht="16.5" x14ac:dyDescent="0.3">
      <c r="A14" s="21" t="s">
        <v>38</v>
      </c>
      <c r="B14" s="27">
        <v>100</v>
      </c>
      <c r="C14" s="27">
        <v>11684.162592307701</v>
      </c>
      <c r="D14" s="27">
        <v>11684.162592307701</v>
      </c>
      <c r="E14" s="27">
        <v>100</v>
      </c>
      <c r="F14" s="21">
        <v>231</v>
      </c>
      <c r="G14" s="21">
        <v>231</v>
      </c>
    </row>
    <row r="15" spans="1:11" ht="16.5" x14ac:dyDescent="0.3">
      <c r="A15" s="21" t="s">
        <v>39</v>
      </c>
      <c r="B15" s="27">
        <v>99.496474634317806</v>
      </c>
      <c r="C15" s="27">
        <v>57419.5956166666</v>
      </c>
      <c r="D15" s="27">
        <v>57710.181016666596</v>
      </c>
      <c r="E15" s="27">
        <v>99.532710280373806</v>
      </c>
      <c r="F15" s="21">
        <v>213</v>
      </c>
      <c r="G15" s="21">
        <v>214</v>
      </c>
    </row>
    <row r="16" spans="1:11" ht="16.5" x14ac:dyDescent="0.3">
      <c r="A16" s="21" t="s">
        <v>40</v>
      </c>
      <c r="B16" s="27">
        <v>98.010673463144101</v>
      </c>
      <c r="C16" s="27">
        <v>769117.14210937603</v>
      </c>
      <c r="D16" s="27">
        <v>784727.94332812598</v>
      </c>
      <c r="E16" s="27">
        <v>96.825396825396794</v>
      </c>
      <c r="F16" s="21">
        <v>244</v>
      </c>
      <c r="G16" s="21">
        <v>252</v>
      </c>
    </row>
    <row r="17" spans="1:7" ht="16.5" x14ac:dyDescent="0.3">
      <c r="A17" s="21" t="s">
        <v>42</v>
      </c>
      <c r="B17" s="27">
        <v>95.677599999999998</v>
      </c>
      <c r="C17" s="27">
        <v>739666.09310000006</v>
      </c>
      <c r="D17" s="27">
        <v>773082.00580000004</v>
      </c>
      <c r="E17" s="27">
        <v>95.1327</v>
      </c>
      <c r="F17" s="21">
        <v>215</v>
      </c>
      <c r="G17" s="21">
        <v>226</v>
      </c>
    </row>
    <row r="18" spans="1:7" ht="16.5" x14ac:dyDescent="0.3">
      <c r="A18" s="21" t="s">
        <v>43</v>
      </c>
      <c r="B18" s="27">
        <v>85.034192038137704</v>
      </c>
      <c r="C18" s="27">
        <v>83157.648719999896</v>
      </c>
      <c r="D18" s="27">
        <v>97793.189688571307</v>
      </c>
      <c r="E18" s="27">
        <v>82.8125</v>
      </c>
      <c r="F18" s="21">
        <v>212</v>
      </c>
      <c r="G18" s="21">
        <v>256</v>
      </c>
    </row>
    <row r="19" spans="1:7" ht="16.5" x14ac:dyDescent="0.3">
      <c r="A19" s="21" t="s">
        <v>44</v>
      </c>
      <c r="B19" s="27">
        <v>98.405325850845699</v>
      </c>
      <c r="C19" s="27">
        <v>89753.726314286003</v>
      </c>
      <c r="D19" s="27">
        <v>91208.199900000298</v>
      </c>
      <c r="E19" s="27">
        <v>95.918367346938794</v>
      </c>
      <c r="F19" s="21">
        <v>235</v>
      </c>
      <c r="G19" s="21">
        <v>245</v>
      </c>
    </row>
    <row r="20" spans="1:7" ht="16.5" x14ac:dyDescent="0.3">
      <c r="A20" s="21" t="s">
        <v>45</v>
      </c>
      <c r="B20" s="27">
        <v>97.571228397944907</v>
      </c>
      <c r="C20" s="27">
        <v>4178</v>
      </c>
      <c r="D20" s="27">
        <v>4282</v>
      </c>
      <c r="E20" s="27">
        <v>87.5</v>
      </c>
      <c r="F20" s="21">
        <v>140</v>
      </c>
      <c r="G20" s="21">
        <v>160</v>
      </c>
    </row>
    <row r="21" spans="1:7" ht="16.5" x14ac:dyDescent="0.3">
      <c r="A21" s="21" t="s">
        <v>47</v>
      </c>
      <c r="B21" s="27">
        <v>100</v>
      </c>
      <c r="C21" s="27">
        <v>63178.771584091002</v>
      </c>
      <c r="D21" s="27">
        <v>63178.771584091002</v>
      </c>
      <c r="E21" s="27">
        <v>100</v>
      </c>
      <c r="F21" s="21">
        <v>157</v>
      </c>
      <c r="G21" s="21">
        <v>157</v>
      </c>
    </row>
    <row r="22" spans="1:7" ht="16.5" x14ac:dyDescent="0.3">
      <c r="A22" s="21" t="s">
        <v>48</v>
      </c>
      <c r="B22" s="27">
        <v>95.474197074090497</v>
      </c>
      <c r="C22" s="27">
        <v>109809.576030435</v>
      </c>
      <c r="D22" s="27">
        <v>115014.92486521701</v>
      </c>
      <c r="E22" s="27">
        <v>94.252873563218401</v>
      </c>
      <c r="F22" s="21">
        <v>164</v>
      </c>
      <c r="G22" s="21">
        <v>174</v>
      </c>
    </row>
    <row r="23" spans="1:7" ht="16.5" x14ac:dyDescent="0.3">
      <c r="A23" s="21" t="s">
        <v>49</v>
      </c>
      <c r="B23" s="27">
        <v>93.413530729825197</v>
      </c>
      <c r="C23" s="27">
        <v>505812.88212564099</v>
      </c>
      <c r="D23" s="27">
        <v>541477.10526922997</v>
      </c>
      <c r="E23" s="27">
        <v>92.727272727272705</v>
      </c>
      <c r="F23" s="21">
        <v>510</v>
      </c>
      <c r="G23" s="21">
        <v>550</v>
      </c>
    </row>
    <row r="24" spans="1:7" ht="16.5" x14ac:dyDescent="0.3">
      <c r="A24" s="21" t="s">
        <v>50</v>
      </c>
      <c r="B24" s="27">
        <v>89.344219408429694</v>
      </c>
      <c r="C24" s="27">
        <v>995576.55332285597</v>
      </c>
      <c r="D24" s="27">
        <v>1114315.57622286</v>
      </c>
      <c r="E24" s="27">
        <v>89.285714285714306</v>
      </c>
      <c r="F24" s="21">
        <v>175</v>
      </c>
      <c r="G24" s="21">
        <v>196</v>
      </c>
    </row>
    <row r="25" spans="1:7" ht="16.5" x14ac:dyDescent="0.3">
      <c r="A25" s="44" t="s">
        <v>136</v>
      </c>
      <c r="B25" s="27">
        <v>100</v>
      </c>
      <c r="C25" s="27">
        <v>514768.39512820501</v>
      </c>
      <c r="D25" s="27">
        <v>514768.39512820501</v>
      </c>
      <c r="E25" s="27">
        <v>100</v>
      </c>
      <c r="F25" s="21">
        <v>188</v>
      </c>
      <c r="G25" s="21">
        <v>188</v>
      </c>
    </row>
    <row r="26" spans="1:7" ht="16.5" x14ac:dyDescent="0.3">
      <c r="A26" s="21" t="s">
        <v>53</v>
      </c>
      <c r="B26" s="27">
        <v>82.234803146157503</v>
      </c>
      <c r="C26" s="27">
        <v>14020.070019999999</v>
      </c>
      <c r="D26" s="27">
        <v>17048.8278485714</v>
      </c>
      <c r="E26" s="27">
        <v>78.510028653295095</v>
      </c>
      <c r="F26" s="21">
        <v>274</v>
      </c>
      <c r="G26" s="21">
        <v>349</v>
      </c>
    </row>
    <row r="27" spans="1:7" ht="16.5" x14ac:dyDescent="0.3">
      <c r="A27" s="21" t="s">
        <v>55</v>
      </c>
      <c r="B27" s="27">
        <v>99.619120060047905</v>
      </c>
      <c r="C27" s="27">
        <v>25370.342809444399</v>
      </c>
      <c r="D27" s="27">
        <v>25467.342809444399</v>
      </c>
      <c r="E27" s="27">
        <v>99.725274725274701</v>
      </c>
      <c r="F27" s="21">
        <v>363</v>
      </c>
      <c r="G27" s="21">
        <v>364</v>
      </c>
    </row>
    <row r="28" spans="1:7" ht="16.5" x14ac:dyDescent="0.3">
      <c r="A28" s="21" t="s">
        <v>56</v>
      </c>
      <c r="B28" s="27">
        <v>100</v>
      </c>
      <c r="C28" s="27">
        <v>5796</v>
      </c>
      <c r="D28" s="27">
        <v>5796</v>
      </c>
      <c r="E28" s="27">
        <v>100</v>
      </c>
      <c r="F28" s="21">
        <v>44</v>
      </c>
      <c r="G28" s="21">
        <v>44</v>
      </c>
    </row>
    <row r="29" spans="1:7" ht="16.5" x14ac:dyDescent="0.3">
      <c r="A29" s="21" t="s">
        <v>59</v>
      </c>
      <c r="B29" s="27">
        <v>89.459637360794503</v>
      </c>
      <c r="C29" s="27">
        <v>1494408.7180000001</v>
      </c>
      <c r="D29" s="27">
        <v>1670483.76462</v>
      </c>
      <c r="E29" s="27">
        <v>88.7417218543046</v>
      </c>
      <c r="F29" s="21">
        <v>268</v>
      </c>
      <c r="G29" s="21">
        <v>302</v>
      </c>
    </row>
    <row r="30" spans="1:7" ht="16.5" x14ac:dyDescent="0.3">
      <c r="A30" s="21" t="s">
        <v>62</v>
      </c>
      <c r="B30" s="27">
        <v>61.035263299466799</v>
      </c>
      <c r="C30" s="27">
        <v>118705.233022</v>
      </c>
      <c r="D30" s="27">
        <v>194486.31267399999</v>
      </c>
      <c r="E30" s="27">
        <v>60.571428571428598</v>
      </c>
      <c r="F30" s="21">
        <v>106</v>
      </c>
      <c r="G30" s="21">
        <v>175</v>
      </c>
    </row>
    <row r="31" spans="1:7" ht="16.5" x14ac:dyDescent="0.3">
      <c r="A31" s="21" t="s">
        <v>63</v>
      </c>
      <c r="B31" s="27">
        <v>82.586469424219402</v>
      </c>
      <c r="C31" s="27">
        <v>47335.230647999997</v>
      </c>
      <c r="D31" s="27">
        <v>57315.963471999901</v>
      </c>
      <c r="E31" s="27">
        <v>81.730769230769198</v>
      </c>
      <c r="F31" s="21">
        <v>170</v>
      </c>
      <c r="G31" s="21">
        <v>208</v>
      </c>
    </row>
    <row r="32" spans="1:7" ht="16.5" x14ac:dyDescent="0.3">
      <c r="A32" s="21" t="s">
        <v>64</v>
      </c>
      <c r="B32" s="27">
        <v>97.716142737796005</v>
      </c>
      <c r="C32" s="27">
        <v>58521.472769999797</v>
      </c>
      <c r="D32" s="27">
        <v>59889.257936666399</v>
      </c>
      <c r="E32" s="27">
        <v>97.244094488189006</v>
      </c>
      <c r="F32" s="21">
        <v>247</v>
      </c>
      <c r="G32" s="21">
        <v>254</v>
      </c>
    </row>
    <row r="33" spans="1:11" ht="16.5" x14ac:dyDescent="0.3">
      <c r="A33" s="21" t="s">
        <v>66</v>
      </c>
      <c r="B33" s="27">
        <v>91.623868112310504</v>
      </c>
      <c r="C33" s="27">
        <v>302199.919976087</v>
      </c>
      <c r="D33" s="27">
        <v>329826.633826087</v>
      </c>
      <c r="E33" s="27">
        <v>87.747035573122503</v>
      </c>
      <c r="F33" s="21">
        <v>222</v>
      </c>
      <c r="G33" s="21">
        <v>253</v>
      </c>
    </row>
    <row r="34" spans="1:11" ht="16.5" x14ac:dyDescent="0.3">
      <c r="A34" s="21" t="s">
        <v>67</v>
      </c>
      <c r="B34" s="27">
        <v>85.175287098625006</v>
      </c>
      <c r="C34" s="27">
        <v>92796.942623912997</v>
      </c>
      <c r="D34" s="27">
        <v>108948.200569565</v>
      </c>
      <c r="E34" s="27">
        <v>83.214285714285694</v>
      </c>
      <c r="F34" s="21">
        <v>233</v>
      </c>
      <c r="G34" s="21">
        <v>280</v>
      </c>
    </row>
    <row r="35" spans="1:11" ht="16.5" x14ac:dyDescent="0.3">
      <c r="A35" s="21" t="s">
        <v>71</v>
      </c>
      <c r="B35" s="27">
        <v>92.127167390685301</v>
      </c>
      <c r="C35" s="27">
        <v>45799.3526785715</v>
      </c>
      <c r="D35" s="27">
        <v>49713.188819047697</v>
      </c>
      <c r="E35" s="27">
        <v>89.690721649484502</v>
      </c>
      <c r="F35" s="21">
        <v>348</v>
      </c>
      <c r="G35" s="21">
        <v>388</v>
      </c>
    </row>
    <row r="36" spans="1:11" ht="16.5" x14ac:dyDescent="0.3">
      <c r="A36" s="21" t="s">
        <v>72</v>
      </c>
      <c r="B36" s="27">
        <v>98.894546695080294</v>
      </c>
      <c r="C36" s="27">
        <v>17702.43504</v>
      </c>
      <c r="D36" s="27">
        <v>17900.31466</v>
      </c>
      <c r="E36" s="27">
        <v>96.285714285714306</v>
      </c>
      <c r="F36" s="21">
        <v>337</v>
      </c>
      <c r="G36" s="21">
        <v>350</v>
      </c>
    </row>
    <row r="37" spans="1:11" ht="16.5" x14ac:dyDescent="0.3">
      <c r="A37" s="21" t="s">
        <v>73</v>
      </c>
      <c r="B37" s="27">
        <v>98.674625580238697</v>
      </c>
      <c r="C37" s="27">
        <v>427230.48656168103</v>
      </c>
      <c r="D37" s="27">
        <v>432968.94622039603</v>
      </c>
      <c r="E37" s="27">
        <v>97.912885662431904</v>
      </c>
      <c r="F37" s="21">
        <v>1079</v>
      </c>
      <c r="G37" s="21">
        <v>1102</v>
      </c>
    </row>
    <row r="38" spans="1:11" ht="16.5" x14ac:dyDescent="0.3">
      <c r="A38" s="21" t="s">
        <v>74</v>
      </c>
      <c r="B38" s="27">
        <v>98.754327594850807</v>
      </c>
      <c r="C38" s="27">
        <v>101591.308165072</v>
      </c>
      <c r="D38" s="27">
        <v>102872.765821322</v>
      </c>
      <c r="E38" s="27">
        <v>96.035242290748897</v>
      </c>
      <c r="F38" s="21">
        <v>218</v>
      </c>
      <c r="G38" s="21">
        <v>227</v>
      </c>
    </row>
    <row r="39" spans="1:11" ht="16.5" x14ac:dyDescent="0.3">
      <c r="A39" s="21" t="s">
        <v>75</v>
      </c>
      <c r="B39" s="27">
        <v>86.078541607070804</v>
      </c>
      <c r="C39" s="27">
        <v>68579.241905714196</v>
      </c>
      <c r="D39" s="27">
        <v>79670.543465714203</v>
      </c>
      <c r="E39" s="27">
        <v>87.012987012986997</v>
      </c>
      <c r="F39" s="21">
        <v>201</v>
      </c>
      <c r="G39" s="21">
        <v>231</v>
      </c>
    </row>
    <row r="40" spans="1:11" ht="16.5" x14ac:dyDescent="0.3">
      <c r="A40" s="21" t="s">
        <v>77</v>
      </c>
      <c r="B40" s="27">
        <v>97.140500294632005</v>
      </c>
      <c r="C40" s="27">
        <v>947427.53668571496</v>
      </c>
      <c r="D40" s="27">
        <v>975316.71528571495</v>
      </c>
      <c r="E40" s="27">
        <v>97.311827956989205</v>
      </c>
      <c r="F40" s="21">
        <v>181</v>
      </c>
      <c r="G40" s="21">
        <v>186</v>
      </c>
    </row>
    <row r="41" spans="1:11" s="5" customFormat="1" ht="16.5" x14ac:dyDescent="0.3">
      <c r="A41" s="21" t="s">
        <v>78</v>
      </c>
      <c r="B41" s="27">
        <v>72.888406031206259</v>
      </c>
      <c r="C41" s="27">
        <v>496741.98346749897</v>
      </c>
      <c r="D41" s="27">
        <v>681510.28471499996</v>
      </c>
      <c r="E41" s="27">
        <v>74.163568773234203</v>
      </c>
      <c r="F41" s="21">
        <v>399</v>
      </c>
      <c r="G41" s="21">
        <v>538</v>
      </c>
      <c r="H41" s="6"/>
      <c r="I41" s="6"/>
      <c r="J41" s="6"/>
      <c r="K41" s="6"/>
    </row>
    <row r="42" spans="1:11" ht="16.5" x14ac:dyDescent="0.3">
      <c r="A42" s="44" t="s">
        <v>137</v>
      </c>
      <c r="B42" s="27">
        <v>64.957079840797405</v>
      </c>
      <c r="C42" s="27">
        <v>2516630.5495353201</v>
      </c>
      <c r="D42" s="27">
        <v>3874297.54493783</v>
      </c>
      <c r="E42" s="27">
        <v>63.255813953488399</v>
      </c>
      <c r="F42" s="21">
        <v>136</v>
      </c>
      <c r="G42" s="21">
        <v>215</v>
      </c>
    </row>
    <row r="43" spans="1:11" ht="22.5" customHeight="1" x14ac:dyDescent="0.3">
      <c r="A43" s="23" t="s">
        <v>82</v>
      </c>
      <c r="B43" s="51"/>
      <c r="C43" s="51"/>
      <c r="D43" s="51"/>
      <c r="E43" s="51"/>
      <c r="F43" s="52"/>
      <c r="G43" s="52"/>
    </row>
    <row r="44" spans="1:11" ht="16.5" x14ac:dyDescent="0.3">
      <c r="A44" s="43" t="s">
        <v>21</v>
      </c>
      <c r="B44" s="27">
        <v>96.920425904363597</v>
      </c>
      <c r="C44" s="27">
        <v>29234.248754761898</v>
      </c>
      <c r="D44" s="27">
        <v>30163.1451595238</v>
      </c>
      <c r="E44" s="27">
        <v>95.8333333333333</v>
      </c>
      <c r="F44" s="21">
        <v>322</v>
      </c>
      <c r="G44" s="21">
        <v>336</v>
      </c>
    </row>
    <row r="45" spans="1:11" ht="16.5" x14ac:dyDescent="0.3">
      <c r="A45" s="43" t="s">
        <v>22</v>
      </c>
      <c r="B45" s="27">
        <v>95.2285642943516</v>
      </c>
      <c r="C45" s="27">
        <v>626740.21927714301</v>
      </c>
      <c r="D45" s="27">
        <v>658143.09385142894</v>
      </c>
      <c r="E45" s="27">
        <v>95.851528384279504</v>
      </c>
      <c r="F45" s="21">
        <v>439</v>
      </c>
      <c r="G45" s="21">
        <v>458</v>
      </c>
    </row>
    <row r="46" spans="1:11" ht="16.5" x14ac:dyDescent="0.3">
      <c r="A46" s="47" t="s">
        <v>151</v>
      </c>
      <c r="B46" s="27">
        <v>93.465695978610995</v>
      </c>
      <c r="C46" s="27">
        <v>18730.315722739899</v>
      </c>
      <c r="D46" s="27">
        <v>20039.7755846447</v>
      </c>
      <c r="E46" s="27">
        <v>91.878172588832498</v>
      </c>
      <c r="F46" s="21">
        <v>181</v>
      </c>
      <c r="G46" s="21">
        <v>197</v>
      </c>
    </row>
    <row r="47" spans="1:11" ht="16.5" x14ac:dyDescent="0.3">
      <c r="A47" s="48" t="s">
        <v>109</v>
      </c>
      <c r="B47" s="27">
        <v>100</v>
      </c>
      <c r="C47" s="27">
        <v>79623.286865714297</v>
      </c>
      <c r="D47" s="27">
        <v>79623.286865714297</v>
      </c>
      <c r="E47" s="27">
        <v>100</v>
      </c>
      <c r="F47" s="21">
        <v>234</v>
      </c>
      <c r="G47" s="21">
        <v>234</v>
      </c>
    </row>
    <row r="48" spans="1:11" ht="16.5" x14ac:dyDescent="0.3">
      <c r="A48" s="47" t="s">
        <v>110</v>
      </c>
      <c r="B48" s="27">
        <v>99.892941530343506</v>
      </c>
      <c r="C48" s="27">
        <v>31024.544966331501</v>
      </c>
      <c r="D48" s="27">
        <v>31057.794966331501</v>
      </c>
      <c r="E48" s="27">
        <v>99.530516431924895</v>
      </c>
      <c r="F48" s="21">
        <v>212</v>
      </c>
      <c r="G48" s="21">
        <v>213</v>
      </c>
    </row>
    <row r="49" spans="1:7" ht="16.5" x14ac:dyDescent="0.3">
      <c r="A49" s="43" t="s">
        <v>27</v>
      </c>
      <c r="B49" s="27">
        <v>86.761550069851396</v>
      </c>
      <c r="C49" s="27">
        <v>2483765.8074440998</v>
      </c>
      <c r="D49" s="27">
        <v>2862749.46153501</v>
      </c>
      <c r="E49" s="27">
        <v>85.736677115987504</v>
      </c>
      <c r="F49" s="21">
        <v>547</v>
      </c>
      <c r="G49" s="21">
        <v>638</v>
      </c>
    </row>
    <row r="50" spans="1:7" ht="16.5" x14ac:dyDescent="0.3">
      <c r="A50" s="48" t="s">
        <v>138</v>
      </c>
      <c r="B50" s="27">
        <v>100</v>
      </c>
      <c r="C50" s="27">
        <v>6681</v>
      </c>
      <c r="D50" s="27">
        <v>6681</v>
      </c>
      <c r="E50" s="27">
        <v>100</v>
      </c>
      <c r="F50" s="21">
        <v>55</v>
      </c>
      <c r="G50" s="21">
        <v>55</v>
      </c>
    </row>
    <row r="51" spans="1:7" ht="16.5" x14ac:dyDescent="0.3">
      <c r="A51" s="43" t="s">
        <v>28</v>
      </c>
      <c r="B51" s="27">
        <v>95.875244984759107</v>
      </c>
      <c r="C51" s="27">
        <v>48095.057958695703</v>
      </c>
      <c r="D51" s="27">
        <v>50164.208671739099</v>
      </c>
      <c r="E51" s="27">
        <v>95.979899497487395</v>
      </c>
      <c r="F51" s="21">
        <v>191</v>
      </c>
      <c r="G51" s="21">
        <v>199</v>
      </c>
    </row>
    <row r="52" spans="1:7" ht="16.5" x14ac:dyDescent="0.3">
      <c r="A52" s="43" t="s">
        <v>143</v>
      </c>
      <c r="B52" s="27">
        <v>96.440184879987697</v>
      </c>
      <c r="C52" s="27">
        <v>1030427.32923997</v>
      </c>
      <c r="D52" s="27">
        <v>1068462.62325426</v>
      </c>
      <c r="E52" s="27">
        <v>98.066298342541401</v>
      </c>
      <c r="F52" s="21">
        <v>355</v>
      </c>
      <c r="G52" s="21">
        <v>362</v>
      </c>
    </row>
    <row r="53" spans="1:7" ht="16.5" x14ac:dyDescent="0.3">
      <c r="A53" s="43" t="s">
        <v>33</v>
      </c>
      <c r="B53" s="27">
        <v>100</v>
      </c>
      <c r="C53" s="27">
        <v>58842.793725974101</v>
      </c>
      <c r="D53" s="27">
        <v>58842.793725974101</v>
      </c>
      <c r="E53" s="27">
        <v>100</v>
      </c>
      <c r="F53" s="21">
        <v>205</v>
      </c>
      <c r="G53" s="21">
        <v>205</v>
      </c>
    </row>
    <row r="54" spans="1:7" ht="16.5" x14ac:dyDescent="0.3">
      <c r="A54" s="43" t="s">
        <v>34</v>
      </c>
      <c r="B54" s="27">
        <v>97.237495892603206</v>
      </c>
      <c r="C54" s="27">
        <v>28382.067195238102</v>
      </c>
      <c r="D54" s="27">
        <v>29188.397885714301</v>
      </c>
      <c r="E54" s="27">
        <v>97.267759562841505</v>
      </c>
      <c r="F54" s="21">
        <v>178</v>
      </c>
      <c r="G54" s="21">
        <v>183</v>
      </c>
    </row>
    <row r="55" spans="1:7" ht="16.5" x14ac:dyDescent="0.3">
      <c r="A55" s="43" t="s">
        <v>35</v>
      </c>
      <c r="B55" s="27">
        <v>97.826212385667603</v>
      </c>
      <c r="C55" s="27">
        <v>7945.7813836363603</v>
      </c>
      <c r="D55" s="27">
        <v>8122.3438890909101</v>
      </c>
      <c r="E55" s="27">
        <v>90.909090909090907</v>
      </c>
      <c r="F55" s="21">
        <v>90</v>
      </c>
      <c r="G55" s="21">
        <v>99</v>
      </c>
    </row>
    <row r="56" spans="1:7" ht="16.5" x14ac:dyDescent="0.3">
      <c r="A56" s="43" t="s">
        <v>122</v>
      </c>
      <c r="B56" s="27">
        <v>96.286277148824496</v>
      </c>
      <c r="C56" s="27">
        <v>138499.97245479</v>
      </c>
      <c r="D56" s="27">
        <v>143841.86049764699</v>
      </c>
      <c r="E56" s="27">
        <v>95.744680851063805</v>
      </c>
      <c r="F56" s="21">
        <v>225</v>
      </c>
      <c r="G56" s="21">
        <v>235</v>
      </c>
    </row>
    <row r="57" spans="1:7" ht="16.5" x14ac:dyDescent="0.3">
      <c r="A57" s="43" t="s">
        <v>41</v>
      </c>
      <c r="B57" s="27">
        <v>99.109604473734507</v>
      </c>
      <c r="C57" s="27">
        <v>40450.387843478202</v>
      </c>
      <c r="D57" s="27">
        <v>40813.7920217391</v>
      </c>
      <c r="E57" s="27">
        <v>98.466257668711705</v>
      </c>
      <c r="F57" s="21">
        <v>321</v>
      </c>
      <c r="G57" s="21">
        <v>326</v>
      </c>
    </row>
    <row r="58" spans="1:7" ht="16.5" x14ac:dyDescent="0.3">
      <c r="A58" s="43" t="s">
        <v>142</v>
      </c>
      <c r="B58" s="27">
        <v>69.436880386194304</v>
      </c>
      <c r="C58" s="27">
        <v>34975.863312000001</v>
      </c>
      <c r="D58" s="27">
        <v>50370.729672000103</v>
      </c>
      <c r="E58" s="27">
        <v>68.965517241379303</v>
      </c>
      <c r="F58" s="21">
        <v>120</v>
      </c>
      <c r="G58" s="21">
        <v>174</v>
      </c>
    </row>
    <row r="59" spans="1:7" ht="16.5" x14ac:dyDescent="0.3">
      <c r="A59" s="43" t="s">
        <v>46</v>
      </c>
      <c r="B59" s="27">
        <v>99.3514896964207</v>
      </c>
      <c r="C59" s="27">
        <v>3623572.9185775402</v>
      </c>
      <c r="D59" s="27">
        <v>3647225.5520775402</v>
      </c>
      <c r="E59" s="27">
        <v>99.749373433583997</v>
      </c>
      <c r="F59" s="21">
        <v>398</v>
      </c>
      <c r="G59" s="21">
        <v>399</v>
      </c>
    </row>
    <row r="60" spans="1:7" ht="16.5" x14ac:dyDescent="0.3">
      <c r="A60" s="43" t="s">
        <v>51</v>
      </c>
      <c r="B60" s="27">
        <v>100</v>
      </c>
      <c r="C60" s="27">
        <v>123055.684257143</v>
      </c>
      <c r="D60" s="27">
        <v>123055.684257143</v>
      </c>
      <c r="E60" s="27">
        <v>100</v>
      </c>
      <c r="F60" s="21">
        <v>313</v>
      </c>
      <c r="G60" s="21">
        <v>313</v>
      </c>
    </row>
    <row r="61" spans="1:7" ht="16.5" x14ac:dyDescent="0.3">
      <c r="A61" s="43" t="s">
        <v>121</v>
      </c>
      <c r="B61" s="27">
        <v>100</v>
      </c>
      <c r="C61" s="27">
        <v>220344.22977380999</v>
      </c>
      <c r="D61" s="27">
        <v>220344.22977380999</v>
      </c>
      <c r="E61" s="27">
        <v>100</v>
      </c>
      <c r="F61" s="21">
        <v>616</v>
      </c>
      <c r="G61" s="21">
        <v>616</v>
      </c>
    </row>
    <row r="62" spans="1:7" ht="16.5" x14ac:dyDescent="0.3">
      <c r="A62" s="43" t="s">
        <v>52</v>
      </c>
      <c r="B62" s="27">
        <v>94.372883316583199</v>
      </c>
      <c r="C62" s="27">
        <v>25767.7472595238</v>
      </c>
      <c r="D62" s="27">
        <v>27304.1856452381</v>
      </c>
      <c r="E62" s="27">
        <v>90.625</v>
      </c>
      <c r="F62" s="21">
        <v>203</v>
      </c>
      <c r="G62" s="21">
        <v>224</v>
      </c>
    </row>
    <row r="63" spans="1:7" ht="16.5" x14ac:dyDescent="0.3">
      <c r="A63" s="43" t="s">
        <v>54</v>
      </c>
      <c r="B63" s="27">
        <v>93.586682276809199</v>
      </c>
      <c r="C63" s="27">
        <v>54391.659463999902</v>
      </c>
      <c r="D63" s="27">
        <v>58119.016659999899</v>
      </c>
      <c r="E63" s="27">
        <v>94.375</v>
      </c>
      <c r="F63" s="21">
        <v>302</v>
      </c>
      <c r="G63" s="21">
        <v>320</v>
      </c>
    </row>
    <row r="64" spans="1:7" ht="16.5" x14ac:dyDescent="0.3">
      <c r="A64" s="43" t="s">
        <v>139</v>
      </c>
      <c r="B64" s="27">
        <v>100</v>
      </c>
      <c r="C64" s="27">
        <v>3830</v>
      </c>
      <c r="D64" s="27">
        <v>3830</v>
      </c>
      <c r="E64" s="27">
        <v>100</v>
      </c>
      <c r="F64" s="21">
        <v>45</v>
      </c>
      <c r="G64" s="21">
        <v>45</v>
      </c>
    </row>
    <row r="65" spans="1:7" ht="16.5" x14ac:dyDescent="0.3">
      <c r="A65" s="43" t="s">
        <v>150</v>
      </c>
      <c r="B65" s="27">
        <v>99.930972873265702</v>
      </c>
      <c r="C65" s="27">
        <v>18489.271428571399</v>
      </c>
      <c r="D65" s="27">
        <v>18502.0428571429</v>
      </c>
      <c r="E65" s="27">
        <v>97.5</v>
      </c>
      <c r="F65" s="21">
        <v>117</v>
      </c>
      <c r="G65" s="21">
        <v>120</v>
      </c>
    </row>
    <row r="66" spans="1:7" ht="16.5" x14ac:dyDescent="0.3">
      <c r="A66" s="43" t="s">
        <v>57</v>
      </c>
      <c r="B66" s="27">
        <v>98.955438229576004</v>
      </c>
      <c r="C66" s="27">
        <v>445666.74912857299</v>
      </c>
      <c r="D66" s="27">
        <v>450371.15402857302</v>
      </c>
      <c r="E66" s="27">
        <v>98.952879581151805</v>
      </c>
      <c r="F66" s="21">
        <v>189</v>
      </c>
      <c r="G66" s="21">
        <v>191</v>
      </c>
    </row>
    <row r="67" spans="1:7" ht="16.5" x14ac:dyDescent="0.3">
      <c r="A67" s="43" t="s">
        <v>58</v>
      </c>
      <c r="B67" s="27">
        <v>99.949987496874201</v>
      </c>
      <c r="C67" s="27">
        <v>3997</v>
      </c>
      <c r="D67" s="27">
        <v>3999</v>
      </c>
      <c r="E67" s="27">
        <v>98.039215686274503</v>
      </c>
      <c r="F67" s="21">
        <v>50</v>
      </c>
      <c r="G67" s="21">
        <v>51</v>
      </c>
    </row>
    <row r="68" spans="1:7" ht="16.5" x14ac:dyDescent="0.3">
      <c r="A68" s="43" t="s">
        <v>60</v>
      </c>
      <c r="B68" s="27">
        <v>100</v>
      </c>
      <c r="C68" s="27">
        <v>29053.963442857101</v>
      </c>
      <c r="D68" s="27">
        <v>29053.963442857101</v>
      </c>
      <c r="E68" s="27">
        <v>100</v>
      </c>
      <c r="F68" s="21">
        <v>236</v>
      </c>
      <c r="G68" s="21">
        <v>236</v>
      </c>
    </row>
    <row r="69" spans="1:7" ht="16.5" x14ac:dyDescent="0.3">
      <c r="A69" s="43" t="s">
        <v>61</v>
      </c>
      <c r="B69" s="27">
        <v>99.213420046587402</v>
      </c>
      <c r="C69" s="27">
        <v>7241.7587885714302</v>
      </c>
      <c r="D69" s="27">
        <v>7299.17261714286</v>
      </c>
      <c r="E69" s="27">
        <v>98.360655737704903</v>
      </c>
      <c r="F69" s="21">
        <v>60</v>
      </c>
      <c r="G69" s="21">
        <v>61</v>
      </c>
    </row>
    <row r="70" spans="1:7" ht="16.5" x14ac:dyDescent="0.3">
      <c r="A70" s="48" t="s">
        <v>111</v>
      </c>
      <c r="B70" s="27">
        <v>99.456171669713896</v>
      </c>
      <c r="C70" s="27">
        <v>404137.75415238098</v>
      </c>
      <c r="D70" s="27">
        <v>406347.58745238098</v>
      </c>
      <c r="E70" s="27">
        <v>99.441340782122893</v>
      </c>
      <c r="F70" s="21">
        <v>178</v>
      </c>
      <c r="G70" s="21">
        <v>179</v>
      </c>
    </row>
    <row r="71" spans="1:7" ht="16.5" x14ac:dyDescent="0.3">
      <c r="A71" s="48" t="s">
        <v>112</v>
      </c>
      <c r="B71" s="27">
        <v>94.127865990964395</v>
      </c>
      <c r="C71" s="27">
        <v>54474.637238095202</v>
      </c>
      <c r="D71" s="27">
        <v>57873.018435714301</v>
      </c>
      <c r="E71" s="27">
        <v>92.692307692307693</v>
      </c>
      <c r="F71" s="21">
        <v>241</v>
      </c>
      <c r="G71" s="21">
        <v>260</v>
      </c>
    </row>
    <row r="72" spans="1:7" ht="16.5" x14ac:dyDescent="0.3">
      <c r="A72" s="43" t="s">
        <v>65</v>
      </c>
      <c r="B72" s="27">
        <v>99.063118037366294</v>
      </c>
      <c r="C72" s="27">
        <v>455964.18616922997</v>
      </c>
      <c r="D72" s="27">
        <v>460276.43304871698</v>
      </c>
      <c r="E72" s="27">
        <v>98.245614035087698</v>
      </c>
      <c r="F72" s="21">
        <v>336</v>
      </c>
      <c r="G72" s="21">
        <v>342</v>
      </c>
    </row>
    <row r="73" spans="1:7" ht="16.5" x14ac:dyDescent="0.3">
      <c r="A73" s="48" t="s">
        <v>113</v>
      </c>
      <c r="B73" s="27">
        <v>99.438061356405598</v>
      </c>
      <c r="C73" s="27">
        <v>1551977.24575714</v>
      </c>
      <c r="D73" s="27">
        <v>1560747.6901571399</v>
      </c>
      <c r="E73" s="27">
        <v>99.465240641711205</v>
      </c>
      <c r="F73" s="21">
        <v>186</v>
      </c>
      <c r="G73" s="21">
        <v>187</v>
      </c>
    </row>
    <row r="74" spans="1:7" ht="16.5" x14ac:dyDescent="0.3">
      <c r="A74" s="43" t="s">
        <v>68</v>
      </c>
      <c r="B74" s="27">
        <v>100</v>
      </c>
      <c r="C74" s="27">
        <v>16163</v>
      </c>
      <c r="D74" s="27">
        <v>16163</v>
      </c>
      <c r="E74" s="27">
        <v>100</v>
      </c>
      <c r="F74" s="21">
        <v>188</v>
      </c>
      <c r="G74" s="21">
        <v>188</v>
      </c>
    </row>
    <row r="75" spans="1:7" ht="16.5" x14ac:dyDescent="0.3">
      <c r="A75" s="43" t="s">
        <v>69</v>
      </c>
      <c r="B75" s="27">
        <v>98.218994937566507</v>
      </c>
      <c r="C75" s="27">
        <v>157746.74806052601</v>
      </c>
      <c r="D75" s="27">
        <v>160607.16988684199</v>
      </c>
      <c r="E75" s="27">
        <v>98.235294117647101</v>
      </c>
      <c r="F75" s="21">
        <v>167</v>
      </c>
      <c r="G75" s="21">
        <v>170</v>
      </c>
    </row>
    <row r="76" spans="1:7" ht="16.5" x14ac:dyDescent="0.3">
      <c r="A76" s="43" t="s">
        <v>141</v>
      </c>
      <c r="B76" s="27">
        <v>99.964984218505094</v>
      </c>
      <c r="C76" s="27">
        <v>1354843.13286738</v>
      </c>
      <c r="D76" s="27">
        <v>1355317.7079545599</v>
      </c>
      <c r="E76" s="27">
        <v>99.622641509434004</v>
      </c>
      <c r="F76" s="21">
        <v>264</v>
      </c>
      <c r="G76" s="21">
        <v>265</v>
      </c>
    </row>
    <row r="77" spans="1:7" ht="16.5" x14ac:dyDescent="0.3">
      <c r="A77" s="43" t="s">
        <v>140</v>
      </c>
      <c r="B77" s="27">
        <v>99.383291883806805</v>
      </c>
      <c r="C77" s="27">
        <v>362426.17992857198</v>
      </c>
      <c r="D77" s="27">
        <v>364675.161245714</v>
      </c>
      <c r="E77" s="27">
        <v>99.148936170212806</v>
      </c>
      <c r="F77" s="21">
        <v>233</v>
      </c>
      <c r="G77" s="21">
        <v>235</v>
      </c>
    </row>
    <row r="78" spans="1:7" ht="16.5" x14ac:dyDescent="0.3">
      <c r="A78" s="43" t="s">
        <v>114</v>
      </c>
      <c r="B78" s="27">
        <v>97.119919501713198</v>
      </c>
      <c r="C78" s="27">
        <v>62037.411960377402</v>
      </c>
      <c r="D78" s="27">
        <v>63877.124567924497</v>
      </c>
      <c r="E78" s="27">
        <v>96.315789473684205</v>
      </c>
      <c r="F78" s="21">
        <v>183</v>
      </c>
      <c r="G78" s="21">
        <v>190</v>
      </c>
    </row>
    <row r="79" spans="1:7" ht="16.5" x14ac:dyDescent="0.3">
      <c r="A79" s="43" t="s">
        <v>70</v>
      </c>
      <c r="B79" s="27">
        <v>96.523107228227502</v>
      </c>
      <c r="C79" s="27">
        <v>43137.545400000003</v>
      </c>
      <c r="D79" s="27">
        <v>44691.418084999998</v>
      </c>
      <c r="E79" s="27">
        <v>96.407185628742496</v>
      </c>
      <c r="F79" s="21">
        <v>161</v>
      </c>
      <c r="G79" s="21">
        <v>167</v>
      </c>
    </row>
    <row r="80" spans="1:7" ht="16.5" x14ac:dyDescent="0.3">
      <c r="A80" s="43" t="s">
        <v>31</v>
      </c>
      <c r="B80" s="27">
        <v>97.379796847657303</v>
      </c>
      <c r="C80" s="27">
        <v>232562.92833133601</v>
      </c>
      <c r="D80" s="27">
        <v>238820.51088601199</v>
      </c>
      <c r="E80" s="27">
        <v>96.373056994818697</v>
      </c>
      <c r="F80" s="21">
        <v>186</v>
      </c>
      <c r="G80" s="21">
        <v>193</v>
      </c>
    </row>
    <row r="81" spans="1:7" ht="16.5" x14ac:dyDescent="0.3">
      <c r="A81" s="43" t="s">
        <v>76</v>
      </c>
      <c r="B81" s="27">
        <v>100</v>
      </c>
      <c r="C81" s="27">
        <v>691459.68272665294</v>
      </c>
      <c r="D81" s="27">
        <v>691459.68272665294</v>
      </c>
      <c r="E81" s="27">
        <v>100</v>
      </c>
      <c r="F81" s="21">
        <v>290</v>
      </c>
      <c r="G81" s="21">
        <v>290</v>
      </c>
    </row>
    <row r="82" spans="1:7" ht="16.5" x14ac:dyDescent="0.3">
      <c r="A82" s="47" t="s">
        <v>115</v>
      </c>
      <c r="B82" s="27">
        <v>97.828624451592106</v>
      </c>
      <c r="C82" s="27">
        <v>301552.10195714299</v>
      </c>
      <c r="D82" s="27">
        <v>308245.26425428601</v>
      </c>
      <c r="E82" s="27">
        <v>97.6</v>
      </c>
      <c r="F82" s="21">
        <v>244</v>
      </c>
      <c r="G82" s="21">
        <v>250</v>
      </c>
    </row>
    <row r="83" spans="1:7" ht="16.5" x14ac:dyDescent="0.3">
      <c r="A83" s="43" t="s">
        <v>93</v>
      </c>
      <c r="B83" s="27">
        <v>99.410822624939996</v>
      </c>
      <c r="C83" s="27">
        <v>57890.636481318703</v>
      </c>
      <c r="D83" s="27">
        <v>58233.736481318701</v>
      </c>
      <c r="E83" s="27">
        <v>99.210526315789494</v>
      </c>
      <c r="F83" s="21">
        <v>754</v>
      </c>
      <c r="G83" s="21">
        <v>760</v>
      </c>
    </row>
    <row r="84" spans="1:7" ht="16.5" x14ac:dyDescent="0.3">
      <c r="A84" s="43" t="s">
        <v>79</v>
      </c>
      <c r="B84" s="27">
        <v>96.734122799094393</v>
      </c>
      <c r="C84" s="27">
        <v>44528.212647500099</v>
      </c>
      <c r="D84" s="27">
        <v>46031.5464275001</v>
      </c>
      <c r="E84" s="27">
        <v>96.825396825396794</v>
      </c>
      <c r="F84" s="21">
        <v>183</v>
      </c>
      <c r="G84" s="21">
        <v>189</v>
      </c>
    </row>
    <row r="85" spans="1:7" ht="16.5" x14ac:dyDescent="0.3">
      <c r="A85" s="43" t="s">
        <v>80</v>
      </c>
      <c r="B85" s="27">
        <v>100</v>
      </c>
      <c r="C85" s="27">
        <v>1116403.9919942899</v>
      </c>
      <c r="D85" s="27">
        <v>1116403.9919942899</v>
      </c>
      <c r="E85" s="27">
        <v>100</v>
      </c>
      <c r="F85" s="21">
        <v>151</v>
      </c>
      <c r="G85" s="21">
        <v>151</v>
      </c>
    </row>
    <row r="86" spans="1:7" x14ac:dyDescent="0.25">
      <c r="B86" s="7"/>
      <c r="C86" s="7"/>
      <c r="D86" s="7"/>
      <c r="E86" s="7"/>
    </row>
    <row r="87" spans="1:7" x14ac:dyDescent="0.25">
      <c r="B87" s="7"/>
      <c r="C87" s="7"/>
      <c r="D87" s="7"/>
      <c r="E87" s="7"/>
    </row>
    <row r="88" spans="1:7" x14ac:dyDescent="0.25">
      <c r="B88" s="7"/>
      <c r="C88" s="7"/>
      <c r="D88" s="7"/>
      <c r="E88" s="7"/>
    </row>
    <row r="89" spans="1:7" x14ac:dyDescent="0.25">
      <c r="B89" s="7"/>
      <c r="C89" s="7"/>
      <c r="D89" s="7"/>
      <c r="E89" s="7"/>
    </row>
    <row r="90" spans="1:7" x14ac:dyDescent="0.25">
      <c r="B90" s="7"/>
      <c r="C90" s="7"/>
      <c r="D90" s="7"/>
      <c r="E90" s="7"/>
    </row>
    <row r="91" spans="1:7" x14ac:dyDescent="0.25">
      <c r="B91" s="7"/>
      <c r="C91" s="7"/>
      <c r="D91" s="7"/>
      <c r="E91" s="7"/>
    </row>
    <row r="92" spans="1:7" x14ac:dyDescent="0.25">
      <c r="B92" s="7"/>
      <c r="C92" s="7"/>
      <c r="D92" s="7"/>
      <c r="E92" s="7"/>
    </row>
    <row r="93" spans="1:7" x14ac:dyDescent="0.25">
      <c r="B93" s="7"/>
      <c r="C93" s="7"/>
      <c r="D93" s="7"/>
      <c r="E93" s="7"/>
    </row>
    <row r="94" spans="1:7" x14ac:dyDescent="0.25">
      <c r="B94" s="7"/>
      <c r="C94" s="7"/>
      <c r="D94" s="7"/>
      <c r="E94" s="7"/>
    </row>
    <row r="95" spans="1:7" x14ac:dyDescent="0.25">
      <c r="B95" s="7"/>
      <c r="C95" s="7"/>
      <c r="D95" s="7"/>
      <c r="E95" s="7"/>
    </row>
    <row r="96" spans="1:7" x14ac:dyDescent="0.25">
      <c r="B96" s="7"/>
      <c r="C96" s="7"/>
      <c r="D96" s="7"/>
      <c r="E96" s="7"/>
    </row>
    <row r="97" spans="2:5" x14ac:dyDescent="0.25">
      <c r="B97" s="7"/>
      <c r="C97" s="7"/>
      <c r="D97" s="7"/>
      <c r="E97" s="7"/>
    </row>
    <row r="98" spans="2:5" x14ac:dyDescent="0.25">
      <c r="B98" s="7"/>
      <c r="C98" s="7"/>
      <c r="D98" s="7"/>
      <c r="E98" s="7"/>
    </row>
    <row r="99" spans="2:5" x14ac:dyDescent="0.25">
      <c r="B99" s="7"/>
      <c r="C99" s="7"/>
      <c r="D99" s="7"/>
      <c r="E99" s="7"/>
    </row>
    <row r="100" spans="2:5" x14ac:dyDescent="0.25">
      <c r="B100" s="7"/>
      <c r="C100" s="7"/>
      <c r="D100" s="7"/>
      <c r="E100" s="7"/>
    </row>
    <row r="101" spans="2:5" x14ac:dyDescent="0.25">
      <c r="B101" s="7"/>
      <c r="C101" s="7"/>
      <c r="D101" s="7"/>
      <c r="E101" s="7"/>
    </row>
    <row r="102" spans="2:5" x14ac:dyDescent="0.25">
      <c r="B102" s="7"/>
      <c r="C102" s="7"/>
      <c r="D102" s="7"/>
      <c r="E102" s="7"/>
    </row>
    <row r="103" spans="2:5" x14ac:dyDescent="0.25">
      <c r="B103" s="7"/>
      <c r="C103" s="7"/>
      <c r="D103" s="7"/>
      <c r="E103" s="7"/>
    </row>
  </sheetData>
  <sortState ref="A5:H101">
    <sortCondition ref="A5:A101"/>
  </sortState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opLeftCell="A7" workbookViewId="0"/>
  </sheetViews>
  <sheetFormatPr defaultColWidth="9.140625" defaultRowHeight="15" x14ac:dyDescent="0.25"/>
  <cols>
    <col min="1" max="1" width="32.28515625" style="8" bestFit="1" customWidth="1"/>
    <col min="2" max="2" width="15.5703125" style="5" customWidth="1"/>
    <col min="3" max="3" width="14" style="5" customWidth="1"/>
    <col min="4" max="5" width="15" style="5" customWidth="1"/>
    <col min="6" max="6" width="13.42578125" style="5" customWidth="1"/>
    <col min="7" max="7" width="15" style="5" customWidth="1"/>
    <col min="8" max="16384" width="9.140625" style="5"/>
  </cols>
  <sheetData>
    <row r="1" spans="1:21" ht="16.5" x14ac:dyDescent="0.3">
      <c r="A1" s="21" t="s">
        <v>129</v>
      </c>
    </row>
    <row r="2" spans="1:21" ht="15.75" x14ac:dyDescent="0.25">
      <c r="A2" s="65" t="s">
        <v>145</v>
      </c>
    </row>
    <row r="4" spans="1:21" s="2" customFormat="1" ht="134.25" customHeight="1" x14ac:dyDescent="0.3">
      <c r="A4" s="21"/>
      <c r="B4" s="49" t="s">
        <v>87</v>
      </c>
      <c r="C4" s="50" t="s">
        <v>88</v>
      </c>
      <c r="D4" s="50" t="s">
        <v>89</v>
      </c>
      <c r="E4" s="49" t="s">
        <v>90</v>
      </c>
      <c r="F4" s="50" t="s">
        <v>91</v>
      </c>
      <c r="G4" s="50" t="s">
        <v>92</v>
      </c>
    </row>
    <row r="5" spans="1:21" ht="16.5" x14ac:dyDescent="0.3">
      <c r="A5" s="23" t="s">
        <v>81</v>
      </c>
      <c r="B5" s="22"/>
      <c r="C5" s="22"/>
      <c r="D5" s="22"/>
      <c r="E5" s="22"/>
      <c r="F5" s="22"/>
      <c r="G5" s="2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6.5" x14ac:dyDescent="0.3">
      <c r="A6" s="21" t="s">
        <v>26</v>
      </c>
      <c r="B6" s="27">
        <v>78.981890570923497</v>
      </c>
      <c r="C6" s="27">
        <v>50947.432637142803</v>
      </c>
      <c r="D6" s="27">
        <v>64505.207799999996</v>
      </c>
      <c r="E6" s="27">
        <v>75.789473684210506</v>
      </c>
      <c r="F6" s="21">
        <v>144</v>
      </c>
      <c r="G6" s="21">
        <v>190</v>
      </c>
    </row>
    <row r="7" spans="1:21" ht="16.5" x14ac:dyDescent="0.3">
      <c r="A7" s="29" t="s">
        <v>86</v>
      </c>
      <c r="B7" s="27">
        <v>86.496579304912302</v>
      </c>
      <c r="C7" s="27">
        <v>44766.40595</v>
      </c>
      <c r="D7" s="27">
        <v>51755.117149999998</v>
      </c>
      <c r="E7" s="27">
        <v>86.324786324786302</v>
      </c>
      <c r="F7" s="21">
        <v>101</v>
      </c>
      <c r="G7" s="21">
        <v>117</v>
      </c>
    </row>
    <row r="8" spans="1:21" ht="20.25" customHeight="1" x14ac:dyDescent="0.3">
      <c r="A8" s="23" t="s">
        <v>82</v>
      </c>
      <c r="B8" s="21"/>
      <c r="C8" s="21"/>
      <c r="D8" s="21"/>
      <c r="E8" s="21"/>
      <c r="F8" s="21"/>
      <c r="G8" s="21"/>
    </row>
    <row r="9" spans="1:21" ht="16.5" x14ac:dyDescent="0.3">
      <c r="A9" s="21" t="s">
        <v>83</v>
      </c>
      <c r="B9" s="27">
        <v>91.228290955126695</v>
      </c>
      <c r="C9" s="27">
        <v>33148.835580000101</v>
      </c>
      <c r="D9" s="27">
        <v>36336.135679999999</v>
      </c>
      <c r="E9" s="27">
        <v>91.358024691357997</v>
      </c>
      <c r="F9" s="21">
        <v>74</v>
      </c>
      <c r="G9" s="21">
        <v>81</v>
      </c>
    </row>
    <row r="10" spans="1:21" ht="16.5" x14ac:dyDescent="0.3">
      <c r="A10" s="21" t="s">
        <v>124</v>
      </c>
      <c r="B10" s="27">
        <v>98.711524791532199</v>
      </c>
      <c r="C10" s="27">
        <v>49427.807165714301</v>
      </c>
      <c r="D10" s="27">
        <v>50072.985165714301</v>
      </c>
      <c r="E10" s="27">
        <v>98.795180722891601</v>
      </c>
      <c r="F10" s="21">
        <v>82</v>
      </c>
      <c r="G10" s="21">
        <v>83</v>
      </c>
    </row>
    <row r="11" spans="1:21" ht="16.5" x14ac:dyDescent="0.3">
      <c r="A11" s="21" t="s">
        <v>116</v>
      </c>
      <c r="B11" s="27">
        <v>95.158061663350793</v>
      </c>
      <c r="C11" s="27">
        <v>240701.89399714299</v>
      </c>
      <c r="D11" s="27">
        <v>252949.55549714301</v>
      </c>
      <c r="E11" s="27">
        <v>95.454545454545496</v>
      </c>
      <c r="F11" s="21">
        <v>84</v>
      </c>
      <c r="G11" s="21">
        <v>88</v>
      </c>
    </row>
    <row r="12" spans="1:21" ht="16.5" x14ac:dyDescent="0.3">
      <c r="A12" s="21" t="s">
        <v>125</v>
      </c>
      <c r="B12" s="27">
        <v>98.677889203552695</v>
      </c>
      <c r="C12" s="27">
        <v>24749.042474285699</v>
      </c>
      <c r="D12" s="27">
        <v>25080.636274285702</v>
      </c>
      <c r="E12" s="27">
        <v>98.823529411764696</v>
      </c>
      <c r="F12" s="21">
        <v>84</v>
      </c>
      <c r="G12" s="21">
        <v>85</v>
      </c>
    </row>
    <row r="13" spans="1:21" ht="16.5" x14ac:dyDescent="0.3">
      <c r="A13" s="21" t="s">
        <v>117</v>
      </c>
      <c r="B13" s="27">
        <v>100</v>
      </c>
      <c r="C13" s="27">
        <v>78840.1716570157</v>
      </c>
      <c r="D13" s="27">
        <v>78840.1716570157</v>
      </c>
      <c r="E13" s="27">
        <v>100</v>
      </c>
      <c r="F13" s="21">
        <v>151</v>
      </c>
      <c r="G13" s="21">
        <v>151</v>
      </c>
    </row>
    <row r="14" spans="1:21" ht="16.5" x14ac:dyDescent="0.3">
      <c r="A14" s="21" t="s">
        <v>118</v>
      </c>
      <c r="B14" s="27">
        <v>100</v>
      </c>
      <c r="C14" s="27">
        <v>66209.192307692298</v>
      </c>
      <c r="D14" s="27">
        <v>66209.192307692298</v>
      </c>
      <c r="E14" s="27">
        <v>100</v>
      </c>
      <c r="F14" s="21">
        <v>61</v>
      </c>
      <c r="G14" s="21">
        <v>61</v>
      </c>
    </row>
    <row r="15" spans="1:21" ht="16.5" x14ac:dyDescent="0.3">
      <c r="A15" s="21" t="s">
        <v>119</v>
      </c>
      <c r="B15" s="27">
        <v>100</v>
      </c>
      <c r="C15" s="27">
        <v>35865.543871153801</v>
      </c>
      <c r="D15" s="27">
        <v>35865.543871153801</v>
      </c>
      <c r="E15" s="27">
        <v>100</v>
      </c>
      <c r="F15" s="21">
        <v>239</v>
      </c>
      <c r="G15" s="21">
        <v>239</v>
      </c>
    </row>
    <row r="16" spans="1:21" ht="16.5" x14ac:dyDescent="0.3">
      <c r="A16" s="21" t="s">
        <v>84</v>
      </c>
      <c r="B16" s="27">
        <v>99.986398804411607</v>
      </c>
      <c r="C16" s="27">
        <v>22053.884488571399</v>
      </c>
      <c r="D16" s="27">
        <v>22056.884488571399</v>
      </c>
      <c r="E16" s="27">
        <v>99.1869918699187</v>
      </c>
      <c r="F16" s="21">
        <v>244</v>
      </c>
      <c r="G16" s="21">
        <v>246</v>
      </c>
    </row>
    <row r="17" spans="1:15" ht="16.5" x14ac:dyDescent="0.3">
      <c r="A17" s="21" t="s">
        <v>85</v>
      </c>
      <c r="B17" s="27">
        <v>99.804527397692198</v>
      </c>
      <c r="C17" s="27">
        <v>15828</v>
      </c>
      <c r="D17" s="27">
        <v>15859</v>
      </c>
      <c r="E17" s="27">
        <v>99.574468085106403</v>
      </c>
      <c r="F17" s="21">
        <v>234</v>
      </c>
      <c r="G17" s="21">
        <v>235</v>
      </c>
    </row>
    <row r="28" spans="1:15" ht="22.15" customHeight="1" x14ac:dyDescent="0.25">
      <c r="H28" s="6"/>
      <c r="I28" s="6"/>
      <c r="J28" s="6"/>
      <c r="K28" s="6"/>
      <c r="L28" s="6"/>
      <c r="M28" s="6"/>
      <c r="N28" s="6"/>
      <c r="O28" s="6"/>
    </row>
  </sheetData>
  <pageMargins left="0.7" right="0.7" top="0.75" bottom="0.75" header="0.3" footer="0.3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workbookViewId="0"/>
  </sheetViews>
  <sheetFormatPr defaultColWidth="8.85546875" defaultRowHeight="15" x14ac:dyDescent="0.25"/>
  <cols>
    <col min="1" max="1" width="24" style="8" bestFit="1" customWidth="1"/>
    <col min="2" max="2" width="17.140625" style="3" customWidth="1"/>
    <col min="3" max="3" width="19.140625" style="3" customWidth="1"/>
    <col min="4" max="4" width="19.5703125" style="3" customWidth="1"/>
    <col min="5" max="5" width="20" style="3" customWidth="1"/>
    <col min="6" max="6" width="12.7109375" style="3" customWidth="1"/>
    <col min="7" max="7" width="14.28515625" style="3" customWidth="1"/>
    <col min="8" max="16384" width="8.85546875" style="3"/>
  </cols>
  <sheetData>
    <row r="1" spans="1:11" ht="16.5" x14ac:dyDescent="0.3">
      <c r="A1" s="21" t="s">
        <v>130</v>
      </c>
    </row>
    <row r="2" spans="1:11" ht="16.5" x14ac:dyDescent="0.3">
      <c r="A2" s="21" t="s">
        <v>146</v>
      </c>
    </row>
    <row r="4" spans="1:11" ht="99" x14ac:dyDescent="0.3">
      <c r="A4" s="21"/>
      <c r="B4" s="49" t="s">
        <v>94</v>
      </c>
      <c r="C4" s="50" t="s">
        <v>95</v>
      </c>
      <c r="D4" s="50" t="s">
        <v>96</v>
      </c>
      <c r="E4" s="49" t="s">
        <v>97</v>
      </c>
      <c r="F4" s="50" t="s">
        <v>98</v>
      </c>
      <c r="G4" s="50" t="s">
        <v>99</v>
      </c>
    </row>
    <row r="5" spans="1:11" s="5" customFormat="1" ht="16.5" x14ac:dyDescent="0.3">
      <c r="A5" s="23" t="s">
        <v>81</v>
      </c>
      <c r="B5" s="22"/>
      <c r="C5" s="22"/>
      <c r="D5" s="22"/>
      <c r="E5" s="22"/>
      <c r="F5" s="22"/>
      <c r="G5" s="22"/>
      <c r="H5" s="4"/>
      <c r="I5" s="4"/>
      <c r="J5" s="4"/>
      <c r="K5" s="4"/>
    </row>
    <row r="6" spans="1:11" ht="16.5" x14ac:dyDescent="0.3">
      <c r="A6" s="21" t="s">
        <v>23</v>
      </c>
      <c r="B6" s="27">
        <v>95.807637908193499</v>
      </c>
      <c r="C6" s="27">
        <v>267078.43451140699</v>
      </c>
      <c r="D6" s="27">
        <v>278765.28462932399</v>
      </c>
      <c r="E6" s="27">
        <v>94.993581514762496</v>
      </c>
      <c r="F6" s="21">
        <v>740</v>
      </c>
      <c r="G6" s="21">
        <v>779</v>
      </c>
    </row>
    <row r="7" spans="1:11" ht="16.5" x14ac:dyDescent="0.3">
      <c r="A7" s="21" t="s">
        <v>24</v>
      </c>
      <c r="B7" s="27">
        <v>99.906015290864303</v>
      </c>
      <c r="C7" s="27">
        <v>78872.013510602294</v>
      </c>
      <c r="D7" s="27">
        <v>78946.210877268997</v>
      </c>
      <c r="E7" s="27">
        <v>99.317406143344698</v>
      </c>
      <c r="F7" s="21">
        <v>291</v>
      </c>
      <c r="G7" s="21">
        <v>293</v>
      </c>
    </row>
    <row r="8" spans="1:11" ht="16.5" x14ac:dyDescent="0.3">
      <c r="A8" s="21" t="s">
        <v>25</v>
      </c>
      <c r="B8" s="27">
        <v>94.604607542847006</v>
      </c>
      <c r="C8" s="27">
        <v>113259.397054286</v>
      </c>
      <c r="D8" s="27">
        <v>119718.690237143</v>
      </c>
      <c r="E8" s="27">
        <v>92.532467532467507</v>
      </c>
      <c r="F8" s="21">
        <v>285</v>
      </c>
      <c r="G8" s="21">
        <v>308</v>
      </c>
    </row>
    <row r="9" spans="1:11" ht="16.5" x14ac:dyDescent="0.3">
      <c r="A9" s="21" t="s">
        <v>29</v>
      </c>
      <c r="B9" s="27">
        <v>88.574979575722296</v>
      </c>
      <c r="C9" s="27">
        <v>339896.25517735799</v>
      </c>
      <c r="D9" s="27">
        <v>383738.45165471698</v>
      </c>
      <c r="E9" s="27">
        <v>87.964989059081006</v>
      </c>
      <c r="F9" s="21">
        <v>804</v>
      </c>
      <c r="G9" s="21">
        <v>914</v>
      </c>
    </row>
    <row r="10" spans="1:11" ht="16.5" x14ac:dyDescent="0.3">
      <c r="A10" s="21" t="s">
        <v>30</v>
      </c>
      <c r="B10" s="27">
        <v>99.6613396822993</v>
      </c>
      <c r="C10" s="27">
        <v>209952.73787169799</v>
      </c>
      <c r="D10" s="27">
        <v>210666.18062830201</v>
      </c>
      <c r="E10" s="27">
        <v>98.837209302325604</v>
      </c>
      <c r="F10" s="21">
        <v>255</v>
      </c>
      <c r="G10" s="21">
        <v>258</v>
      </c>
    </row>
    <row r="11" spans="1:11" ht="16.5" x14ac:dyDescent="0.3">
      <c r="A11" s="43" t="s">
        <v>32</v>
      </c>
      <c r="B11" s="27">
        <v>96.9992776956515</v>
      </c>
      <c r="C11" s="27">
        <v>610210.95625476295</v>
      </c>
      <c r="D11" s="27">
        <v>629088.14452142897</v>
      </c>
      <c r="E11" s="27">
        <v>97.6</v>
      </c>
      <c r="F11" s="21">
        <v>244</v>
      </c>
      <c r="G11" s="21">
        <v>250</v>
      </c>
    </row>
    <row r="12" spans="1:11" ht="16.5" x14ac:dyDescent="0.3">
      <c r="A12" s="21" t="s">
        <v>36</v>
      </c>
      <c r="B12" s="27">
        <v>98.815347860239399</v>
      </c>
      <c r="C12" s="27">
        <v>86649.728469869995</v>
      </c>
      <c r="D12" s="27">
        <v>87688.532547012903</v>
      </c>
      <c r="E12" s="27">
        <v>98.802395209580794</v>
      </c>
      <c r="F12" s="21">
        <v>330</v>
      </c>
      <c r="G12" s="21">
        <v>334</v>
      </c>
    </row>
    <row r="13" spans="1:11" ht="16.5" x14ac:dyDescent="0.3">
      <c r="A13" s="21" t="s">
        <v>37</v>
      </c>
      <c r="B13" s="27">
        <v>93.335297505013699</v>
      </c>
      <c r="C13" s="27">
        <v>55169.538805904704</v>
      </c>
      <c r="D13" s="27">
        <v>59108.976218714197</v>
      </c>
      <c r="E13" s="27">
        <v>92.722371967654993</v>
      </c>
      <c r="F13" s="21">
        <v>344</v>
      </c>
      <c r="G13" s="21">
        <v>371</v>
      </c>
    </row>
    <row r="14" spans="1:11" ht="16.5" x14ac:dyDescent="0.3">
      <c r="A14" s="21" t="s">
        <v>38</v>
      </c>
      <c r="B14" s="27">
        <v>100</v>
      </c>
      <c r="C14" s="27">
        <v>11684.162592307701</v>
      </c>
      <c r="D14" s="27">
        <v>11684.162592307701</v>
      </c>
      <c r="E14" s="27">
        <v>100</v>
      </c>
      <c r="F14" s="21">
        <v>231</v>
      </c>
      <c r="G14" s="21">
        <v>231</v>
      </c>
    </row>
    <row r="15" spans="1:11" ht="16.5" x14ac:dyDescent="0.3">
      <c r="A15" s="21" t="s">
        <v>39</v>
      </c>
      <c r="B15" s="27">
        <v>100</v>
      </c>
      <c r="C15" s="27">
        <v>57710.181016666596</v>
      </c>
      <c r="D15" s="27">
        <v>57710.181016666596</v>
      </c>
      <c r="E15" s="27">
        <v>100</v>
      </c>
      <c r="F15" s="21">
        <v>214</v>
      </c>
      <c r="G15" s="21">
        <v>214</v>
      </c>
    </row>
    <row r="16" spans="1:11" ht="16.5" x14ac:dyDescent="0.3">
      <c r="A16" s="21" t="s">
        <v>40</v>
      </c>
      <c r="B16" s="27">
        <v>99.7860431541243</v>
      </c>
      <c r="C16" s="27">
        <v>783048.96417187597</v>
      </c>
      <c r="D16" s="27">
        <v>784727.94332812598</v>
      </c>
      <c r="E16" s="27">
        <v>99.206349206349202</v>
      </c>
      <c r="F16" s="21">
        <v>250</v>
      </c>
      <c r="G16" s="21">
        <v>252</v>
      </c>
    </row>
    <row r="17" spans="1:7" ht="16.5" x14ac:dyDescent="0.3">
      <c r="A17" s="21" t="s">
        <v>42</v>
      </c>
      <c r="B17" s="27">
        <v>98.195999999999998</v>
      </c>
      <c r="C17" s="27">
        <v>759094.46770000004</v>
      </c>
      <c r="D17" s="27">
        <v>773040.22230000002</v>
      </c>
      <c r="E17" s="27">
        <v>97.787599999999998</v>
      </c>
      <c r="F17" s="21">
        <v>221</v>
      </c>
      <c r="G17" s="21">
        <v>226</v>
      </c>
    </row>
    <row r="18" spans="1:7" ht="16.5" x14ac:dyDescent="0.3">
      <c r="A18" s="21" t="s">
        <v>43</v>
      </c>
      <c r="B18" s="27">
        <v>96.464229447463794</v>
      </c>
      <c r="C18" s="27">
        <v>94540.058782856999</v>
      </c>
      <c r="D18" s="27">
        <v>98005.301368571294</v>
      </c>
      <c r="E18" s="27">
        <v>93.75</v>
      </c>
      <c r="F18" s="21">
        <v>240</v>
      </c>
      <c r="G18" s="21">
        <v>256</v>
      </c>
    </row>
    <row r="19" spans="1:7" ht="16.5" x14ac:dyDescent="0.3">
      <c r="A19" s="21" t="s">
        <v>44</v>
      </c>
      <c r="B19" s="27">
        <v>99.007083917117995</v>
      </c>
      <c r="C19" s="27">
        <v>90302.579014286006</v>
      </c>
      <c r="D19" s="27">
        <v>91208.199900000298</v>
      </c>
      <c r="E19" s="27">
        <v>96.326530612244895</v>
      </c>
      <c r="F19" s="21">
        <v>236</v>
      </c>
      <c r="G19" s="21">
        <v>245</v>
      </c>
    </row>
    <row r="20" spans="1:7" ht="16.5" x14ac:dyDescent="0.3">
      <c r="A20" s="21" t="s">
        <v>45</v>
      </c>
      <c r="B20" s="27">
        <v>97.571228397944907</v>
      </c>
      <c r="C20" s="27">
        <v>4178</v>
      </c>
      <c r="D20" s="27">
        <v>4282</v>
      </c>
      <c r="E20" s="27">
        <v>87.5</v>
      </c>
      <c r="F20" s="21">
        <v>140</v>
      </c>
      <c r="G20" s="21">
        <v>160</v>
      </c>
    </row>
    <row r="21" spans="1:7" ht="16.5" x14ac:dyDescent="0.3">
      <c r="A21" s="21" t="s">
        <v>47</v>
      </c>
      <c r="B21" s="27">
        <v>100</v>
      </c>
      <c r="C21" s="27">
        <v>63178.771584091002</v>
      </c>
      <c r="D21" s="27">
        <v>63178.771584091002</v>
      </c>
      <c r="E21" s="27">
        <v>100</v>
      </c>
      <c r="F21" s="21">
        <v>157</v>
      </c>
      <c r="G21" s="21">
        <v>157</v>
      </c>
    </row>
    <row r="22" spans="1:7" ht="16.5" x14ac:dyDescent="0.3">
      <c r="A22" s="21" t="s">
        <v>48</v>
      </c>
      <c r="B22" s="27">
        <v>99.815901294027995</v>
      </c>
      <c r="C22" s="27">
        <v>114896.479336957</v>
      </c>
      <c r="D22" s="27">
        <v>115108.392397826</v>
      </c>
      <c r="E22" s="27">
        <v>99.425287356321803</v>
      </c>
      <c r="F22" s="21">
        <v>173</v>
      </c>
      <c r="G22" s="21">
        <v>174</v>
      </c>
    </row>
    <row r="23" spans="1:7" ht="16.5" x14ac:dyDescent="0.3">
      <c r="A23" s="21" t="s">
        <v>49</v>
      </c>
      <c r="B23" s="27">
        <v>97.762449649741001</v>
      </c>
      <c r="C23" s="27">
        <v>529551.66267692298</v>
      </c>
      <c r="D23" s="27">
        <v>541671.84289487102</v>
      </c>
      <c r="E23" s="27">
        <v>96.545454545454504</v>
      </c>
      <c r="F23" s="21">
        <v>531</v>
      </c>
      <c r="G23" s="21">
        <v>550</v>
      </c>
    </row>
    <row r="24" spans="1:7" ht="16.5" x14ac:dyDescent="0.3">
      <c r="A24" s="21" t="s">
        <v>50</v>
      </c>
      <c r="B24" s="27">
        <v>93.468993016620502</v>
      </c>
      <c r="C24" s="27">
        <v>1041539.54812286</v>
      </c>
      <c r="D24" s="27">
        <v>1114315.57622286</v>
      </c>
      <c r="E24" s="27">
        <v>93.367346938775498</v>
      </c>
      <c r="F24" s="21">
        <v>183</v>
      </c>
      <c r="G24" s="21">
        <v>196</v>
      </c>
    </row>
    <row r="25" spans="1:7" ht="16.5" x14ac:dyDescent="0.3">
      <c r="A25" s="44" t="s">
        <v>136</v>
      </c>
      <c r="B25" s="27">
        <v>100</v>
      </c>
      <c r="C25" s="27">
        <v>514768.39512820501</v>
      </c>
      <c r="D25" s="27">
        <v>514768.39512820501</v>
      </c>
      <c r="E25" s="27">
        <v>100</v>
      </c>
      <c r="F25" s="21">
        <v>188</v>
      </c>
      <c r="G25" s="21">
        <v>188</v>
      </c>
    </row>
    <row r="26" spans="1:7" ht="16.5" x14ac:dyDescent="0.3">
      <c r="A26" s="21" t="s">
        <v>53</v>
      </c>
      <c r="B26" s="27">
        <v>89.411988827487093</v>
      </c>
      <c r="C26" s="27">
        <v>15219.093325714301</v>
      </c>
      <c r="D26" s="27">
        <v>17021.3117114286</v>
      </c>
      <c r="E26" s="27">
        <v>88.252148997134697</v>
      </c>
      <c r="F26" s="21">
        <v>308</v>
      </c>
      <c r="G26" s="21">
        <v>349</v>
      </c>
    </row>
    <row r="27" spans="1:7" ht="16.5" x14ac:dyDescent="0.3">
      <c r="A27" s="21" t="s">
        <v>55</v>
      </c>
      <c r="B27" s="27">
        <v>99.619120060047905</v>
      </c>
      <c r="C27" s="27">
        <v>25370.342809444399</v>
      </c>
      <c r="D27" s="27">
        <v>25467.342809444399</v>
      </c>
      <c r="E27" s="27">
        <v>99.725274725274701</v>
      </c>
      <c r="F27" s="21">
        <v>363</v>
      </c>
      <c r="G27" s="21">
        <v>364</v>
      </c>
    </row>
    <row r="28" spans="1:7" ht="16.5" x14ac:dyDescent="0.3">
      <c r="A28" s="21" t="s">
        <v>56</v>
      </c>
      <c r="B28" s="27">
        <v>100</v>
      </c>
      <c r="C28" s="27">
        <v>5796</v>
      </c>
      <c r="D28" s="27">
        <v>5796</v>
      </c>
      <c r="E28" s="27">
        <v>100</v>
      </c>
      <c r="F28" s="21">
        <v>44</v>
      </c>
      <c r="G28" s="21">
        <v>44</v>
      </c>
    </row>
    <row r="29" spans="1:7" ht="16.5" x14ac:dyDescent="0.3">
      <c r="A29" s="21" t="s">
        <v>59</v>
      </c>
      <c r="B29" s="27">
        <v>95.760853674514905</v>
      </c>
      <c r="C29" s="27">
        <v>1599669.5134942899</v>
      </c>
      <c r="D29" s="27">
        <v>1670483.76462</v>
      </c>
      <c r="E29" s="27">
        <v>94.701986754966896</v>
      </c>
      <c r="F29" s="21">
        <v>286</v>
      </c>
      <c r="G29" s="21">
        <v>302</v>
      </c>
    </row>
    <row r="30" spans="1:7" ht="16.5" x14ac:dyDescent="0.3">
      <c r="A30" s="21" t="s">
        <v>62</v>
      </c>
      <c r="B30" s="27">
        <v>86.952407993647299</v>
      </c>
      <c r="C30" s="27">
        <v>169033.20013799999</v>
      </c>
      <c r="D30" s="27">
        <v>194397.376724</v>
      </c>
      <c r="E30" s="27">
        <v>85.714285714285694</v>
      </c>
      <c r="F30" s="21">
        <v>150</v>
      </c>
      <c r="G30" s="21">
        <v>175</v>
      </c>
    </row>
    <row r="31" spans="1:7" ht="16.5" x14ac:dyDescent="0.3">
      <c r="A31" s="21" t="s">
        <v>63</v>
      </c>
      <c r="B31" s="27">
        <v>90.911530382467006</v>
      </c>
      <c r="C31" s="27">
        <v>52085.420367999897</v>
      </c>
      <c r="D31" s="27">
        <v>57292.425007999896</v>
      </c>
      <c r="E31" s="27">
        <v>90.865384615384599</v>
      </c>
      <c r="F31" s="21">
        <v>189</v>
      </c>
      <c r="G31" s="21">
        <v>208</v>
      </c>
    </row>
    <row r="32" spans="1:7" ht="16.5" x14ac:dyDescent="0.3">
      <c r="A32" s="21" t="s">
        <v>64</v>
      </c>
      <c r="B32" s="27">
        <v>98.729587186618204</v>
      </c>
      <c r="C32" s="27">
        <v>59128.417129999798</v>
      </c>
      <c r="D32" s="27">
        <v>59889.257936666399</v>
      </c>
      <c r="E32" s="27">
        <v>98.425196850393704</v>
      </c>
      <c r="F32" s="21">
        <v>250</v>
      </c>
      <c r="G32" s="21">
        <v>254</v>
      </c>
    </row>
    <row r="33" spans="1:11" ht="16.5" x14ac:dyDescent="0.3">
      <c r="A33" s="21" t="s">
        <v>66</v>
      </c>
      <c r="B33" s="27">
        <v>98.638496454508697</v>
      </c>
      <c r="C33" s="27">
        <v>325266.453058696</v>
      </c>
      <c r="D33" s="27">
        <v>329756.093969565</v>
      </c>
      <c r="E33" s="27">
        <v>94.4664031620553</v>
      </c>
      <c r="F33" s="21">
        <v>239</v>
      </c>
      <c r="G33" s="21">
        <v>253</v>
      </c>
    </row>
    <row r="34" spans="1:11" ht="16.5" x14ac:dyDescent="0.3">
      <c r="A34" s="21" t="s">
        <v>67</v>
      </c>
      <c r="B34" s="27">
        <v>91.382300514729806</v>
      </c>
      <c r="C34" s="27">
        <v>99759.851191304304</v>
      </c>
      <c r="D34" s="27">
        <v>109167.585658696</v>
      </c>
      <c r="E34" s="27">
        <v>91.071428571428598</v>
      </c>
      <c r="F34" s="21">
        <v>255</v>
      </c>
      <c r="G34" s="21">
        <v>280</v>
      </c>
    </row>
    <row r="35" spans="1:11" ht="16.5" x14ac:dyDescent="0.3">
      <c r="A35" s="21" t="s">
        <v>71</v>
      </c>
      <c r="B35" s="27">
        <v>96.088285854417293</v>
      </c>
      <c r="C35" s="27">
        <v>48391.307311904799</v>
      </c>
      <c r="D35" s="27">
        <v>50361.297302380997</v>
      </c>
      <c r="E35" s="27">
        <v>96.134020618556704</v>
      </c>
      <c r="F35" s="21">
        <v>373</v>
      </c>
      <c r="G35" s="21">
        <v>388</v>
      </c>
    </row>
    <row r="36" spans="1:11" ht="16.5" x14ac:dyDescent="0.3">
      <c r="A36" s="21" t="s">
        <v>72</v>
      </c>
      <c r="B36" s="27">
        <v>99.128817325493898</v>
      </c>
      <c r="C36" s="27">
        <v>17744.370220000001</v>
      </c>
      <c r="D36" s="27">
        <v>17900.31466</v>
      </c>
      <c r="E36" s="27">
        <v>97.142857142857096</v>
      </c>
      <c r="F36" s="21">
        <v>340</v>
      </c>
      <c r="G36" s="21">
        <v>350</v>
      </c>
    </row>
    <row r="37" spans="1:11" ht="16.5" x14ac:dyDescent="0.3">
      <c r="A37" s="21" t="s">
        <v>73</v>
      </c>
      <c r="B37" s="27">
        <v>98.829061413532798</v>
      </c>
      <c r="C37" s="27">
        <v>427899.14576168102</v>
      </c>
      <c r="D37" s="27">
        <v>432968.94622039603</v>
      </c>
      <c r="E37" s="27">
        <v>98.185117967332104</v>
      </c>
      <c r="F37" s="21">
        <v>1082</v>
      </c>
      <c r="G37" s="21">
        <v>1102</v>
      </c>
    </row>
    <row r="38" spans="1:11" ht="16.5" x14ac:dyDescent="0.3">
      <c r="A38" s="21" t="s">
        <v>74</v>
      </c>
      <c r="B38" s="27">
        <v>99.224991327991702</v>
      </c>
      <c r="C38" s="27">
        <v>102075.492965072</v>
      </c>
      <c r="D38" s="27">
        <v>102872.765821322</v>
      </c>
      <c r="E38" s="27">
        <v>96.475770925110098</v>
      </c>
      <c r="F38" s="21">
        <v>219</v>
      </c>
      <c r="G38" s="21">
        <v>227</v>
      </c>
    </row>
    <row r="39" spans="1:11" ht="16.5" x14ac:dyDescent="0.3">
      <c r="A39" s="21" t="s">
        <v>75</v>
      </c>
      <c r="B39" s="27">
        <v>99.488815045473004</v>
      </c>
      <c r="C39" s="27">
        <v>78808.226139999897</v>
      </c>
      <c r="D39" s="27">
        <v>79213.151854285607</v>
      </c>
      <c r="E39" s="27">
        <v>98.701298701298697</v>
      </c>
      <c r="F39" s="21">
        <v>228</v>
      </c>
      <c r="G39" s="21">
        <v>231</v>
      </c>
    </row>
    <row r="40" spans="1:11" ht="16.5" x14ac:dyDescent="0.3">
      <c r="A40" s="21" t="s">
        <v>77</v>
      </c>
      <c r="B40" s="27">
        <v>100</v>
      </c>
      <c r="C40" s="27">
        <v>975316.71528571495</v>
      </c>
      <c r="D40" s="27">
        <v>975316.71528571495</v>
      </c>
      <c r="E40" s="27">
        <v>100</v>
      </c>
      <c r="F40" s="21">
        <v>186</v>
      </c>
      <c r="G40" s="21">
        <v>186</v>
      </c>
    </row>
    <row r="41" spans="1:11" s="5" customFormat="1" ht="16.5" x14ac:dyDescent="0.3">
      <c r="A41" s="21" t="s">
        <v>78</v>
      </c>
      <c r="B41" s="27">
        <v>86.565280095236417</v>
      </c>
      <c r="C41" s="27">
        <v>590558.46437249891</v>
      </c>
      <c r="D41" s="27">
        <v>682211.69471499999</v>
      </c>
      <c r="E41" s="27">
        <v>85.687732342007436</v>
      </c>
      <c r="F41" s="21">
        <v>461</v>
      </c>
      <c r="G41" s="21">
        <v>538</v>
      </c>
      <c r="H41" s="6"/>
      <c r="I41" s="6"/>
      <c r="J41" s="6"/>
      <c r="K41" s="6"/>
    </row>
    <row r="42" spans="1:11" ht="16.5" x14ac:dyDescent="0.3">
      <c r="A42" s="44" t="s">
        <v>137</v>
      </c>
      <c r="B42" s="27">
        <v>76.412206101726795</v>
      </c>
      <c r="C42" s="27">
        <v>2960088.4902411699</v>
      </c>
      <c r="D42" s="27">
        <v>3873842.4673938002</v>
      </c>
      <c r="E42" s="27">
        <v>75.348837209302303</v>
      </c>
      <c r="F42" s="21">
        <v>162</v>
      </c>
      <c r="G42" s="21">
        <v>215</v>
      </c>
    </row>
    <row r="43" spans="1:11" ht="18.75" customHeight="1" x14ac:dyDescent="0.3">
      <c r="A43" s="23" t="s">
        <v>82</v>
      </c>
      <c r="B43" s="53"/>
      <c r="C43" s="53"/>
      <c r="D43" s="53"/>
      <c r="E43" s="53"/>
      <c r="F43" s="54"/>
      <c r="G43" s="54"/>
    </row>
    <row r="44" spans="1:11" ht="16.5" x14ac:dyDescent="0.3">
      <c r="A44" s="43" t="s">
        <v>21</v>
      </c>
      <c r="B44" s="27">
        <v>97.006689107688302</v>
      </c>
      <c r="C44" s="27">
        <v>29260.26845</v>
      </c>
      <c r="D44" s="27">
        <v>30163.1451595238</v>
      </c>
      <c r="E44" s="27">
        <v>96.130952380952394</v>
      </c>
      <c r="F44" s="21">
        <v>323</v>
      </c>
      <c r="G44" s="21">
        <v>336</v>
      </c>
    </row>
    <row r="45" spans="1:11" ht="16.5" x14ac:dyDescent="0.3">
      <c r="A45" s="43" t="s">
        <v>22</v>
      </c>
      <c r="B45" s="27">
        <v>95.670763722893696</v>
      </c>
      <c r="C45" s="27">
        <v>629650.52427714295</v>
      </c>
      <c r="D45" s="27">
        <v>658143.09385142894</v>
      </c>
      <c r="E45" s="27">
        <v>97.161572052401795</v>
      </c>
      <c r="F45" s="21">
        <v>445</v>
      </c>
      <c r="G45" s="21">
        <v>458</v>
      </c>
    </row>
    <row r="46" spans="1:11" ht="16.5" x14ac:dyDescent="0.3">
      <c r="A46" s="47" t="s">
        <v>151</v>
      </c>
      <c r="B46" s="27">
        <v>100</v>
      </c>
      <c r="C46" s="27">
        <v>20248.5389798828</v>
      </c>
      <c r="D46" s="27">
        <v>20248.5389798828</v>
      </c>
      <c r="E46" s="27">
        <v>100</v>
      </c>
      <c r="F46" s="21">
        <v>197</v>
      </c>
      <c r="G46" s="21">
        <v>197</v>
      </c>
    </row>
    <row r="47" spans="1:11" ht="16.5" x14ac:dyDescent="0.3">
      <c r="A47" s="48" t="s">
        <v>109</v>
      </c>
      <c r="B47" s="27">
        <v>100</v>
      </c>
      <c r="C47" s="27">
        <v>79623.286865714297</v>
      </c>
      <c r="D47" s="27">
        <v>79623.286865714297</v>
      </c>
      <c r="E47" s="27">
        <v>100</v>
      </c>
      <c r="F47" s="21">
        <v>234</v>
      </c>
      <c r="G47" s="21">
        <v>234</v>
      </c>
    </row>
    <row r="48" spans="1:11" ht="16.5" x14ac:dyDescent="0.3">
      <c r="A48" s="47" t="s">
        <v>110</v>
      </c>
      <c r="B48" s="27">
        <v>100</v>
      </c>
      <c r="C48" s="27">
        <v>31051.1449663315</v>
      </c>
      <c r="D48" s="27">
        <v>31051.1449663315</v>
      </c>
      <c r="E48" s="27">
        <v>100</v>
      </c>
      <c r="F48" s="21">
        <v>213</v>
      </c>
      <c r="G48" s="21">
        <v>213</v>
      </c>
    </row>
    <row r="49" spans="1:7" ht="16.5" x14ac:dyDescent="0.3">
      <c r="A49" s="43" t="s">
        <v>27</v>
      </c>
      <c r="B49" s="27">
        <v>92.692699062641694</v>
      </c>
      <c r="C49" s="27">
        <v>2649165.3875916302</v>
      </c>
      <c r="D49" s="27">
        <v>2858008.68286436</v>
      </c>
      <c r="E49" s="27">
        <v>91.849529780564296</v>
      </c>
      <c r="F49" s="21">
        <v>586</v>
      </c>
      <c r="G49" s="21">
        <v>638</v>
      </c>
    </row>
    <row r="50" spans="1:7" ht="16.5" x14ac:dyDescent="0.3">
      <c r="A50" s="48" t="s">
        <v>138</v>
      </c>
      <c r="B50" s="27">
        <v>100</v>
      </c>
      <c r="C50" s="27">
        <v>6681</v>
      </c>
      <c r="D50" s="27">
        <v>6681</v>
      </c>
      <c r="E50" s="27">
        <v>100</v>
      </c>
      <c r="F50" s="21">
        <v>55</v>
      </c>
      <c r="G50" s="21">
        <v>55</v>
      </c>
    </row>
    <row r="51" spans="1:7" ht="16.5" x14ac:dyDescent="0.3">
      <c r="A51" s="43" t="s">
        <v>28</v>
      </c>
      <c r="B51" s="27">
        <v>98.850431344604004</v>
      </c>
      <c r="C51" s="27">
        <v>49568.221845652202</v>
      </c>
      <c r="D51" s="27">
        <v>50144.6692456522</v>
      </c>
      <c r="E51" s="27">
        <v>98.994974874371906</v>
      </c>
      <c r="F51" s="21">
        <v>197</v>
      </c>
      <c r="G51" s="21">
        <v>199</v>
      </c>
    </row>
    <row r="52" spans="1:7" ht="16.5" x14ac:dyDescent="0.3">
      <c r="A52" s="43" t="s">
        <v>143</v>
      </c>
      <c r="B52" s="27">
        <v>99.393066430865403</v>
      </c>
      <c r="C52" s="27">
        <v>1062000.9644931001</v>
      </c>
      <c r="D52" s="27">
        <v>1068485.9644931001</v>
      </c>
      <c r="E52" s="27">
        <v>99.723756906077298</v>
      </c>
      <c r="F52" s="21">
        <v>361</v>
      </c>
      <c r="G52" s="21">
        <v>362</v>
      </c>
    </row>
    <row r="53" spans="1:7" ht="16.5" x14ac:dyDescent="0.3">
      <c r="A53" s="43" t="s">
        <v>33</v>
      </c>
      <c r="B53" s="27">
        <v>100</v>
      </c>
      <c r="C53" s="27">
        <v>58842.793725974101</v>
      </c>
      <c r="D53" s="27">
        <v>58842.793725974101</v>
      </c>
      <c r="E53" s="27">
        <v>100</v>
      </c>
      <c r="F53" s="21">
        <v>205</v>
      </c>
      <c r="G53" s="21">
        <v>205</v>
      </c>
    </row>
    <row r="54" spans="1:7" ht="16.5" x14ac:dyDescent="0.3">
      <c r="A54" s="43" t="s">
        <v>34</v>
      </c>
      <c r="B54" s="27">
        <v>100</v>
      </c>
      <c r="C54" s="27">
        <v>29177.0586</v>
      </c>
      <c r="D54" s="27">
        <v>29177.0586</v>
      </c>
      <c r="E54" s="27">
        <v>100</v>
      </c>
      <c r="F54" s="21">
        <v>183</v>
      </c>
      <c r="G54" s="21">
        <v>183</v>
      </c>
    </row>
    <row r="55" spans="1:7" ht="16.5" x14ac:dyDescent="0.3">
      <c r="A55" s="43" t="s">
        <v>35</v>
      </c>
      <c r="B55" s="27">
        <v>97.826212385667603</v>
      </c>
      <c r="C55" s="27">
        <v>7945.7813836363603</v>
      </c>
      <c r="D55" s="27">
        <v>8122.3438890909101</v>
      </c>
      <c r="E55" s="27">
        <v>90.909090909090907</v>
      </c>
      <c r="F55" s="21">
        <v>90</v>
      </c>
      <c r="G55" s="21">
        <v>99</v>
      </c>
    </row>
    <row r="56" spans="1:7" ht="16.5" x14ac:dyDescent="0.3">
      <c r="A56" s="43" t="s">
        <v>122</v>
      </c>
      <c r="B56" s="27">
        <v>100</v>
      </c>
      <c r="C56" s="27">
        <v>143815.82027478999</v>
      </c>
      <c r="D56" s="27">
        <v>143815.82027478999</v>
      </c>
      <c r="E56" s="27">
        <v>100</v>
      </c>
      <c r="F56" s="21">
        <v>235</v>
      </c>
      <c r="G56" s="21">
        <v>235</v>
      </c>
    </row>
    <row r="57" spans="1:7" ht="16.5" x14ac:dyDescent="0.3">
      <c r="A57" s="43" t="s">
        <v>41</v>
      </c>
      <c r="B57" s="27">
        <v>99.344147756299805</v>
      </c>
      <c r="C57" s="27">
        <v>40542.150343478199</v>
      </c>
      <c r="D57" s="27">
        <v>40809.802347826</v>
      </c>
      <c r="E57" s="27">
        <v>98.773006134969293</v>
      </c>
      <c r="F57" s="21">
        <v>322</v>
      </c>
      <c r="G57" s="21">
        <v>326</v>
      </c>
    </row>
    <row r="58" spans="1:7" ht="16.5" x14ac:dyDescent="0.3">
      <c r="A58" s="43" t="s">
        <v>142</v>
      </c>
      <c r="B58" s="27">
        <v>78.574295409285995</v>
      </c>
      <c r="C58" s="27">
        <v>39765.047312000002</v>
      </c>
      <c r="D58" s="27">
        <v>50608.2136720001</v>
      </c>
      <c r="E58" s="27">
        <v>78.160919540229898</v>
      </c>
      <c r="F58" s="21">
        <v>136</v>
      </c>
      <c r="G58" s="21">
        <v>174</v>
      </c>
    </row>
    <row r="59" spans="1:7" ht="16.5" x14ac:dyDescent="0.3">
      <c r="A59" s="43" t="s">
        <v>46</v>
      </c>
      <c r="B59" s="27">
        <v>99.3514896964207</v>
      </c>
      <c r="C59" s="27">
        <v>3623572.9185775402</v>
      </c>
      <c r="D59" s="27">
        <v>3647225.5520775402</v>
      </c>
      <c r="E59" s="27">
        <v>99.749373433583997</v>
      </c>
      <c r="F59" s="21">
        <v>398</v>
      </c>
      <c r="G59" s="21">
        <v>399</v>
      </c>
    </row>
    <row r="60" spans="1:7" ht="16.5" x14ac:dyDescent="0.3">
      <c r="A60" s="43" t="s">
        <v>51</v>
      </c>
      <c r="B60" s="27">
        <v>100</v>
      </c>
      <c r="C60" s="27">
        <v>123055.684257143</v>
      </c>
      <c r="D60" s="27">
        <v>123055.684257143</v>
      </c>
      <c r="E60" s="27">
        <v>100</v>
      </c>
      <c r="F60" s="21">
        <v>313</v>
      </c>
      <c r="G60" s="21">
        <v>313</v>
      </c>
    </row>
    <row r="61" spans="1:7" ht="16.5" x14ac:dyDescent="0.3">
      <c r="A61" s="43" t="s">
        <v>121</v>
      </c>
      <c r="B61" s="27">
        <v>100</v>
      </c>
      <c r="C61" s="27">
        <v>220344.22977380999</v>
      </c>
      <c r="D61" s="27">
        <v>220344.22977380999</v>
      </c>
      <c r="E61" s="27">
        <v>100</v>
      </c>
      <c r="F61" s="21">
        <v>616</v>
      </c>
      <c r="G61" s="21">
        <v>616</v>
      </c>
    </row>
    <row r="62" spans="1:7" ht="16.5" x14ac:dyDescent="0.3">
      <c r="A62" s="43" t="s">
        <v>52</v>
      </c>
      <c r="B62" s="27">
        <v>96.534212863102695</v>
      </c>
      <c r="C62" s="27">
        <v>26324.3185380953</v>
      </c>
      <c r="D62" s="27">
        <v>27269.4185380952</v>
      </c>
      <c r="E62" s="27">
        <v>94.196428571428598</v>
      </c>
      <c r="F62" s="21">
        <v>211</v>
      </c>
      <c r="G62" s="21">
        <v>224</v>
      </c>
    </row>
    <row r="63" spans="1:7" ht="16.5" x14ac:dyDescent="0.3">
      <c r="A63" s="43" t="s">
        <v>54</v>
      </c>
      <c r="B63" s="27">
        <v>97.518489177838603</v>
      </c>
      <c r="C63" s="27">
        <v>56651.717179999898</v>
      </c>
      <c r="D63" s="27">
        <v>58093.308927999897</v>
      </c>
      <c r="E63" s="27">
        <v>97.8125</v>
      </c>
      <c r="F63" s="21">
        <v>313</v>
      </c>
      <c r="G63" s="21">
        <v>320</v>
      </c>
    </row>
    <row r="64" spans="1:7" ht="16.5" x14ac:dyDescent="0.3">
      <c r="A64" s="43" t="s">
        <v>139</v>
      </c>
      <c r="B64" s="27">
        <v>100</v>
      </c>
      <c r="C64" s="27">
        <v>3830</v>
      </c>
      <c r="D64" s="27">
        <v>3830</v>
      </c>
      <c r="E64" s="27">
        <v>100</v>
      </c>
      <c r="F64" s="21">
        <v>45</v>
      </c>
      <c r="G64" s="21">
        <v>45</v>
      </c>
    </row>
    <row r="65" spans="1:7" ht="16.5" x14ac:dyDescent="0.3">
      <c r="A65" s="43" t="s">
        <v>150</v>
      </c>
      <c r="B65" s="27">
        <v>99.930972873265702</v>
      </c>
      <c r="C65" s="27">
        <v>18489.271428571399</v>
      </c>
      <c r="D65" s="27">
        <v>18502.0428571429</v>
      </c>
      <c r="E65" s="27">
        <v>97.5</v>
      </c>
      <c r="F65" s="21">
        <v>117</v>
      </c>
      <c r="G65" s="21">
        <v>120</v>
      </c>
    </row>
    <row r="66" spans="1:7" ht="16.5" x14ac:dyDescent="0.3">
      <c r="A66" s="43" t="s">
        <v>57</v>
      </c>
      <c r="B66" s="27">
        <v>100</v>
      </c>
      <c r="C66" s="27">
        <v>450371.15402857302</v>
      </c>
      <c r="D66" s="27">
        <v>450371.15402857302</v>
      </c>
      <c r="E66" s="27">
        <v>100</v>
      </c>
      <c r="F66" s="21">
        <v>191</v>
      </c>
      <c r="G66" s="21">
        <v>191</v>
      </c>
    </row>
    <row r="67" spans="1:7" ht="16.5" x14ac:dyDescent="0.3">
      <c r="A67" s="43" t="s">
        <v>58</v>
      </c>
      <c r="B67" s="27">
        <v>99.949987496874201</v>
      </c>
      <c r="C67" s="27">
        <v>3997</v>
      </c>
      <c r="D67" s="27">
        <v>3999</v>
      </c>
      <c r="E67" s="27">
        <v>98.039215686274503</v>
      </c>
      <c r="F67" s="21">
        <v>50</v>
      </c>
      <c r="G67" s="21">
        <v>51</v>
      </c>
    </row>
    <row r="68" spans="1:7" ht="16.5" x14ac:dyDescent="0.3">
      <c r="A68" s="43" t="s">
        <v>60</v>
      </c>
      <c r="B68" s="27">
        <v>100</v>
      </c>
      <c r="C68" s="27">
        <v>29053.963442857101</v>
      </c>
      <c r="D68" s="27">
        <v>29053.963442857101</v>
      </c>
      <c r="E68" s="27">
        <v>100</v>
      </c>
      <c r="F68" s="21">
        <v>236</v>
      </c>
      <c r="G68" s="21">
        <v>236</v>
      </c>
    </row>
    <row r="69" spans="1:7" ht="16.5" x14ac:dyDescent="0.3">
      <c r="A69" s="43" t="s">
        <v>61</v>
      </c>
      <c r="B69" s="27">
        <v>100</v>
      </c>
      <c r="C69" s="27">
        <v>7280.03467428571</v>
      </c>
      <c r="D69" s="27">
        <v>7280.03467428571</v>
      </c>
      <c r="E69" s="27">
        <v>100</v>
      </c>
      <c r="F69" s="21">
        <v>61</v>
      </c>
      <c r="G69" s="21">
        <v>61</v>
      </c>
    </row>
    <row r="70" spans="1:7" ht="16.5" x14ac:dyDescent="0.3">
      <c r="A70" s="48" t="s">
        <v>111</v>
      </c>
      <c r="B70" s="27">
        <v>100</v>
      </c>
      <c r="C70" s="27">
        <v>406347.58745238098</v>
      </c>
      <c r="D70" s="27">
        <v>406347.58745238098</v>
      </c>
      <c r="E70" s="27">
        <v>100</v>
      </c>
      <c r="F70" s="21">
        <v>179</v>
      </c>
      <c r="G70" s="21">
        <v>179</v>
      </c>
    </row>
    <row r="71" spans="1:7" ht="16.5" x14ac:dyDescent="0.3">
      <c r="A71" s="48" t="s">
        <v>112</v>
      </c>
      <c r="B71" s="27">
        <v>97.333269101218207</v>
      </c>
      <c r="C71" s="27">
        <v>56455.425023809497</v>
      </c>
      <c r="D71" s="27">
        <v>58002.187273809497</v>
      </c>
      <c r="E71" s="27">
        <v>96.538461538461505</v>
      </c>
      <c r="F71" s="21">
        <v>251</v>
      </c>
      <c r="G71" s="21">
        <v>260</v>
      </c>
    </row>
    <row r="72" spans="1:7" ht="16.5" x14ac:dyDescent="0.3">
      <c r="A72" s="43" t="s">
        <v>65</v>
      </c>
      <c r="B72" s="27">
        <v>100</v>
      </c>
      <c r="C72" s="27">
        <v>460276.43304871698</v>
      </c>
      <c r="D72" s="27">
        <v>460276.43304871698</v>
      </c>
      <c r="E72" s="27">
        <v>100</v>
      </c>
      <c r="F72" s="21">
        <v>342</v>
      </c>
      <c r="G72" s="21">
        <v>342</v>
      </c>
    </row>
    <row r="73" spans="1:7" ht="16.5" x14ac:dyDescent="0.3">
      <c r="A73" s="48" t="s">
        <v>113</v>
      </c>
      <c r="B73" s="27">
        <v>100</v>
      </c>
      <c r="C73" s="27">
        <v>1560747.6901571399</v>
      </c>
      <c r="D73" s="27">
        <v>1560747.6901571399</v>
      </c>
      <c r="E73" s="27">
        <v>100</v>
      </c>
      <c r="F73" s="21">
        <v>187</v>
      </c>
      <c r="G73" s="21">
        <v>187</v>
      </c>
    </row>
    <row r="74" spans="1:7" ht="16.5" x14ac:dyDescent="0.3">
      <c r="A74" s="43" t="s">
        <v>68</v>
      </c>
      <c r="B74" s="27">
        <v>100</v>
      </c>
      <c r="C74" s="27">
        <v>16163</v>
      </c>
      <c r="D74" s="27">
        <v>16163</v>
      </c>
      <c r="E74" s="27">
        <v>100</v>
      </c>
      <c r="F74" s="21">
        <v>188</v>
      </c>
      <c r="G74" s="21">
        <v>188</v>
      </c>
    </row>
    <row r="75" spans="1:7" ht="16.5" x14ac:dyDescent="0.3">
      <c r="A75" s="43" t="s">
        <v>69</v>
      </c>
      <c r="B75" s="27">
        <v>100</v>
      </c>
      <c r="C75" s="27">
        <v>160607.16988684199</v>
      </c>
      <c r="D75" s="27">
        <v>160607.16988684199</v>
      </c>
      <c r="E75" s="27">
        <v>100</v>
      </c>
      <c r="F75" s="21">
        <v>170</v>
      </c>
      <c r="G75" s="21">
        <v>170</v>
      </c>
    </row>
    <row r="76" spans="1:7" ht="16.5" x14ac:dyDescent="0.3">
      <c r="A76" s="43" t="s">
        <v>141</v>
      </c>
      <c r="B76" s="27">
        <v>99.964984218505094</v>
      </c>
      <c r="C76" s="27">
        <v>1354843.13286738</v>
      </c>
      <c r="D76" s="27">
        <v>1355317.7079545599</v>
      </c>
      <c r="E76" s="27">
        <v>99.622641509434004</v>
      </c>
      <c r="F76" s="21">
        <v>264</v>
      </c>
      <c r="G76" s="21">
        <v>265</v>
      </c>
    </row>
    <row r="77" spans="1:7" ht="16.5" x14ac:dyDescent="0.3">
      <c r="A77" s="43" t="s">
        <v>140</v>
      </c>
      <c r="B77" s="27">
        <v>99.909736454639798</v>
      </c>
      <c r="C77" s="27">
        <v>364291.18882571399</v>
      </c>
      <c r="D77" s="27">
        <v>364620.30804285698</v>
      </c>
      <c r="E77" s="27">
        <v>99.574468085106403</v>
      </c>
      <c r="F77" s="21">
        <v>234</v>
      </c>
      <c r="G77" s="21">
        <v>235</v>
      </c>
    </row>
    <row r="78" spans="1:7" ht="16.5" x14ac:dyDescent="0.3">
      <c r="A78" s="43" t="s">
        <v>114</v>
      </c>
      <c r="B78" s="27">
        <v>99.328163234569502</v>
      </c>
      <c r="C78" s="27">
        <v>63447.974560377399</v>
      </c>
      <c r="D78" s="27">
        <v>63877.124567924497</v>
      </c>
      <c r="E78" s="27">
        <v>98.421052631578902</v>
      </c>
      <c r="F78" s="21">
        <v>187</v>
      </c>
      <c r="G78" s="21">
        <v>190</v>
      </c>
    </row>
    <row r="79" spans="1:7" ht="16.5" x14ac:dyDescent="0.3">
      <c r="A79" s="43" t="s">
        <v>70</v>
      </c>
      <c r="B79" s="27">
        <v>98.137291374590106</v>
      </c>
      <c r="C79" s="27">
        <v>43738.345379999999</v>
      </c>
      <c r="D79" s="27">
        <v>44568.527179999997</v>
      </c>
      <c r="E79" s="27">
        <v>98.203592814371305</v>
      </c>
      <c r="F79" s="21">
        <v>164</v>
      </c>
      <c r="G79" s="21">
        <v>167</v>
      </c>
    </row>
    <row r="80" spans="1:7" ht="16.5" x14ac:dyDescent="0.3">
      <c r="A80" s="43" t="s">
        <v>31</v>
      </c>
      <c r="B80" s="27">
        <v>98.828521614456093</v>
      </c>
      <c r="C80" s="27">
        <v>236226.82323133599</v>
      </c>
      <c r="D80" s="27">
        <v>239026.97255038301</v>
      </c>
      <c r="E80" s="27">
        <v>97.927461139896394</v>
      </c>
      <c r="F80" s="21">
        <v>189</v>
      </c>
      <c r="G80" s="21">
        <v>193</v>
      </c>
    </row>
    <row r="81" spans="1:7" ht="16.5" x14ac:dyDescent="0.3">
      <c r="A81" s="43" t="s">
        <v>76</v>
      </c>
      <c r="B81" s="27">
        <v>100</v>
      </c>
      <c r="C81" s="27">
        <v>691459.68272665294</v>
      </c>
      <c r="D81" s="27">
        <v>691459.68272665294</v>
      </c>
      <c r="E81" s="27">
        <v>100</v>
      </c>
      <c r="F81" s="21">
        <v>290</v>
      </c>
      <c r="G81" s="21">
        <v>290</v>
      </c>
    </row>
    <row r="82" spans="1:7" ht="16.5" x14ac:dyDescent="0.3">
      <c r="A82" s="47" t="s">
        <v>115</v>
      </c>
      <c r="B82" s="27">
        <v>100</v>
      </c>
      <c r="C82" s="27">
        <v>308163.3333</v>
      </c>
      <c r="D82" s="27">
        <v>308163.3333</v>
      </c>
      <c r="E82" s="27">
        <v>100</v>
      </c>
      <c r="F82" s="21">
        <v>250</v>
      </c>
      <c r="G82" s="21">
        <v>250</v>
      </c>
    </row>
    <row r="83" spans="1:7" ht="16.5" x14ac:dyDescent="0.3">
      <c r="A83" s="43" t="s">
        <v>93</v>
      </c>
      <c r="B83" s="27">
        <v>99.410822624939996</v>
      </c>
      <c r="C83" s="27">
        <v>57890.636481318703</v>
      </c>
      <c r="D83" s="27">
        <v>58233.736481318701</v>
      </c>
      <c r="E83" s="27">
        <v>99.210526315789494</v>
      </c>
      <c r="F83" s="21">
        <v>754</v>
      </c>
      <c r="G83" s="21">
        <v>760</v>
      </c>
    </row>
    <row r="84" spans="1:7" ht="16.5" x14ac:dyDescent="0.3">
      <c r="A84" s="43" t="s">
        <v>79</v>
      </c>
      <c r="B84" s="27">
        <v>99.405514321763803</v>
      </c>
      <c r="C84" s="27">
        <v>45744.593547500102</v>
      </c>
      <c r="D84" s="27">
        <v>46018.164947500103</v>
      </c>
      <c r="E84" s="27">
        <v>99.470899470899496</v>
      </c>
      <c r="F84" s="21">
        <v>188</v>
      </c>
      <c r="G84" s="21">
        <v>189</v>
      </c>
    </row>
    <row r="85" spans="1:7" ht="16.5" x14ac:dyDescent="0.3">
      <c r="A85" s="43" t="s">
        <v>80</v>
      </c>
      <c r="B85" s="27">
        <v>100</v>
      </c>
      <c r="C85" s="27">
        <v>1116403.9919942899</v>
      </c>
      <c r="D85" s="27">
        <v>1116403.9919942899</v>
      </c>
      <c r="E85" s="27">
        <v>100</v>
      </c>
      <c r="F85" s="21">
        <v>151</v>
      </c>
      <c r="G85" s="21">
        <v>151</v>
      </c>
    </row>
  </sheetData>
  <sortState ref="A5:H101">
    <sortCondition ref="A5:A101"/>
  </sortState>
  <pageMargins left="0.7" right="0.7" top="0.75" bottom="0.75" header="0.3" footer="0.3"/>
  <pageSetup paperSize="9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/>
  </sheetViews>
  <sheetFormatPr defaultColWidth="8.85546875" defaultRowHeight="15" x14ac:dyDescent="0.25"/>
  <cols>
    <col min="1" max="1" width="32.28515625" style="8" bestFit="1" customWidth="1"/>
    <col min="2" max="2" width="17.140625" style="5" customWidth="1"/>
    <col min="3" max="3" width="19.140625" style="5" customWidth="1"/>
    <col min="4" max="4" width="19.5703125" style="5" customWidth="1"/>
    <col min="5" max="5" width="20" style="5" customWidth="1"/>
    <col min="6" max="6" width="12.7109375" style="5" customWidth="1"/>
    <col min="7" max="7" width="14.28515625" style="5" customWidth="1"/>
    <col min="8" max="16384" width="8.85546875" style="5"/>
  </cols>
  <sheetData>
    <row r="1" spans="1:20" ht="16.5" x14ac:dyDescent="0.3">
      <c r="A1" s="21" t="s">
        <v>131</v>
      </c>
    </row>
    <row r="2" spans="1:20" ht="16.5" x14ac:dyDescent="0.3">
      <c r="A2" s="21" t="s">
        <v>147</v>
      </c>
    </row>
    <row r="4" spans="1:20" s="3" customFormat="1" ht="99" x14ac:dyDescent="0.3">
      <c r="A4" s="21"/>
      <c r="B4" s="49" t="s">
        <v>94</v>
      </c>
      <c r="C4" s="50" t="s">
        <v>95</v>
      </c>
      <c r="D4" s="50" t="s">
        <v>96</v>
      </c>
      <c r="E4" s="49" t="s">
        <v>97</v>
      </c>
      <c r="F4" s="50" t="s">
        <v>98</v>
      </c>
      <c r="G4" s="50" t="s">
        <v>99</v>
      </c>
    </row>
    <row r="5" spans="1:20" ht="16.5" x14ac:dyDescent="0.3">
      <c r="A5" s="23" t="s">
        <v>81</v>
      </c>
      <c r="B5" s="22"/>
      <c r="C5" s="22"/>
      <c r="D5" s="22"/>
      <c r="E5" s="22"/>
      <c r="F5" s="22"/>
      <c r="G5" s="2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6.5" x14ac:dyDescent="0.3">
      <c r="A6" s="21" t="s">
        <v>26</v>
      </c>
      <c r="B6" s="27">
        <v>91.106224016920294</v>
      </c>
      <c r="C6" s="27">
        <v>58745.402419999999</v>
      </c>
      <c r="D6" s="27">
        <v>64480.119831428499</v>
      </c>
      <c r="E6" s="27">
        <v>88.947368421052602</v>
      </c>
      <c r="F6" s="21">
        <v>169</v>
      </c>
      <c r="G6" s="21">
        <v>190</v>
      </c>
    </row>
    <row r="7" spans="1:20" ht="16.5" x14ac:dyDescent="0.3">
      <c r="A7" s="29" t="s">
        <v>86</v>
      </c>
      <c r="B7" s="27">
        <v>92.154402791338796</v>
      </c>
      <c r="C7" s="27">
        <v>47656.974049999997</v>
      </c>
      <c r="D7" s="27">
        <v>51714.26715</v>
      </c>
      <c r="E7" s="27">
        <v>92.307692307692307</v>
      </c>
      <c r="F7" s="21">
        <v>108</v>
      </c>
      <c r="G7" s="21">
        <v>117</v>
      </c>
    </row>
    <row r="8" spans="1:20" ht="19.5" customHeight="1" x14ac:dyDescent="0.3">
      <c r="A8" s="23" t="s">
        <v>82</v>
      </c>
      <c r="B8" s="53"/>
      <c r="C8" s="53"/>
      <c r="D8" s="53"/>
      <c r="E8" s="53"/>
      <c r="F8" s="54"/>
      <c r="G8" s="54"/>
    </row>
    <row r="9" spans="1:20" ht="16.5" x14ac:dyDescent="0.3">
      <c r="A9" s="21" t="s">
        <v>83</v>
      </c>
      <c r="B9" s="27">
        <v>97.462104643924505</v>
      </c>
      <c r="C9" s="27">
        <v>35413.962579999999</v>
      </c>
      <c r="D9" s="27">
        <v>36336.135679999999</v>
      </c>
      <c r="E9" s="27">
        <v>97.530864197530903</v>
      </c>
      <c r="F9" s="21">
        <v>79</v>
      </c>
      <c r="G9" s="21">
        <v>81</v>
      </c>
    </row>
    <row r="10" spans="1:20" ht="16.5" x14ac:dyDescent="0.3">
      <c r="A10" s="21" t="s">
        <v>124</v>
      </c>
      <c r="B10" s="27">
        <v>100</v>
      </c>
      <c r="C10" s="27">
        <v>50072.985165714301</v>
      </c>
      <c r="D10" s="27">
        <v>50072.985165714301</v>
      </c>
      <c r="E10" s="27">
        <v>100</v>
      </c>
      <c r="F10" s="21">
        <v>83</v>
      </c>
      <c r="G10" s="21">
        <v>83</v>
      </c>
    </row>
    <row r="11" spans="1:20" ht="16.5" x14ac:dyDescent="0.3">
      <c r="A11" s="21" t="s">
        <v>116</v>
      </c>
      <c r="B11" s="27">
        <v>95.158061663350793</v>
      </c>
      <c r="C11" s="27">
        <v>240701.89399714299</v>
      </c>
      <c r="D11" s="27">
        <v>252949.55549714301</v>
      </c>
      <c r="E11" s="27">
        <v>95.454545454545496</v>
      </c>
      <c r="F11" s="21">
        <v>84</v>
      </c>
      <c r="G11" s="21">
        <v>88</v>
      </c>
    </row>
    <row r="12" spans="1:20" ht="16.5" x14ac:dyDescent="0.3">
      <c r="A12" s="21" t="s">
        <v>125</v>
      </c>
      <c r="B12" s="27">
        <v>98.677889203552695</v>
      </c>
      <c r="C12" s="27">
        <v>24749.042474285699</v>
      </c>
      <c r="D12" s="27">
        <v>25080.636274285702</v>
      </c>
      <c r="E12" s="27">
        <v>98.823529411764696</v>
      </c>
      <c r="F12" s="21">
        <v>84</v>
      </c>
      <c r="G12" s="21">
        <v>85</v>
      </c>
    </row>
    <row r="13" spans="1:20" ht="16.5" x14ac:dyDescent="0.3">
      <c r="A13" s="21" t="s">
        <v>117</v>
      </c>
      <c r="B13" s="27">
        <v>100</v>
      </c>
      <c r="C13" s="27">
        <v>78840.1716570157</v>
      </c>
      <c r="D13" s="27">
        <v>78840.1716570157</v>
      </c>
      <c r="E13" s="27">
        <v>100</v>
      </c>
      <c r="F13" s="21">
        <v>151</v>
      </c>
      <c r="G13" s="21">
        <v>151</v>
      </c>
    </row>
    <row r="14" spans="1:20" ht="16.5" x14ac:dyDescent="0.3">
      <c r="A14" s="21" t="s">
        <v>118</v>
      </c>
      <c r="B14" s="27">
        <v>100</v>
      </c>
      <c r="C14" s="27">
        <v>66209.192307692298</v>
      </c>
      <c r="D14" s="27">
        <v>66209.192307692298</v>
      </c>
      <c r="E14" s="27">
        <v>100</v>
      </c>
      <c r="F14" s="21">
        <v>61</v>
      </c>
      <c r="G14" s="21">
        <v>61</v>
      </c>
    </row>
    <row r="15" spans="1:20" ht="16.5" x14ac:dyDescent="0.3">
      <c r="A15" s="21" t="s">
        <v>119</v>
      </c>
      <c r="B15" s="27">
        <v>100</v>
      </c>
      <c r="C15" s="27">
        <v>35865.543871153801</v>
      </c>
      <c r="D15" s="27">
        <v>35865.543871153801</v>
      </c>
      <c r="E15" s="27">
        <v>100</v>
      </c>
      <c r="F15" s="21">
        <v>239</v>
      </c>
      <c r="G15" s="21">
        <v>239</v>
      </c>
    </row>
    <row r="16" spans="1:20" ht="16.5" x14ac:dyDescent="0.3">
      <c r="A16" s="21" t="s">
        <v>84</v>
      </c>
      <c r="B16" s="27">
        <v>99.986398804411607</v>
      </c>
      <c r="C16" s="27">
        <v>22053.884488571399</v>
      </c>
      <c r="D16" s="27">
        <v>22056.884488571399</v>
      </c>
      <c r="E16" s="27">
        <v>99.1869918699187</v>
      </c>
      <c r="F16" s="21">
        <v>244</v>
      </c>
      <c r="G16" s="21">
        <v>246</v>
      </c>
    </row>
    <row r="17" spans="1:19" ht="16.5" x14ac:dyDescent="0.3">
      <c r="A17" s="21" t="s">
        <v>85</v>
      </c>
      <c r="B17" s="27">
        <v>99.804527397692198</v>
      </c>
      <c r="C17" s="27">
        <v>15828</v>
      </c>
      <c r="D17" s="27">
        <v>15859</v>
      </c>
      <c r="E17" s="27">
        <v>99.574468085106403</v>
      </c>
      <c r="F17" s="21">
        <v>234</v>
      </c>
      <c r="G17" s="21">
        <v>235</v>
      </c>
    </row>
    <row r="18" spans="1:19" x14ac:dyDescent="0.25">
      <c r="B18" s="18"/>
      <c r="C18" s="18"/>
      <c r="D18" s="18"/>
      <c r="E18" s="18"/>
      <c r="F18" s="19"/>
      <c r="G18" s="19"/>
    </row>
    <row r="19" spans="1:19" x14ac:dyDescent="0.25">
      <c r="B19" s="18"/>
      <c r="C19" s="18"/>
      <c r="D19" s="18"/>
      <c r="E19" s="18"/>
      <c r="F19" s="19"/>
      <c r="G19" s="19"/>
    </row>
    <row r="20" spans="1:19" x14ac:dyDescent="0.25">
      <c r="B20" s="18"/>
      <c r="C20" s="18"/>
      <c r="D20" s="18"/>
      <c r="E20" s="18"/>
      <c r="F20" s="19"/>
      <c r="G20" s="19"/>
    </row>
    <row r="21" spans="1:19" x14ac:dyDescent="0.25">
      <c r="B21" s="18"/>
      <c r="C21" s="18"/>
      <c r="D21" s="18"/>
      <c r="E21" s="18"/>
      <c r="F21" s="19"/>
      <c r="G21" s="19"/>
    </row>
    <row r="22" spans="1:19" x14ac:dyDescent="0.25">
      <c r="B22" s="18"/>
      <c r="C22" s="18"/>
      <c r="D22" s="18"/>
      <c r="E22" s="18"/>
      <c r="F22" s="19"/>
      <c r="G22" s="19"/>
    </row>
    <row r="23" spans="1:19" x14ac:dyDescent="0.25">
      <c r="B23" s="18"/>
      <c r="C23" s="18"/>
      <c r="D23" s="18"/>
      <c r="E23" s="18"/>
      <c r="F23" s="19"/>
      <c r="G23" s="19"/>
    </row>
    <row r="24" spans="1:19" x14ac:dyDescent="0.25">
      <c r="B24" s="18"/>
      <c r="C24" s="18"/>
      <c r="D24" s="18"/>
      <c r="E24" s="18"/>
      <c r="F24" s="19"/>
      <c r="G24" s="19"/>
    </row>
    <row r="25" spans="1:19" x14ac:dyDescent="0.25">
      <c r="B25" s="18"/>
      <c r="C25" s="18"/>
      <c r="D25" s="18"/>
      <c r="E25" s="18"/>
      <c r="F25" s="19"/>
      <c r="G25" s="19"/>
    </row>
    <row r="26" spans="1:19" x14ac:dyDescent="0.25">
      <c r="B26" s="18"/>
      <c r="C26" s="18"/>
      <c r="D26" s="18"/>
      <c r="E26" s="18"/>
      <c r="F26" s="19"/>
      <c r="G26" s="19"/>
    </row>
    <row r="27" spans="1:19" x14ac:dyDescent="0.25">
      <c r="B27" s="18"/>
      <c r="C27" s="18"/>
      <c r="D27" s="18"/>
      <c r="E27" s="18"/>
      <c r="F27" s="19"/>
      <c r="G27" s="19"/>
    </row>
    <row r="28" spans="1:19" ht="22.15" customHeight="1" x14ac:dyDescent="0.25">
      <c r="B28" s="17"/>
      <c r="C28" s="17"/>
      <c r="D28" s="17"/>
      <c r="E28" s="16"/>
      <c r="F28" s="16"/>
      <c r="G28" s="16"/>
      <c r="L28" s="6"/>
      <c r="M28" s="6"/>
      <c r="N28" s="6"/>
      <c r="O28" s="6"/>
      <c r="P28" s="6"/>
      <c r="Q28" s="6"/>
      <c r="R28" s="6"/>
      <c r="S28" s="6"/>
    </row>
    <row r="29" spans="1:19" x14ac:dyDescent="0.25">
      <c r="B29" s="18"/>
      <c r="C29" s="18"/>
      <c r="D29" s="18"/>
      <c r="E29" s="18"/>
      <c r="F29" s="19"/>
      <c r="G29" s="19"/>
    </row>
    <row r="30" spans="1:19" x14ac:dyDescent="0.25">
      <c r="B30" s="18"/>
      <c r="C30" s="18"/>
      <c r="D30" s="18"/>
      <c r="E30" s="18"/>
      <c r="F30" s="19"/>
      <c r="G30" s="19"/>
    </row>
    <row r="31" spans="1:19" x14ac:dyDescent="0.25">
      <c r="B31" s="18"/>
      <c r="C31" s="18"/>
      <c r="D31" s="18"/>
      <c r="E31" s="18"/>
      <c r="F31" s="19"/>
      <c r="G31" s="19"/>
    </row>
  </sheetData>
  <pageMargins left="0.7" right="0.7" top="0.75" bottom="0.75" header="0.3" footer="0.3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79" workbookViewId="0"/>
  </sheetViews>
  <sheetFormatPr defaultColWidth="9.140625" defaultRowHeight="15" x14ac:dyDescent="0.25"/>
  <cols>
    <col min="1" max="1" width="21.85546875" style="8" bestFit="1" customWidth="1"/>
    <col min="2" max="2" width="19.140625" style="13" bestFit="1" customWidth="1"/>
    <col min="3" max="3" width="17.28515625" style="13" bestFit="1" customWidth="1"/>
    <col min="4" max="4" width="20.140625" style="13" bestFit="1" customWidth="1"/>
    <col min="5" max="5" width="21.5703125" style="13" bestFit="1" customWidth="1"/>
    <col min="6" max="6" width="18.7109375" style="13" customWidth="1"/>
    <col min="7" max="7" width="22" style="13" bestFit="1" customWidth="1"/>
    <col min="8" max="16384" width="9.140625" style="13"/>
  </cols>
  <sheetData>
    <row r="1" spans="1:11" ht="16.5" x14ac:dyDescent="0.3">
      <c r="A1" s="21" t="s">
        <v>132</v>
      </c>
    </row>
    <row r="2" spans="1:11" ht="15.75" x14ac:dyDescent="0.25">
      <c r="A2" s="65" t="s">
        <v>148</v>
      </c>
    </row>
    <row r="4" spans="1:11" s="11" customFormat="1" ht="66" x14ac:dyDescent="0.3">
      <c r="A4" s="21"/>
      <c r="B4" s="55" t="s">
        <v>100</v>
      </c>
      <c r="C4" s="56" t="s">
        <v>101</v>
      </c>
      <c r="D4" s="56" t="s">
        <v>102</v>
      </c>
      <c r="E4" s="56" t="s">
        <v>103</v>
      </c>
      <c r="F4" s="56" t="s">
        <v>104</v>
      </c>
      <c r="G4" s="56" t="s">
        <v>105</v>
      </c>
    </row>
    <row r="5" spans="1:11" s="14" customFormat="1" ht="16.5" x14ac:dyDescent="0.3">
      <c r="A5" s="23" t="s">
        <v>81</v>
      </c>
      <c r="B5" s="22"/>
      <c r="C5" s="22"/>
      <c r="D5" s="22"/>
      <c r="E5" s="22"/>
      <c r="F5" s="22"/>
      <c r="G5" s="22"/>
      <c r="H5" s="4"/>
      <c r="I5" s="4"/>
      <c r="J5" s="4"/>
      <c r="K5" s="4"/>
    </row>
    <row r="6" spans="1:11" ht="16.5" x14ac:dyDescent="0.3">
      <c r="A6" s="21" t="s">
        <v>23</v>
      </c>
      <c r="B6" s="62">
        <v>85.140133905847094</v>
      </c>
      <c r="C6" s="27">
        <v>210664.663255527</v>
      </c>
      <c r="D6" s="27">
        <v>247432.854038605</v>
      </c>
      <c r="E6" s="62">
        <v>84.035569348293194</v>
      </c>
      <c r="F6" s="21">
        <v>14081</v>
      </c>
      <c r="G6" s="21">
        <v>16756</v>
      </c>
    </row>
    <row r="7" spans="1:11" ht="16.5" x14ac:dyDescent="0.3">
      <c r="A7" s="21" t="s">
        <v>24</v>
      </c>
      <c r="B7" s="62">
        <v>92.544467315270595</v>
      </c>
      <c r="C7" s="27">
        <v>69425.931407004406</v>
      </c>
      <c r="D7" s="27">
        <v>75018.997268082603</v>
      </c>
      <c r="E7" s="62">
        <v>90.033090668431498</v>
      </c>
      <c r="F7" s="21">
        <v>6802</v>
      </c>
      <c r="G7" s="21">
        <v>7555</v>
      </c>
    </row>
    <row r="8" spans="1:11" ht="16.5" x14ac:dyDescent="0.3">
      <c r="A8" s="21" t="s">
        <v>25</v>
      </c>
      <c r="B8" s="62">
        <v>91.099377682446701</v>
      </c>
      <c r="C8" s="27">
        <v>101503.86808759499</v>
      </c>
      <c r="D8" s="27">
        <v>111421.033458007</v>
      </c>
      <c r="E8" s="62">
        <v>90.939488728292503</v>
      </c>
      <c r="F8" s="21">
        <v>8431</v>
      </c>
      <c r="G8" s="21">
        <v>9271</v>
      </c>
    </row>
    <row r="9" spans="1:11" ht="16.5" x14ac:dyDescent="0.3">
      <c r="A9" s="21" t="s">
        <v>29</v>
      </c>
      <c r="B9" s="62">
        <v>84.028908988723501</v>
      </c>
      <c r="C9" s="27">
        <v>251025.04007090401</v>
      </c>
      <c r="D9" s="27">
        <v>298736.521861293</v>
      </c>
      <c r="E9" s="62">
        <v>85.479201584641203</v>
      </c>
      <c r="F9" s="21">
        <v>22440</v>
      </c>
      <c r="G9" s="21">
        <v>26252</v>
      </c>
    </row>
    <row r="10" spans="1:11" ht="16.5" x14ac:dyDescent="0.3">
      <c r="A10" s="21" t="s">
        <v>30</v>
      </c>
      <c r="B10" s="62">
        <v>93.093645699801499</v>
      </c>
      <c r="C10" s="27">
        <v>197940.23895803199</v>
      </c>
      <c r="D10" s="27">
        <v>212624.86549976599</v>
      </c>
      <c r="E10" s="62">
        <v>93.195193722412995</v>
      </c>
      <c r="F10" s="21">
        <v>7601</v>
      </c>
      <c r="G10" s="21">
        <v>8156</v>
      </c>
    </row>
    <row r="11" spans="1:11" ht="16.5" x14ac:dyDescent="0.3">
      <c r="A11" s="21" t="s">
        <v>32</v>
      </c>
      <c r="B11" s="62">
        <v>92.822217420271102</v>
      </c>
      <c r="C11" s="27">
        <v>475819.888910971</v>
      </c>
      <c r="D11" s="27">
        <v>512614.22333470202</v>
      </c>
      <c r="E11" s="62">
        <v>93.081134892981595</v>
      </c>
      <c r="F11" s="21">
        <v>7480</v>
      </c>
      <c r="G11" s="21">
        <v>8036</v>
      </c>
    </row>
    <row r="12" spans="1:11" ht="16.5" x14ac:dyDescent="0.3">
      <c r="A12" s="21" t="s">
        <v>36</v>
      </c>
      <c r="B12" s="62">
        <v>91.902917187155893</v>
      </c>
      <c r="C12" s="27">
        <v>79903.478883989999</v>
      </c>
      <c r="D12" s="27">
        <v>86943.354280333093</v>
      </c>
      <c r="E12" s="62">
        <v>91.714735186156304</v>
      </c>
      <c r="F12" s="21">
        <v>6996</v>
      </c>
      <c r="G12" s="21">
        <v>7628</v>
      </c>
    </row>
    <row r="13" spans="1:11" ht="16.5" x14ac:dyDescent="0.3">
      <c r="A13" s="21" t="s">
        <v>37</v>
      </c>
      <c r="B13" s="62">
        <v>86.437763671554293</v>
      </c>
      <c r="C13" s="27">
        <v>48472.999536290699</v>
      </c>
      <c r="D13" s="27">
        <v>56078.4979589223</v>
      </c>
      <c r="E13" s="62">
        <v>85.558429872905194</v>
      </c>
      <c r="F13" s="21">
        <v>7607</v>
      </c>
      <c r="G13" s="21">
        <v>8891</v>
      </c>
    </row>
    <row r="14" spans="1:11" ht="16.5" x14ac:dyDescent="0.3">
      <c r="A14" s="21" t="s">
        <v>38</v>
      </c>
      <c r="B14" s="62">
        <v>92.096821054493006</v>
      </c>
      <c r="C14" s="27">
        <v>10532.1573122111</v>
      </c>
      <c r="D14" s="27">
        <v>11435.9618406147</v>
      </c>
      <c r="E14" s="62">
        <v>91.876944348427202</v>
      </c>
      <c r="F14" s="21">
        <v>5316</v>
      </c>
      <c r="G14" s="21">
        <v>5786</v>
      </c>
    </row>
    <row r="15" spans="1:11" ht="16.5" x14ac:dyDescent="0.3">
      <c r="A15" s="21" t="s">
        <v>39</v>
      </c>
      <c r="B15" s="62">
        <v>92.833263333627499</v>
      </c>
      <c r="C15" s="27">
        <v>52101.957282182397</v>
      </c>
      <c r="D15" s="27">
        <v>56124.233287950403</v>
      </c>
      <c r="E15" s="62">
        <v>92.850098619329401</v>
      </c>
      <c r="F15" s="21">
        <v>5649</v>
      </c>
      <c r="G15" s="21">
        <v>6084</v>
      </c>
    </row>
    <row r="16" spans="1:11" ht="16.5" x14ac:dyDescent="0.3">
      <c r="A16" s="21" t="s">
        <v>40</v>
      </c>
      <c r="B16" s="62">
        <v>92.565209046811702</v>
      </c>
      <c r="C16" s="27">
        <v>698720.66525894497</v>
      </c>
      <c r="D16" s="27">
        <v>754841.55705367797</v>
      </c>
      <c r="E16" s="62">
        <v>92.342672729939807</v>
      </c>
      <c r="F16" s="21">
        <v>6295</v>
      </c>
      <c r="G16" s="21">
        <v>6817</v>
      </c>
    </row>
    <row r="17" spans="1:7" ht="16.5" x14ac:dyDescent="0.3">
      <c r="A17" s="21" t="s">
        <v>42</v>
      </c>
      <c r="B17" s="62">
        <v>90.401039358879899</v>
      </c>
      <c r="C17" s="27">
        <v>652025.02104845305</v>
      </c>
      <c r="D17" s="27">
        <v>721258.32365709997</v>
      </c>
      <c r="E17" s="62">
        <v>89.9768058316766</v>
      </c>
      <c r="F17" s="21">
        <v>5431</v>
      </c>
      <c r="G17" s="21">
        <v>6036</v>
      </c>
    </row>
    <row r="18" spans="1:7" ht="16.5" x14ac:dyDescent="0.3">
      <c r="A18" s="21" t="s">
        <v>43</v>
      </c>
      <c r="B18" s="62">
        <v>95.682239475107806</v>
      </c>
      <c r="C18" s="27">
        <v>88019.1377483502</v>
      </c>
      <c r="D18" s="27">
        <v>91991.092841476493</v>
      </c>
      <c r="E18" s="62">
        <v>95.603241296518604</v>
      </c>
      <c r="F18" s="21">
        <v>6371</v>
      </c>
      <c r="G18" s="21">
        <v>6664</v>
      </c>
    </row>
    <row r="19" spans="1:7" ht="16.5" x14ac:dyDescent="0.3">
      <c r="A19" s="21" t="s">
        <v>44</v>
      </c>
      <c r="B19" s="62">
        <v>93.962011585640695</v>
      </c>
      <c r="C19" s="27">
        <v>80693.121492752296</v>
      </c>
      <c r="D19" s="27">
        <v>85878.452505463196</v>
      </c>
      <c r="E19" s="62">
        <v>93.972150971051704</v>
      </c>
      <c r="F19" s="21">
        <v>5129</v>
      </c>
      <c r="G19" s="21">
        <v>5458</v>
      </c>
    </row>
    <row r="20" spans="1:7" ht="16.5" x14ac:dyDescent="0.3">
      <c r="A20" s="21" t="s">
        <v>45</v>
      </c>
      <c r="B20" s="62">
        <v>86.652598259034605</v>
      </c>
      <c r="C20" s="27">
        <v>3285</v>
      </c>
      <c r="D20" s="27">
        <v>3791</v>
      </c>
      <c r="E20" s="62">
        <v>86.652598259034605</v>
      </c>
      <c r="F20" s="21">
        <v>3285</v>
      </c>
      <c r="G20" s="21">
        <v>3791</v>
      </c>
    </row>
    <row r="21" spans="1:7" ht="16.5" x14ac:dyDescent="0.3">
      <c r="A21" s="21" t="s">
        <v>47</v>
      </c>
      <c r="B21" s="62">
        <v>86.479147026944204</v>
      </c>
      <c r="C21" s="27">
        <v>51575.260218914897</v>
      </c>
      <c r="D21" s="27">
        <v>59638.955739058903</v>
      </c>
      <c r="E21" s="62">
        <v>86.5321955003879</v>
      </c>
      <c r="F21" s="21">
        <v>5577</v>
      </c>
      <c r="G21" s="21">
        <v>6445</v>
      </c>
    </row>
    <row r="22" spans="1:7" ht="16.5" x14ac:dyDescent="0.3">
      <c r="A22" s="21" t="s">
        <v>48</v>
      </c>
      <c r="B22" s="62">
        <v>90.511386896485703</v>
      </c>
      <c r="C22" s="27">
        <v>99978.121492889099</v>
      </c>
      <c r="D22" s="27">
        <v>110459.164223425</v>
      </c>
      <c r="E22" s="62">
        <v>90.528332877087294</v>
      </c>
      <c r="F22" s="21">
        <v>6614</v>
      </c>
      <c r="G22" s="21">
        <v>7306</v>
      </c>
    </row>
    <row r="23" spans="1:7" ht="16.5" x14ac:dyDescent="0.3">
      <c r="A23" s="21" t="s">
        <v>49</v>
      </c>
      <c r="B23" s="62">
        <v>86.276874100820507</v>
      </c>
      <c r="C23" s="27">
        <v>437218.74364896899</v>
      </c>
      <c r="D23" s="27">
        <v>506762.38355372997</v>
      </c>
      <c r="E23" s="62">
        <v>86.255539143279194</v>
      </c>
      <c r="F23" s="21">
        <v>11679</v>
      </c>
      <c r="G23" s="21">
        <v>13540</v>
      </c>
    </row>
    <row r="24" spans="1:7" ht="16.5" x14ac:dyDescent="0.3">
      <c r="A24" s="21" t="s">
        <v>50</v>
      </c>
      <c r="B24" s="62">
        <v>96.347070022225296</v>
      </c>
      <c r="C24" s="27">
        <v>971454.20328833198</v>
      </c>
      <c r="D24" s="27">
        <v>1008286.19185227</v>
      </c>
      <c r="E24" s="62">
        <v>96.386872830545897</v>
      </c>
      <c r="F24" s="21">
        <v>6109</v>
      </c>
      <c r="G24" s="21">
        <v>6338</v>
      </c>
    </row>
    <row r="25" spans="1:7" ht="16.5" x14ac:dyDescent="0.3">
      <c r="A25" s="44" t="s">
        <v>136</v>
      </c>
      <c r="B25" s="62">
        <v>97.404151393509807</v>
      </c>
      <c r="C25" s="27">
        <v>443718.81125073298</v>
      </c>
      <c r="D25" s="27">
        <v>455544.04499467701</v>
      </c>
      <c r="E25" s="62">
        <v>97.650513950073403</v>
      </c>
      <c r="F25" s="21">
        <v>6650</v>
      </c>
      <c r="G25" s="21">
        <v>6810</v>
      </c>
    </row>
    <row r="26" spans="1:7" ht="16.5" x14ac:dyDescent="0.3">
      <c r="A26" s="21" t="s">
        <v>53</v>
      </c>
      <c r="B26" s="62">
        <v>89.289653758693504</v>
      </c>
      <c r="C26" s="27">
        <v>12752.0621265886</v>
      </c>
      <c r="D26" s="27">
        <v>14281.6794441282</v>
      </c>
      <c r="E26" s="62">
        <v>89.532331588721902</v>
      </c>
      <c r="F26" s="21">
        <v>5303</v>
      </c>
      <c r="G26" s="21">
        <v>5923</v>
      </c>
    </row>
    <row r="27" spans="1:7" ht="16.5" x14ac:dyDescent="0.3">
      <c r="A27" s="21" t="s">
        <v>55</v>
      </c>
      <c r="B27" s="62">
        <v>92.661418599075105</v>
      </c>
      <c r="C27" s="27">
        <v>22613.654210313001</v>
      </c>
      <c r="D27" s="27">
        <v>24404.6060941039</v>
      </c>
      <c r="E27" s="62">
        <v>92.7772537393882</v>
      </c>
      <c r="F27" s="21">
        <v>6885</v>
      </c>
      <c r="G27" s="21">
        <v>7421</v>
      </c>
    </row>
    <row r="28" spans="1:7" ht="16.5" x14ac:dyDescent="0.3">
      <c r="A28" s="21" t="s">
        <v>56</v>
      </c>
      <c r="B28" s="62">
        <v>95.472800292077395</v>
      </c>
      <c r="C28" s="27">
        <v>5230</v>
      </c>
      <c r="D28" s="27">
        <v>5478</v>
      </c>
      <c r="E28" s="62">
        <v>95.472800292077395</v>
      </c>
      <c r="F28" s="21">
        <v>5230</v>
      </c>
      <c r="G28" s="21">
        <v>5478</v>
      </c>
    </row>
    <row r="29" spans="1:7" ht="16.5" x14ac:dyDescent="0.3">
      <c r="A29" s="21" t="s">
        <v>59</v>
      </c>
      <c r="B29" s="62">
        <v>96.095243396094304</v>
      </c>
      <c r="C29" s="27">
        <v>1357445.59292975</v>
      </c>
      <c r="D29" s="27">
        <v>1412604.3547592701</v>
      </c>
      <c r="E29" s="62">
        <v>95.888071466106197</v>
      </c>
      <c r="F29" s="21">
        <v>7299</v>
      </c>
      <c r="G29" s="21">
        <v>7612</v>
      </c>
    </row>
    <row r="30" spans="1:7" ht="16.5" x14ac:dyDescent="0.3">
      <c r="A30" s="21" t="s">
        <v>62</v>
      </c>
      <c r="B30" s="62">
        <v>83.344405574153996</v>
      </c>
      <c r="C30" s="27">
        <v>138134.26778342799</v>
      </c>
      <c r="D30" s="27">
        <v>165739.10010135701</v>
      </c>
      <c r="E30" s="62">
        <v>83.104860245682701</v>
      </c>
      <c r="F30" s="21">
        <v>4668</v>
      </c>
      <c r="G30" s="21">
        <v>5617</v>
      </c>
    </row>
    <row r="31" spans="1:7" ht="16.5" x14ac:dyDescent="0.3">
      <c r="A31" s="21" t="s">
        <v>63</v>
      </c>
      <c r="B31" s="62">
        <v>82.551737838422596</v>
      </c>
      <c r="C31" s="27">
        <v>39801.452787052898</v>
      </c>
      <c r="D31" s="27">
        <v>48213.949008506403</v>
      </c>
      <c r="E31" s="62">
        <v>82.255033557047</v>
      </c>
      <c r="F31" s="21">
        <v>6128</v>
      </c>
      <c r="G31" s="21">
        <v>7450</v>
      </c>
    </row>
    <row r="32" spans="1:7" ht="16.5" x14ac:dyDescent="0.3">
      <c r="A32" s="21" t="s">
        <v>64</v>
      </c>
      <c r="B32" s="62">
        <v>91.155317301494904</v>
      </c>
      <c r="C32" s="27">
        <v>50009.393083901901</v>
      </c>
      <c r="D32" s="27">
        <v>54861.739901026798</v>
      </c>
      <c r="E32" s="62">
        <v>91.111809045226096</v>
      </c>
      <c r="F32" s="21">
        <v>5802</v>
      </c>
      <c r="G32" s="21">
        <v>6368</v>
      </c>
    </row>
    <row r="33" spans="1:10" ht="16.5" x14ac:dyDescent="0.3">
      <c r="A33" s="21" t="s">
        <v>66</v>
      </c>
      <c r="B33" s="62">
        <v>86.0121124185018</v>
      </c>
      <c r="C33" s="27">
        <v>267756.05919230898</v>
      </c>
      <c r="D33" s="27">
        <v>311300.410678802</v>
      </c>
      <c r="E33" s="62">
        <v>85.672782874617695</v>
      </c>
      <c r="F33" s="21">
        <v>5603</v>
      </c>
      <c r="G33" s="21">
        <v>6540</v>
      </c>
    </row>
    <row r="34" spans="1:10" ht="16.5" x14ac:dyDescent="0.3">
      <c r="A34" s="21" t="s">
        <v>67</v>
      </c>
      <c r="B34" s="62">
        <v>76.112512876756696</v>
      </c>
      <c r="C34" s="27">
        <v>68659.236492735494</v>
      </c>
      <c r="D34" s="27">
        <v>90207.554444970505</v>
      </c>
      <c r="E34" s="62">
        <v>76.571120979679705</v>
      </c>
      <c r="F34" s="21">
        <v>5690</v>
      </c>
      <c r="G34" s="21">
        <v>7431</v>
      </c>
    </row>
    <row r="35" spans="1:10" ht="16.5" x14ac:dyDescent="0.3">
      <c r="A35" s="21" t="s">
        <v>71</v>
      </c>
      <c r="B35" s="62">
        <v>93.200972611629894</v>
      </c>
      <c r="C35" s="27">
        <v>39729.540722002203</v>
      </c>
      <c r="D35" s="27">
        <v>42627.817724130298</v>
      </c>
      <c r="E35" s="62">
        <v>92.834842335310597</v>
      </c>
      <c r="F35" s="21">
        <v>5947</v>
      </c>
      <c r="G35" s="21">
        <v>6406</v>
      </c>
    </row>
    <row r="36" spans="1:10" ht="16.5" x14ac:dyDescent="0.3">
      <c r="A36" s="21" t="s">
        <v>72</v>
      </c>
      <c r="B36" s="62">
        <v>90.676102861333007</v>
      </c>
      <c r="C36" s="27">
        <v>15409.376714323</v>
      </c>
      <c r="D36" s="27">
        <v>16993.867433725001</v>
      </c>
      <c r="E36" s="62">
        <v>90.784788491667896</v>
      </c>
      <c r="F36" s="21">
        <v>6374</v>
      </c>
      <c r="G36" s="21">
        <v>7021</v>
      </c>
    </row>
    <row r="37" spans="1:10" ht="16.5" x14ac:dyDescent="0.3">
      <c r="A37" s="21" t="s">
        <v>73</v>
      </c>
      <c r="B37" s="62">
        <v>89.763743984528602</v>
      </c>
      <c r="C37" s="27">
        <v>368767.42393683398</v>
      </c>
      <c r="D37" s="27">
        <v>410820.01214253402</v>
      </c>
      <c r="E37" s="62">
        <v>90.136276777632503</v>
      </c>
      <c r="F37" s="21">
        <v>35849</v>
      </c>
      <c r="G37" s="21">
        <v>39772</v>
      </c>
    </row>
    <row r="38" spans="1:10" ht="16.5" x14ac:dyDescent="0.3">
      <c r="A38" s="21" t="s">
        <v>74</v>
      </c>
      <c r="B38" s="62">
        <v>86.462063591633793</v>
      </c>
      <c r="C38" s="27">
        <v>79604.380140847104</v>
      </c>
      <c r="D38" s="27">
        <v>92068.563753953393</v>
      </c>
      <c r="E38" s="62">
        <v>86.327879169288906</v>
      </c>
      <c r="F38" s="21">
        <v>5487</v>
      </c>
      <c r="G38" s="21">
        <v>6356</v>
      </c>
    </row>
    <row r="39" spans="1:10" ht="16.5" x14ac:dyDescent="0.3">
      <c r="A39" s="21" t="s">
        <v>75</v>
      </c>
      <c r="B39" s="62">
        <v>94.348992268349306</v>
      </c>
      <c r="C39" s="27">
        <v>67261.397055845897</v>
      </c>
      <c r="D39" s="27">
        <v>71290.000495754895</v>
      </c>
      <c r="E39" s="62">
        <v>94.559038492772501</v>
      </c>
      <c r="F39" s="21">
        <v>5822</v>
      </c>
      <c r="G39" s="21">
        <v>6157</v>
      </c>
    </row>
    <row r="40" spans="1:10" ht="16.5" x14ac:dyDescent="0.3">
      <c r="A40" s="21" t="s">
        <v>77</v>
      </c>
      <c r="B40" s="62">
        <v>98.759426374141299</v>
      </c>
      <c r="C40" s="27">
        <v>873991.91620294296</v>
      </c>
      <c r="D40" s="27">
        <v>884970.62841566303</v>
      </c>
      <c r="E40" s="62">
        <v>98.710601719197697</v>
      </c>
      <c r="F40" s="21">
        <v>6890</v>
      </c>
      <c r="G40" s="21">
        <v>6980</v>
      </c>
    </row>
    <row r="41" spans="1:10" s="14" customFormat="1" ht="16.5" x14ac:dyDescent="0.3">
      <c r="A41" s="21" t="s">
        <v>78</v>
      </c>
      <c r="B41" s="62">
        <v>83.099888861231378</v>
      </c>
      <c r="C41" s="27">
        <v>427943.885293019</v>
      </c>
      <c r="D41" s="27">
        <v>514975.27994007681</v>
      </c>
      <c r="E41" s="62">
        <v>83.123517606276238</v>
      </c>
      <c r="F41" s="57">
        <v>13668</v>
      </c>
      <c r="G41" s="57">
        <v>16443</v>
      </c>
      <c r="H41" s="12"/>
      <c r="I41" s="12"/>
      <c r="J41" s="12"/>
    </row>
    <row r="42" spans="1:10" ht="16.5" x14ac:dyDescent="0.3">
      <c r="A42" s="44" t="s">
        <v>137</v>
      </c>
      <c r="B42" s="62">
        <v>84.798053112613403</v>
      </c>
      <c r="C42" s="27">
        <v>2301006.3705559899</v>
      </c>
      <c r="D42" s="27">
        <v>2713513.2070782501</v>
      </c>
      <c r="E42" s="62">
        <v>84.611326064016893</v>
      </c>
      <c r="F42" s="21">
        <v>4811</v>
      </c>
      <c r="G42" s="21">
        <v>5686</v>
      </c>
    </row>
    <row r="43" spans="1:10" ht="19.5" customHeight="1" x14ac:dyDescent="0.3">
      <c r="A43" s="23" t="s">
        <v>82</v>
      </c>
      <c r="B43" s="58"/>
      <c r="C43" s="58"/>
      <c r="D43" s="58"/>
      <c r="E43" s="58"/>
      <c r="F43" s="59"/>
      <c r="G43" s="59"/>
    </row>
    <row r="44" spans="1:10" ht="16.5" x14ac:dyDescent="0.3">
      <c r="A44" s="21" t="s">
        <v>21</v>
      </c>
      <c r="B44" s="62">
        <v>98.265901970492095</v>
      </c>
      <c r="C44" s="27">
        <v>26611.0903511992</v>
      </c>
      <c r="D44" s="27">
        <v>27080.696169857802</v>
      </c>
      <c r="E44" s="62">
        <v>98.369058713886304</v>
      </c>
      <c r="F44" s="21">
        <v>6333</v>
      </c>
      <c r="G44" s="21">
        <v>6438</v>
      </c>
    </row>
    <row r="45" spans="1:10" ht="16.5" x14ac:dyDescent="0.3">
      <c r="A45" s="21" t="s">
        <v>22</v>
      </c>
      <c r="B45" s="62">
        <v>86.278378596912603</v>
      </c>
      <c r="C45" s="27">
        <v>467612.52754986502</v>
      </c>
      <c r="D45" s="27">
        <v>541981.12569375394</v>
      </c>
      <c r="E45" s="62">
        <v>87.466745492166694</v>
      </c>
      <c r="F45" s="21">
        <v>11836</v>
      </c>
      <c r="G45" s="21">
        <v>13532</v>
      </c>
    </row>
    <row r="46" spans="1:10" ht="16.5" x14ac:dyDescent="0.3">
      <c r="A46" s="21" t="s">
        <v>151</v>
      </c>
      <c r="B46" s="62">
        <v>88.860889322144999</v>
      </c>
      <c r="C46" s="27">
        <v>18049.388654159899</v>
      </c>
      <c r="D46" s="27">
        <v>20311.960404454101</v>
      </c>
      <c r="E46" s="62">
        <v>89.746286315236006</v>
      </c>
      <c r="F46" s="21">
        <v>6827</v>
      </c>
      <c r="G46" s="21">
        <v>7607</v>
      </c>
    </row>
    <row r="47" spans="1:10" ht="16.5" x14ac:dyDescent="0.3">
      <c r="A47" s="21" t="s">
        <v>109</v>
      </c>
      <c r="B47" s="62">
        <v>97.431204062004895</v>
      </c>
      <c r="C47" s="27">
        <v>76320.812660116295</v>
      </c>
      <c r="D47" s="27">
        <v>78333.028309437694</v>
      </c>
      <c r="E47" s="62">
        <v>97.316786852255603</v>
      </c>
      <c r="F47" s="21">
        <v>5803</v>
      </c>
      <c r="G47" s="21">
        <v>5963</v>
      </c>
    </row>
    <row r="48" spans="1:10" ht="16.5" x14ac:dyDescent="0.3">
      <c r="A48" s="21" t="s">
        <v>110</v>
      </c>
      <c r="B48" s="62">
        <v>95.558761782889704</v>
      </c>
      <c r="C48" s="27">
        <v>27561.7687237957</v>
      </c>
      <c r="D48" s="27">
        <v>28842.7436789274</v>
      </c>
      <c r="E48" s="62">
        <v>95.561126677481198</v>
      </c>
      <c r="F48" s="21">
        <v>6480</v>
      </c>
      <c r="G48" s="21">
        <v>6781</v>
      </c>
    </row>
    <row r="49" spans="1:7" ht="16.5" x14ac:dyDescent="0.3">
      <c r="A49" s="21" t="s">
        <v>27</v>
      </c>
      <c r="B49" s="62">
        <v>88.845141218924496</v>
      </c>
      <c r="C49" s="27">
        <v>1683080.4053873699</v>
      </c>
      <c r="D49" s="27">
        <v>1894397.80532294</v>
      </c>
      <c r="E49" s="62">
        <v>88.708598193375707</v>
      </c>
      <c r="F49" s="21">
        <v>10606</v>
      </c>
      <c r="G49" s="21">
        <v>11956</v>
      </c>
    </row>
    <row r="50" spans="1:7" ht="16.5" x14ac:dyDescent="0.3">
      <c r="A50" s="21" t="s">
        <v>138</v>
      </c>
      <c r="B50" s="62">
        <v>98.970865342803293</v>
      </c>
      <c r="C50" s="27">
        <v>6828</v>
      </c>
      <c r="D50" s="27">
        <v>6899</v>
      </c>
      <c r="E50" s="62">
        <v>98.970865342803293</v>
      </c>
      <c r="F50" s="21">
        <v>6828</v>
      </c>
      <c r="G50" s="21">
        <v>6899</v>
      </c>
    </row>
    <row r="51" spans="1:7" ht="16.5" x14ac:dyDescent="0.3">
      <c r="A51" s="21" t="s">
        <v>28</v>
      </c>
      <c r="B51" s="62">
        <v>93.078858408040205</v>
      </c>
      <c r="C51" s="27">
        <v>44002.735119476602</v>
      </c>
      <c r="D51" s="27">
        <v>47274.6828571714</v>
      </c>
      <c r="E51" s="62">
        <v>93.319231447206107</v>
      </c>
      <c r="F51" s="21">
        <v>5294</v>
      </c>
      <c r="G51" s="21">
        <v>5673</v>
      </c>
    </row>
    <row r="52" spans="1:7" ht="16.5" x14ac:dyDescent="0.3">
      <c r="A52" s="21" t="s">
        <v>143</v>
      </c>
      <c r="B52" s="62">
        <v>99.214131697954898</v>
      </c>
      <c r="C52" s="27">
        <v>978802.84071003401</v>
      </c>
      <c r="D52" s="27">
        <v>986555.87057887798</v>
      </c>
      <c r="E52" s="62">
        <v>99.193813754524498</v>
      </c>
      <c r="F52" s="21">
        <v>12058</v>
      </c>
      <c r="G52" s="21">
        <v>12156</v>
      </c>
    </row>
    <row r="53" spans="1:7" ht="16.5" x14ac:dyDescent="0.3">
      <c r="A53" s="21" t="s">
        <v>33</v>
      </c>
      <c r="B53" s="62">
        <v>97.050841398650903</v>
      </c>
      <c r="C53" s="27">
        <v>44179.008099899998</v>
      </c>
      <c r="D53" s="27">
        <v>45521.509616210496</v>
      </c>
      <c r="E53" s="62">
        <v>97.147854163863897</v>
      </c>
      <c r="F53" s="21">
        <v>7221</v>
      </c>
      <c r="G53" s="21">
        <v>7433</v>
      </c>
    </row>
    <row r="54" spans="1:7" ht="16.5" x14ac:dyDescent="0.3">
      <c r="A54" s="21" t="s">
        <v>34</v>
      </c>
      <c r="B54" s="62">
        <v>92.019343572877801</v>
      </c>
      <c r="C54" s="27">
        <v>32631.568471158502</v>
      </c>
      <c r="D54" s="27">
        <v>35461.640133647401</v>
      </c>
      <c r="E54" s="62">
        <v>91.919332406119594</v>
      </c>
      <c r="F54" s="21">
        <v>6609</v>
      </c>
      <c r="G54" s="21">
        <v>7190</v>
      </c>
    </row>
    <row r="55" spans="1:7" ht="16.5" x14ac:dyDescent="0.3">
      <c r="A55" s="21" t="s">
        <v>35</v>
      </c>
      <c r="B55" s="62">
        <v>93.353314683736201</v>
      </c>
      <c r="C55" s="27">
        <v>6975.4478060559904</v>
      </c>
      <c r="D55" s="27">
        <v>7472.0944078820503</v>
      </c>
      <c r="E55" s="62">
        <v>93.429541595925301</v>
      </c>
      <c r="F55" s="21">
        <v>5503</v>
      </c>
      <c r="G55" s="21">
        <v>5890</v>
      </c>
    </row>
    <row r="56" spans="1:7" ht="16.5" x14ac:dyDescent="0.3">
      <c r="A56" s="21" t="s">
        <v>122</v>
      </c>
      <c r="B56" s="62">
        <v>89.852486055528999</v>
      </c>
      <c r="C56" s="27">
        <v>126090.350107466</v>
      </c>
      <c r="D56" s="27">
        <v>140330.39667877599</v>
      </c>
      <c r="E56" s="62">
        <v>89.664981036662496</v>
      </c>
      <c r="F56" s="21">
        <v>5674</v>
      </c>
      <c r="G56" s="21">
        <v>6328</v>
      </c>
    </row>
    <row r="57" spans="1:7" ht="16.5" x14ac:dyDescent="0.3">
      <c r="A57" s="21" t="s">
        <v>41</v>
      </c>
      <c r="B57" s="62">
        <v>95.134253998339503</v>
      </c>
      <c r="C57" s="27">
        <v>36366.110538104498</v>
      </c>
      <c r="D57" s="27">
        <v>38226.095238776201</v>
      </c>
      <c r="E57" s="62">
        <v>94.858699353081406</v>
      </c>
      <c r="F57" s="21">
        <v>5572</v>
      </c>
      <c r="G57" s="21">
        <v>5874</v>
      </c>
    </row>
    <row r="58" spans="1:7" ht="16.5" x14ac:dyDescent="0.3">
      <c r="A58" s="21" t="s">
        <v>142</v>
      </c>
      <c r="B58" s="62">
        <v>85.316694048153906</v>
      </c>
      <c r="C58" s="27">
        <v>34219.000821102498</v>
      </c>
      <c r="D58" s="27">
        <v>40108.212352659597</v>
      </c>
      <c r="E58" s="62">
        <v>85.265989240884593</v>
      </c>
      <c r="F58" s="21">
        <v>5706</v>
      </c>
      <c r="G58" s="21">
        <v>6692</v>
      </c>
    </row>
    <row r="59" spans="1:7" ht="16.5" x14ac:dyDescent="0.3">
      <c r="A59" s="21" t="s">
        <v>46</v>
      </c>
      <c r="B59" s="62">
        <v>95.644725651284602</v>
      </c>
      <c r="C59" s="27">
        <v>3570440.8597922502</v>
      </c>
      <c r="D59" s="27">
        <v>3733024.3099968499</v>
      </c>
      <c r="E59" s="62">
        <v>96.245027844073206</v>
      </c>
      <c r="F59" s="21">
        <v>12098</v>
      </c>
      <c r="G59" s="21">
        <v>12570</v>
      </c>
    </row>
    <row r="60" spans="1:7" ht="16.5" x14ac:dyDescent="0.3">
      <c r="A60" s="21" t="s">
        <v>51</v>
      </c>
      <c r="B60" s="62">
        <v>97.660550153307895</v>
      </c>
      <c r="C60" s="27">
        <v>112212.817181319</v>
      </c>
      <c r="D60" s="27">
        <v>114900.86529839</v>
      </c>
      <c r="E60" s="62">
        <v>97.721325774095106</v>
      </c>
      <c r="F60" s="21">
        <v>8963</v>
      </c>
      <c r="G60" s="21">
        <v>9172</v>
      </c>
    </row>
    <row r="61" spans="1:7" ht="16.5" x14ac:dyDescent="0.3">
      <c r="A61" s="21" t="s">
        <v>121</v>
      </c>
      <c r="B61" s="62">
        <v>99.056253130982</v>
      </c>
      <c r="C61" s="27">
        <v>210225.88570731899</v>
      </c>
      <c r="D61" s="27">
        <v>212228.78825159799</v>
      </c>
      <c r="E61" s="62">
        <v>98.914862329496501</v>
      </c>
      <c r="F61" s="21">
        <v>19507</v>
      </c>
      <c r="G61" s="21">
        <v>19721</v>
      </c>
    </row>
    <row r="62" spans="1:7" ht="16.5" x14ac:dyDescent="0.3">
      <c r="A62" s="21" t="s">
        <v>52</v>
      </c>
      <c r="B62" s="62">
        <v>96.206674614323902</v>
      </c>
      <c r="C62" s="27">
        <v>23902.221804270001</v>
      </c>
      <c r="D62" s="27">
        <v>24844.660622654199</v>
      </c>
      <c r="E62" s="62">
        <v>96.1779806046777</v>
      </c>
      <c r="F62" s="21">
        <v>5058</v>
      </c>
      <c r="G62" s="21">
        <v>5259</v>
      </c>
    </row>
    <row r="63" spans="1:7" ht="16.5" x14ac:dyDescent="0.3">
      <c r="A63" s="21" t="s">
        <v>54</v>
      </c>
      <c r="B63" s="62">
        <v>91.233581066267504</v>
      </c>
      <c r="C63" s="27">
        <v>47855.1253603847</v>
      </c>
      <c r="D63" s="27">
        <v>52453.411124600199</v>
      </c>
      <c r="E63" s="62">
        <v>91.225219369515798</v>
      </c>
      <c r="F63" s="21">
        <v>5614</v>
      </c>
      <c r="G63" s="21">
        <v>6154</v>
      </c>
    </row>
    <row r="64" spans="1:7" ht="16.5" x14ac:dyDescent="0.3">
      <c r="A64" s="21" t="s">
        <v>139</v>
      </c>
      <c r="B64" s="62">
        <v>99.368254803895795</v>
      </c>
      <c r="C64" s="27">
        <v>3775</v>
      </c>
      <c r="D64" s="27">
        <v>3799</v>
      </c>
      <c r="E64" s="62">
        <v>99.368254803895795</v>
      </c>
      <c r="F64" s="21">
        <v>3775</v>
      </c>
      <c r="G64" s="21">
        <v>3799</v>
      </c>
    </row>
    <row r="65" spans="1:7" ht="16.5" x14ac:dyDescent="0.3">
      <c r="A65" s="21" t="s">
        <v>150</v>
      </c>
      <c r="B65" s="62">
        <v>92.472531671747603</v>
      </c>
      <c r="C65" s="27">
        <v>16467.085715562502</v>
      </c>
      <c r="D65" s="27">
        <v>17807.542864746199</v>
      </c>
      <c r="E65" s="62">
        <v>92.832138689781601</v>
      </c>
      <c r="F65" s="21">
        <v>5569</v>
      </c>
      <c r="G65" s="21">
        <v>5999</v>
      </c>
    </row>
    <row r="66" spans="1:7" ht="16.5" x14ac:dyDescent="0.3">
      <c r="A66" s="21" t="s">
        <v>57</v>
      </c>
      <c r="B66" s="62">
        <v>97.466333282423705</v>
      </c>
      <c r="C66" s="27">
        <v>378790.79288352601</v>
      </c>
      <c r="D66" s="27">
        <v>388637.57374140801</v>
      </c>
      <c r="E66" s="62">
        <v>97.557471264367805</v>
      </c>
      <c r="F66" s="21">
        <v>6111</v>
      </c>
      <c r="G66" s="21">
        <v>6264</v>
      </c>
    </row>
    <row r="67" spans="1:7" ht="16.5" x14ac:dyDescent="0.3">
      <c r="A67" s="21" t="s">
        <v>58</v>
      </c>
      <c r="B67" s="62">
        <v>85.725210298241095</v>
      </c>
      <c r="C67" s="27">
        <v>3363</v>
      </c>
      <c r="D67" s="27">
        <v>3923</v>
      </c>
      <c r="E67" s="62">
        <v>85.725210298241095</v>
      </c>
      <c r="F67" s="21">
        <v>3363</v>
      </c>
      <c r="G67" s="21">
        <v>3923</v>
      </c>
    </row>
    <row r="68" spans="1:7" ht="16.5" x14ac:dyDescent="0.3">
      <c r="A68" s="21" t="s">
        <v>60</v>
      </c>
      <c r="B68" s="62">
        <v>98.047535757181805</v>
      </c>
      <c r="C68" s="27">
        <v>27700.406284036198</v>
      </c>
      <c r="D68" s="27">
        <v>28252.016810128898</v>
      </c>
      <c r="E68" s="62">
        <v>98.045305078553199</v>
      </c>
      <c r="F68" s="21">
        <v>5367</v>
      </c>
      <c r="G68" s="21">
        <v>5474</v>
      </c>
    </row>
    <row r="69" spans="1:7" ht="16.5" x14ac:dyDescent="0.3">
      <c r="A69" s="21" t="s">
        <v>61</v>
      </c>
      <c r="B69" s="62">
        <v>96.249732245801098</v>
      </c>
      <c r="C69" s="27">
        <v>6821.5173714285702</v>
      </c>
      <c r="D69" s="27">
        <v>7087.3104914285695</v>
      </c>
      <c r="E69" s="62">
        <v>96.4409722222222</v>
      </c>
      <c r="F69" s="21">
        <v>6666</v>
      </c>
      <c r="G69" s="21">
        <v>6912</v>
      </c>
    </row>
    <row r="70" spans="1:7" ht="16.5" x14ac:dyDescent="0.3">
      <c r="A70" s="21" t="s">
        <v>111</v>
      </c>
      <c r="B70" s="62">
        <v>97.223002836968305</v>
      </c>
      <c r="C70" s="27">
        <v>375677.42112623499</v>
      </c>
      <c r="D70" s="27">
        <v>386407.95919068903</v>
      </c>
      <c r="E70" s="62">
        <v>97.190129796034796</v>
      </c>
      <c r="F70" s="21">
        <v>6814</v>
      </c>
      <c r="G70" s="21">
        <v>7011</v>
      </c>
    </row>
    <row r="71" spans="1:7" ht="16.5" x14ac:dyDescent="0.3">
      <c r="A71" s="21" t="s">
        <v>112</v>
      </c>
      <c r="B71" s="62">
        <v>89.764662359811197</v>
      </c>
      <c r="C71" s="27">
        <v>34060.433920604897</v>
      </c>
      <c r="D71" s="27">
        <v>37944.145307512699</v>
      </c>
      <c r="E71" s="62">
        <v>88.637007650892599</v>
      </c>
      <c r="F71" s="21">
        <v>6256</v>
      </c>
      <c r="G71" s="21">
        <v>7058</v>
      </c>
    </row>
    <row r="72" spans="1:7" ht="16.5" x14ac:dyDescent="0.3">
      <c r="A72" s="21" t="s">
        <v>65</v>
      </c>
      <c r="B72" s="62">
        <v>98.657333205795396</v>
      </c>
      <c r="C72" s="27">
        <v>419328.81786826201</v>
      </c>
      <c r="D72" s="27">
        <v>425035.63013765798</v>
      </c>
      <c r="E72" s="62">
        <v>98.638573743922194</v>
      </c>
      <c r="F72" s="21">
        <v>6086</v>
      </c>
      <c r="G72" s="21">
        <v>6170</v>
      </c>
    </row>
    <row r="73" spans="1:7" ht="16.5" x14ac:dyDescent="0.3">
      <c r="A73" s="21" t="s">
        <v>113</v>
      </c>
      <c r="B73" s="62">
        <v>97.055934544647499</v>
      </c>
      <c r="C73" s="27">
        <v>1359349.9474001799</v>
      </c>
      <c r="D73" s="27">
        <v>1400584.0588499501</v>
      </c>
      <c r="E73" s="62">
        <v>96.996111036609904</v>
      </c>
      <c r="F73" s="21">
        <v>7233</v>
      </c>
      <c r="G73" s="21">
        <v>7457</v>
      </c>
    </row>
    <row r="74" spans="1:7" ht="16.5" x14ac:dyDescent="0.3">
      <c r="A74" s="21" t="s">
        <v>68</v>
      </c>
      <c r="B74" s="62">
        <v>90.806409246125597</v>
      </c>
      <c r="C74" s="27">
        <v>13828</v>
      </c>
      <c r="D74" s="27">
        <v>15228</v>
      </c>
      <c r="E74" s="62">
        <v>90.806409246125597</v>
      </c>
      <c r="F74" s="21">
        <v>13828</v>
      </c>
      <c r="G74" s="21">
        <v>15228</v>
      </c>
    </row>
    <row r="75" spans="1:7" ht="16.5" x14ac:dyDescent="0.3">
      <c r="A75" s="21" t="s">
        <v>69</v>
      </c>
      <c r="B75" s="62">
        <v>97.697354364419397</v>
      </c>
      <c r="C75" s="27">
        <v>144687.60370114201</v>
      </c>
      <c r="D75" s="27">
        <v>148097.77055113</v>
      </c>
      <c r="E75" s="62">
        <v>97.897376543209901</v>
      </c>
      <c r="F75" s="21">
        <v>5075</v>
      </c>
      <c r="G75" s="21">
        <v>5184</v>
      </c>
    </row>
    <row r="76" spans="1:7" ht="16.5" x14ac:dyDescent="0.3">
      <c r="A76" s="21" t="s">
        <v>141</v>
      </c>
      <c r="B76" s="62">
        <v>96.181395260685093</v>
      </c>
      <c r="C76" s="27">
        <v>1209339.0659012699</v>
      </c>
      <c r="D76" s="27">
        <v>1257352.3836117501</v>
      </c>
      <c r="E76" s="62">
        <v>96.169890026545303</v>
      </c>
      <c r="F76" s="21">
        <v>7608</v>
      </c>
      <c r="G76" s="21">
        <v>7911</v>
      </c>
    </row>
    <row r="77" spans="1:7" ht="16.5" x14ac:dyDescent="0.3">
      <c r="A77" s="21" t="s">
        <v>140</v>
      </c>
      <c r="B77" s="62">
        <v>97.185529356855497</v>
      </c>
      <c r="C77" s="27">
        <v>343747.02870659</v>
      </c>
      <c r="D77" s="27">
        <v>353701.863828292</v>
      </c>
      <c r="E77" s="62">
        <v>97.088607594936704</v>
      </c>
      <c r="F77" s="21">
        <v>6136</v>
      </c>
      <c r="G77" s="21">
        <v>6320</v>
      </c>
    </row>
    <row r="78" spans="1:7" ht="16.5" x14ac:dyDescent="0.3">
      <c r="A78" s="21" t="s">
        <v>114</v>
      </c>
      <c r="B78" s="62">
        <v>93.645610185704996</v>
      </c>
      <c r="C78" s="27">
        <v>57341.637251034197</v>
      </c>
      <c r="D78" s="27">
        <v>61232.595032828802</v>
      </c>
      <c r="E78" s="62">
        <v>93.585386576040804</v>
      </c>
      <c r="F78" s="21">
        <v>6609</v>
      </c>
      <c r="G78" s="21">
        <v>7062</v>
      </c>
    </row>
    <row r="79" spans="1:7" ht="16.5" x14ac:dyDescent="0.3">
      <c r="A79" s="21" t="s">
        <v>70</v>
      </c>
      <c r="B79" s="62">
        <v>94.618767605022398</v>
      </c>
      <c r="C79" s="27">
        <v>40960.289572613998</v>
      </c>
      <c r="D79" s="27">
        <v>43289.815128008297</v>
      </c>
      <c r="E79" s="62">
        <v>94.685852685567696</v>
      </c>
      <c r="F79" s="21">
        <v>6646</v>
      </c>
      <c r="G79" s="21">
        <v>7019</v>
      </c>
    </row>
    <row r="80" spans="1:7" ht="16.5" x14ac:dyDescent="0.3">
      <c r="A80" s="21" t="s">
        <v>31</v>
      </c>
      <c r="B80" s="62">
        <v>94.631507390238596</v>
      </c>
      <c r="C80" s="27">
        <v>211796.23462068199</v>
      </c>
      <c r="D80" s="27">
        <v>223811.54063971899</v>
      </c>
      <c r="E80" s="62">
        <v>94.883966244725698</v>
      </c>
      <c r="F80" s="21">
        <v>7196</v>
      </c>
      <c r="G80" s="21">
        <v>7584</v>
      </c>
    </row>
    <row r="81" spans="1:7" ht="16.5" x14ac:dyDescent="0.3">
      <c r="A81" s="21" t="s">
        <v>76</v>
      </c>
      <c r="B81" s="62">
        <v>98.739484596300997</v>
      </c>
      <c r="C81" s="27">
        <v>568455.78952872602</v>
      </c>
      <c r="D81" s="27">
        <v>575712.73726298299</v>
      </c>
      <c r="E81" s="62">
        <v>98.787046572834399</v>
      </c>
      <c r="F81" s="21">
        <v>8633</v>
      </c>
      <c r="G81" s="21">
        <v>8739</v>
      </c>
    </row>
    <row r="82" spans="1:7" ht="16.5" x14ac:dyDescent="0.3">
      <c r="A82" s="21" t="s">
        <v>115</v>
      </c>
      <c r="B82" s="62">
        <v>95.733976004972703</v>
      </c>
      <c r="C82" s="27">
        <v>291850.027993622</v>
      </c>
      <c r="D82" s="27">
        <v>304855.22504409798</v>
      </c>
      <c r="E82" s="62">
        <v>95.768800894140199</v>
      </c>
      <c r="F82" s="21">
        <v>5998</v>
      </c>
      <c r="G82" s="21">
        <v>6263</v>
      </c>
    </row>
    <row r="83" spans="1:7" ht="16.5" x14ac:dyDescent="0.3">
      <c r="A83" s="21" t="s">
        <v>93</v>
      </c>
      <c r="B83" s="62">
        <v>95.571239195441294</v>
      </c>
      <c r="C83" s="27">
        <v>51516.729043102001</v>
      </c>
      <c r="D83" s="27">
        <v>53904.008650292097</v>
      </c>
      <c r="E83" s="62">
        <v>95.413798226932798</v>
      </c>
      <c r="F83" s="21">
        <v>19265</v>
      </c>
      <c r="G83" s="21">
        <v>20191</v>
      </c>
    </row>
    <row r="84" spans="1:7" ht="16.5" x14ac:dyDescent="0.3">
      <c r="A84" s="21" t="s">
        <v>79</v>
      </c>
      <c r="B84" s="62">
        <v>87.009124591031807</v>
      </c>
      <c r="C84" s="27">
        <v>34332.573317347997</v>
      </c>
      <c r="D84" s="27">
        <v>39458.589520031397</v>
      </c>
      <c r="E84" s="62">
        <v>87.07268503153</v>
      </c>
      <c r="F84" s="21">
        <v>5247</v>
      </c>
      <c r="G84" s="21">
        <v>6026</v>
      </c>
    </row>
    <row r="85" spans="1:7" ht="16.5" x14ac:dyDescent="0.3">
      <c r="A85" s="21" t="s">
        <v>80</v>
      </c>
      <c r="B85" s="62">
        <v>98.770771157475806</v>
      </c>
      <c r="C85" s="27">
        <v>914873.83934092801</v>
      </c>
      <c r="D85" s="27">
        <v>926259.69061463897</v>
      </c>
      <c r="E85" s="62">
        <v>98.751147842056895</v>
      </c>
      <c r="F85" s="21">
        <v>5377</v>
      </c>
      <c r="G85" s="21">
        <v>5445</v>
      </c>
    </row>
  </sheetData>
  <sortState ref="A5:H101">
    <sortCondition ref="A5:A101"/>
  </sortState>
  <pageMargins left="0.7" right="0.7" top="0.75" bottom="0.75" header="0.3" footer="0.3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A4" zoomScaleNormal="100" workbookViewId="0">
      <selection sqref="A1:A2"/>
    </sheetView>
  </sheetViews>
  <sheetFormatPr defaultColWidth="9.140625" defaultRowHeight="15" x14ac:dyDescent="0.25"/>
  <cols>
    <col min="1" max="1" width="31.5703125" style="8" bestFit="1" customWidth="1"/>
    <col min="2" max="2" width="19.140625" bestFit="1" customWidth="1"/>
    <col min="3" max="3" width="17.28515625" bestFit="1" customWidth="1"/>
    <col min="4" max="4" width="16.85546875" bestFit="1" customWidth="1"/>
    <col min="5" max="5" width="21.5703125" bestFit="1" customWidth="1"/>
    <col min="6" max="6" width="16.7109375" bestFit="1" customWidth="1"/>
    <col min="7" max="7" width="24.5703125" bestFit="1" customWidth="1"/>
  </cols>
  <sheetData>
    <row r="1" spans="1:19" ht="16.5" x14ac:dyDescent="0.3">
      <c r="A1" s="21" t="s">
        <v>133</v>
      </c>
    </row>
    <row r="2" spans="1:19" ht="15.75" x14ac:dyDescent="0.25">
      <c r="A2" s="65" t="s">
        <v>149</v>
      </c>
    </row>
    <row r="4" spans="1:19" s="11" customFormat="1" ht="82.5" x14ac:dyDescent="0.3">
      <c r="A4" s="21"/>
      <c r="B4" s="55" t="s">
        <v>100</v>
      </c>
      <c r="C4" s="56" t="s">
        <v>101</v>
      </c>
      <c r="D4" s="56" t="s">
        <v>106</v>
      </c>
      <c r="E4" s="56" t="s">
        <v>103</v>
      </c>
      <c r="F4" s="56" t="s">
        <v>107</v>
      </c>
      <c r="G4" s="56" t="s">
        <v>108</v>
      </c>
    </row>
    <row r="5" spans="1:19" s="5" customFormat="1" ht="16.5" x14ac:dyDescent="0.3">
      <c r="A5" s="23" t="s">
        <v>81</v>
      </c>
      <c r="B5" s="22"/>
      <c r="C5" s="22"/>
      <c r="D5" s="22"/>
      <c r="E5" s="22"/>
      <c r="F5" s="22"/>
      <c r="G5" s="2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6.5" x14ac:dyDescent="0.3">
      <c r="A6" s="21" t="s">
        <v>26</v>
      </c>
      <c r="B6" s="62">
        <v>90.404799999999994</v>
      </c>
      <c r="C6" s="27">
        <v>55105.677100000001</v>
      </c>
      <c r="D6" s="27">
        <v>60954.358</v>
      </c>
      <c r="E6" s="62">
        <v>90.578400000000002</v>
      </c>
      <c r="F6" s="60">
        <v>4855</v>
      </c>
      <c r="G6" s="60">
        <v>5360</v>
      </c>
    </row>
    <row r="7" spans="1:19" ht="16.5" x14ac:dyDescent="0.3">
      <c r="A7" s="29" t="s">
        <v>86</v>
      </c>
      <c r="B7" s="62">
        <v>80.512596936789805</v>
      </c>
      <c r="C7" s="27">
        <v>33509.888081682999</v>
      </c>
      <c r="D7" s="27">
        <v>41620.6772065638</v>
      </c>
      <c r="E7" s="62">
        <v>80.526173040412303</v>
      </c>
      <c r="F7" s="60">
        <v>2969</v>
      </c>
      <c r="G7" s="60">
        <v>3687</v>
      </c>
    </row>
    <row r="8" spans="1:19" ht="22.5" customHeight="1" x14ac:dyDescent="0.3">
      <c r="A8" s="23" t="s">
        <v>82</v>
      </c>
      <c r="B8" s="63"/>
      <c r="C8" s="33"/>
      <c r="D8" s="33"/>
      <c r="E8" s="63"/>
      <c r="F8" s="61"/>
      <c r="G8" s="61"/>
    </row>
    <row r="9" spans="1:19" ht="16.5" x14ac:dyDescent="0.3">
      <c r="A9" s="21" t="s">
        <v>83</v>
      </c>
      <c r="B9" s="62">
        <v>87.237099999999998</v>
      </c>
      <c r="C9" s="57">
        <v>29322.493200000001</v>
      </c>
      <c r="D9" s="57">
        <v>33612.393300000003</v>
      </c>
      <c r="E9" s="62">
        <v>86.742000000000004</v>
      </c>
      <c r="F9" s="60">
        <v>2303</v>
      </c>
      <c r="G9" s="60">
        <v>2655</v>
      </c>
    </row>
    <row r="10" spans="1:19" ht="16.5" x14ac:dyDescent="0.3">
      <c r="A10" s="21" t="s">
        <v>124</v>
      </c>
      <c r="B10" s="62">
        <v>94.346599999999995</v>
      </c>
      <c r="C10" s="57">
        <v>43592.987999999998</v>
      </c>
      <c r="D10" s="57">
        <v>46205.153599999998</v>
      </c>
      <c r="E10" s="62">
        <v>94.022800000000004</v>
      </c>
      <c r="F10" s="60">
        <v>2391</v>
      </c>
      <c r="G10" s="60">
        <v>2543</v>
      </c>
    </row>
    <row r="11" spans="1:19" ht="16.5" x14ac:dyDescent="0.3">
      <c r="A11" s="21" t="s">
        <v>116</v>
      </c>
      <c r="B11" s="62">
        <v>83.7333</v>
      </c>
      <c r="C11" s="57">
        <v>168541.1814</v>
      </c>
      <c r="D11" s="57">
        <v>201283.36439999999</v>
      </c>
      <c r="E11" s="62">
        <v>82.6601</v>
      </c>
      <c r="F11" s="60">
        <v>2026</v>
      </c>
      <c r="G11" s="60">
        <v>2451</v>
      </c>
    </row>
    <row r="12" spans="1:19" ht="16.5" x14ac:dyDescent="0.3">
      <c r="A12" s="21" t="s">
        <v>125</v>
      </c>
      <c r="B12" s="62">
        <v>88.126400000000004</v>
      </c>
      <c r="C12" s="57">
        <v>18609.437000000002</v>
      </c>
      <c r="D12" s="57">
        <v>21116.755000000001</v>
      </c>
      <c r="E12" s="62">
        <v>87.736900000000006</v>
      </c>
      <c r="F12" s="60">
        <v>2268</v>
      </c>
      <c r="G12" s="60">
        <v>2585</v>
      </c>
    </row>
    <row r="13" spans="1:19" ht="16.5" x14ac:dyDescent="0.3">
      <c r="A13" s="21" t="s">
        <v>117</v>
      </c>
      <c r="B13" s="62">
        <v>95.450599999999994</v>
      </c>
      <c r="C13" s="57">
        <v>75678.256200000003</v>
      </c>
      <c r="D13" s="57">
        <v>79285.273100000006</v>
      </c>
      <c r="E13" s="62">
        <v>95.433499999999995</v>
      </c>
      <c r="F13" s="60">
        <v>5768</v>
      </c>
      <c r="G13" s="60">
        <v>6044</v>
      </c>
    </row>
    <row r="14" spans="1:19" ht="16.5" x14ac:dyDescent="0.3">
      <c r="A14" s="21" t="s">
        <v>118</v>
      </c>
      <c r="B14" s="64">
        <v>98.049599999999998</v>
      </c>
      <c r="C14" s="57">
        <v>64439.239300000001</v>
      </c>
      <c r="D14" s="57">
        <v>65721.0334</v>
      </c>
      <c r="E14" s="62">
        <v>97.911600000000007</v>
      </c>
      <c r="F14" s="60">
        <v>2016</v>
      </c>
      <c r="G14" s="60">
        <v>2059</v>
      </c>
    </row>
    <row r="15" spans="1:19" ht="16.5" x14ac:dyDescent="0.3">
      <c r="A15" s="21" t="s">
        <v>119</v>
      </c>
      <c r="B15" s="62">
        <v>97.858500000000006</v>
      </c>
      <c r="C15" s="57">
        <v>34308.430699999997</v>
      </c>
      <c r="D15" s="57">
        <v>35059.215300000003</v>
      </c>
      <c r="E15" s="62">
        <v>97.682199999999995</v>
      </c>
      <c r="F15" s="60">
        <v>5816</v>
      </c>
      <c r="G15" s="60">
        <v>5954</v>
      </c>
    </row>
    <row r="16" spans="1:19" ht="16.5" x14ac:dyDescent="0.3">
      <c r="A16" s="21" t="s">
        <v>84</v>
      </c>
      <c r="B16" s="62">
        <v>94.846299999999999</v>
      </c>
      <c r="C16" s="57">
        <v>19566.775099999999</v>
      </c>
      <c r="D16" s="57">
        <v>20629.992600000001</v>
      </c>
      <c r="E16" s="62">
        <v>94.964699999999993</v>
      </c>
      <c r="F16" s="60">
        <v>6450</v>
      </c>
      <c r="G16" s="60">
        <v>6792</v>
      </c>
    </row>
    <row r="17" spans="1:12" ht="16.5" x14ac:dyDescent="0.3">
      <c r="A17" s="21" t="s">
        <v>85</v>
      </c>
      <c r="B17" s="62">
        <v>94.980699999999999</v>
      </c>
      <c r="C17" s="57">
        <v>13856.085800000001</v>
      </c>
      <c r="D17" s="57">
        <v>14588.3143</v>
      </c>
      <c r="E17" s="62">
        <v>94.737700000000004</v>
      </c>
      <c r="F17" s="60">
        <v>6121</v>
      </c>
      <c r="G17" s="60">
        <v>6461</v>
      </c>
    </row>
    <row r="28" spans="1:12" s="5" customFormat="1" ht="22.15" customHeight="1" x14ac:dyDescent="0.25">
      <c r="A28" s="8"/>
      <c r="E28" s="6"/>
      <c r="F28" s="6"/>
      <c r="G28" s="6"/>
      <c r="H28" s="6"/>
      <c r="I28" s="6"/>
      <c r="J28" s="6"/>
      <c r="K28" s="6"/>
      <c r="L28" s="6"/>
    </row>
  </sheetData>
  <pageMargins left="0.7" right="0.7" top="0.75" bottom="0.75" header="0.3" footer="0.3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4" sqref="C4"/>
    </sheetView>
  </sheetViews>
  <sheetFormatPr defaultRowHeight="15" x14ac:dyDescent="0.25"/>
  <cols>
    <col min="1" max="1" width="31.28515625" customWidth="1"/>
    <col min="2" max="3" width="11.140625" customWidth="1"/>
    <col min="4" max="4" width="17" customWidth="1"/>
    <col min="5" max="5" width="8.7109375" bestFit="1" customWidth="1"/>
  </cols>
  <sheetData>
    <row r="1" spans="1:5" ht="16.5" x14ac:dyDescent="0.3">
      <c r="A1" s="21" t="s">
        <v>161</v>
      </c>
    </row>
    <row r="2" spans="1:5" ht="16.5" x14ac:dyDescent="0.3">
      <c r="A2" s="21" t="s">
        <v>160</v>
      </c>
    </row>
    <row r="4" spans="1:5" ht="37.5" customHeight="1" x14ac:dyDescent="0.3">
      <c r="A4" s="43" t="s">
        <v>159</v>
      </c>
      <c r="B4" s="71" t="s">
        <v>158</v>
      </c>
      <c r="C4" s="71" t="s">
        <v>157</v>
      </c>
      <c r="D4" s="71" t="s">
        <v>156</v>
      </c>
      <c r="E4" s="71" t="s">
        <v>155</v>
      </c>
    </row>
    <row r="5" spans="1:5" ht="16.5" x14ac:dyDescent="0.3">
      <c r="A5" s="43" t="s">
        <v>21</v>
      </c>
      <c r="B5" s="70">
        <v>94.02</v>
      </c>
      <c r="C5" s="43">
        <v>487</v>
      </c>
      <c r="D5" s="43">
        <v>518</v>
      </c>
      <c r="E5" s="43">
        <v>0</v>
      </c>
    </row>
    <row r="6" spans="1:5" ht="16.5" x14ac:dyDescent="0.3">
      <c r="A6" s="43" t="s">
        <v>151</v>
      </c>
      <c r="B6" s="70">
        <v>52.19</v>
      </c>
      <c r="C6" s="43">
        <v>739</v>
      </c>
      <c r="D6" s="43">
        <v>1416</v>
      </c>
      <c r="E6" s="43">
        <v>0</v>
      </c>
    </row>
    <row r="7" spans="1:5" ht="16.5" x14ac:dyDescent="0.3">
      <c r="A7" s="43" t="s">
        <v>27</v>
      </c>
      <c r="B7" s="70">
        <v>77.83</v>
      </c>
      <c r="C7" s="43">
        <v>1822</v>
      </c>
      <c r="D7" s="43">
        <v>2341</v>
      </c>
      <c r="E7" s="43">
        <v>0</v>
      </c>
    </row>
    <row r="8" spans="1:5" ht="16.5" x14ac:dyDescent="0.3">
      <c r="A8" s="43" t="s">
        <v>30</v>
      </c>
      <c r="B8" s="70">
        <v>87.07</v>
      </c>
      <c r="C8" s="43">
        <v>727</v>
      </c>
      <c r="D8" s="43">
        <v>835</v>
      </c>
      <c r="E8" s="43">
        <v>4</v>
      </c>
    </row>
    <row r="9" spans="1:5" ht="16.5" x14ac:dyDescent="0.3">
      <c r="A9" s="43" t="s">
        <v>122</v>
      </c>
      <c r="B9" s="70">
        <v>90.23</v>
      </c>
      <c r="C9" s="43">
        <v>388</v>
      </c>
      <c r="D9" s="43">
        <v>430</v>
      </c>
      <c r="E9" s="43">
        <v>0</v>
      </c>
    </row>
    <row r="10" spans="1:5" ht="16.5" x14ac:dyDescent="0.3">
      <c r="A10" s="43" t="s">
        <v>42</v>
      </c>
      <c r="B10" s="70">
        <v>75.09</v>
      </c>
      <c r="C10" s="43">
        <v>2152</v>
      </c>
      <c r="D10" s="43">
        <v>2866</v>
      </c>
      <c r="E10" s="43">
        <v>0</v>
      </c>
    </row>
    <row r="11" spans="1:5" ht="16.5" x14ac:dyDescent="0.3">
      <c r="A11" s="43" t="s">
        <v>142</v>
      </c>
      <c r="B11" s="70">
        <v>86.03</v>
      </c>
      <c r="C11" s="43">
        <v>1398</v>
      </c>
      <c r="D11" s="43">
        <v>1625</v>
      </c>
      <c r="E11" s="43">
        <v>0</v>
      </c>
    </row>
    <row r="12" spans="1:5" ht="16.5" x14ac:dyDescent="0.3">
      <c r="A12" s="43" t="s">
        <v>136</v>
      </c>
      <c r="B12" s="70">
        <v>100</v>
      </c>
      <c r="C12" s="43">
        <v>1289</v>
      </c>
      <c r="D12" s="43">
        <v>1289</v>
      </c>
      <c r="E12" s="43">
        <v>24</v>
      </c>
    </row>
    <row r="13" spans="1:5" ht="16.5" x14ac:dyDescent="0.3">
      <c r="A13" s="43" t="s">
        <v>57</v>
      </c>
      <c r="B13" s="70">
        <v>97.92</v>
      </c>
      <c r="C13" s="43">
        <v>1840</v>
      </c>
      <c r="D13" s="43">
        <v>1879</v>
      </c>
      <c r="E13" s="43">
        <v>0</v>
      </c>
    </row>
    <row r="14" spans="1:5" ht="16.5" x14ac:dyDescent="0.3">
      <c r="A14" s="43" t="s">
        <v>111</v>
      </c>
      <c r="B14" s="70">
        <v>89.6</v>
      </c>
      <c r="C14" s="43">
        <v>758</v>
      </c>
      <c r="D14" s="43">
        <v>846</v>
      </c>
      <c r="E14" s="43">
        <v>0</v>
      </c>
    </row>
    <row r="15" spans="1:5" ht="16.5" x14ac:dyDescent="0.3">
      <c r="A15" s="43" t="s">
        <v>139</v>
      </c>
      <c r="B15" s="70">
        <v>99.82</v>
      </c>
      <c r="C15" s="43">
        <v>1084</v>
      </c>
      <c r="D15" s="43">
        <v>1086</v>
      </c>
      <c r="E15" s="43">
        <v>3</v>
      </c>
    </row>
    <row r="16" spans="1:5" ht="16.5" x14ac:dyDescent="0.3">
      <c r="A16" s="43" t="s">
        <v>112</v>
      </c>
      <c r="B16" s="70">
        <v>77.48</v>
      </c>
      <c r="C16" s="43">
        <v>798</v>
      </c>
      <c r="D16" s="43">
        <v>1030</v>
      </c>
      <c r="E16" s="43">
        <v>0</v>
      </c>
    </row>
    <row r="17" spans="1:5" ht="16.5" x14ac:dyDescent="0.3">
      <c r="A17" s="43" t="s">
        <v>65</v>
      </c>
      <c r="B17" s="70">
        <v>98.13</v>
      </c>
      <c r="C17" s="43">
        <v>1311</v>
      </c>
      <c r="D17" s="43">
        <v>1336</v>
      </c>
      <c r="E17" s="43">
        <v>21</v>
      </c>
    </row>
    <row r="18" spans="1:5" ht="16.5" x14ac:dyDescent="0.3">
      <c r="A18" s="43" t="s">
        <v>67</v>
      </c>
      <c r="B18" s="70">
        <v>87.11</v>
      </c>
      <c r="C18" s="43">
        <v>1690</v>
      </c>
      <c r="D18" s="43">
        <v>1940</v>
      </c>
      <c r="E18" s="43">
        <v>63</v>
      </c>
    </row>
    <row r="19" spans="1:5" ht="16.5" x14ac:dyDescent="0.3">
      <c r="A19" s="43" t="s">
        <v>154</v>
      </c>
      <c r="B19" s="70">
        <v>50.54</v>
      </c>
      <c r="C19" s="43">
        <v>374</v>
      </c>
      <c r="D19" s="43">
        <v>740</v>
      </c>
      <c r="E19" s="43">
        <v>0</v>
      </c>
    </row>
    <row r="20" spans="1:5" ht="16.5" x14ac:dyDescent="0.3">
      <c r="A20" s="43" t="s">
        <v>73</v>
      </c>
      <c r="B20" s="70">
        <v>87.64</v>
      </c>
      <c r="C20" s="43">
        <v>5519</v>
      </c>
      <c r="D20" s="43">
        <v>6297</v>
      </c>
      <c r="E20" s="43">
        <v>0</v>
      </c>
    </row>
    <row r="21" spans="1:5" ht="16.5" x14ac:dyDescent="0.3">
      <c r="A21" s="43" t="s">
        <v>93</v>
      </c>
      <c r="B21" s="70">
        <v>83.85</v>
      </c>
      <c r="C21" s="43">
        <v>2985</v>
      </c>
      <c r="D21" s="43">
        <v>3560</v>
      </c>
      <c r="E21" s="43">
        <v>0</v>
      </c>
    </row>
    <row r="22" spans="1:5" ht="16.5" x14ac:dyDescent="0.3">
      <c r="A22" s="43" t="s">
        <v>153</v>
      </c>
      <c r="B22" s="70">
        <v>85.94</v>
      </c>
      <c r="C22" s="43">
        <v>1094</v>
      </c>
      <c r="D22" s="43">
        <v>1273</v>
      </c>
      <c r="E22" s="43">
        <v>0</v>
      </c>
    </row>
    <row r="23" spans="1:5" ht="16.5" x14ac:dyDescent="0.3">
      <c r="A23" s="43" t="s">
        <v>152</v>
      </c>
      <c r="B23" s="70">
        <v>89.33</v>
      </c>
      <c r="C23" s="43">
        <v>904</v>
      </c>
      <c r="D23" s="43">
        <v>1012</v>
      </c>
      <c r="E23" s="43">
        <v>0</v>
      </c>
    </row>
    <row r="24" spans="1:5" ht="16.5" x14ac:dyDescent="0.3">
      <c r="A24" s="43" t="s">
        <v>137</v>
      </c>
      <c r="B24" s="70">
        <v>81.78</v>
      </c>
      <c r="C24" s="43">
        <v>1113</v>
      </c>
      <c r="D24" s="43">
        <v>1361</v>
      </c>
      <c r="E24" s="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</vt:i4>
      </vt:variant>
    </vt:vector>
  </HeadingPairs>
  <TitlesOfParts>
    <vt:vector size="22" baseType="lpstr">
      <vt:lpstr>Table 11.1</vt:lpstr>
      <vt:lpstr>Table 11.2</vt:lpstr>
      <vt:lpstr>Table 11.3</vt:lpstr>
      <vt:lpstr>Table 11.4</vt:lpstr>
      <vt:lpstr>Table 11.5</vt:lpstr>
      <vt:lpstr>Table 11.6</vt:lpstr>
      <vt:lpstr>Table 11.7</vt:lpstr>
      <vt:lpstr>Table 11.8</vt:lpstr>
      <vt:lpstr>Table 11.9</vt:lpstr>
      <vt:lpstr>Table 11.10</vt:lpstr>
      <vt:lpstr>Table 11.11</vt:lpstr>
      <vt:lpstr>Table 11.12</vt:lpstr>
      <vt:lpstr>Table 11.13</vt:lpstr>
      <vt:lpstr>Table 11.14</vt:lpstr>
      <vt:lpstr>Table 11.15</vt:lpstr>
      <vt:lpstr>Table 11.16</vt:lpstr>
      <vt:lpstr>Table 11.17</vt:lpstr>
      <vt:lpstr>'Table 11.1'!Print_Titles</vt:lpstr>
      <vt:lpstr>'Table 11.3'!Print_Titles</vt:lpstr>
      <vt:lpstr>'Table 11.5'!Print_Titles</vt:lpstr>
      <vt:lpstr>'Table 11.7'!Print_Titles</vt:lpstr>
      <vt:lpstr>UNWTDRR</vt:lpstr>
    </vt:vector>
  </TitlesOfParts>
  <Company>Westat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Fuss</dc:creator>
  <cp:lastModifiedBy>VARGAS Jimena</cp:lastModifiedBy>
  <cp:lastPrinted>2019-10-10T21:13:37Z</cp:lastPrinted>
  <dcterms:created xsi:type="dcterms:W3CDTF">2016-06-23T21:27:32Z</dcterms:created>
  <dcterms:modified xsi:type="dcterms:W3CDTF">2020-09-16T15:06:14Z</dcterms:modified>
</cp:coreProperties>
</file>