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Универ\ЧМ\курсач мой\"/>
    </mc:Choice>
  </mc:AlternateContent>
  <bookViews>
    <workbookView xWindow="0" yWindow="0" windowWidth="7380" windowHeight="1870" activeTab="1"/>
  </bookViews>
  <sheets>
    <sheet name="Эйлер" sheetId="1" r:id="rId1"/>
    <sheet name="Рунге-Кутт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3" i="2" l="1"/>
  <c r="J13" i="2"/>
  <c r="I13" i="2"/>
  <c r="H13" i="2"/>
  <c r="G13" i="2"/>
  <c r="F13" i="2"/>
  <c r="E13" i="2"/>
  <c r="D13" i="2"/>
  <c r="C13" i="2"/>
  <c r="C14" i="2" s="1"/>
  <c r="A13" i="2"/>
  <c r="A14" i="2" s="1"/>
  <c r="A15" i="2" s="1"/>
  <c r="A16" i="2" s="1"/>
  <c r="A17" i="2" s="1"/>
  <c r="B13" i="2"/>
  <c r="B14" i="2"/>
  <c r="B15" i="2"/>
  <c r="B16" i="2"/>
  <c r="B17" i="2" s="1"/>
  <c r="D2" i="2"/>
  <c r="H2" i="2" s="1"/>
  <c r="D2" i="1"/>
  <c r="C3" i="1" s="1"/>
  <c r="A5" i="2"/>
  <c r="A6" i="2"/>
  <c r="A7" i="2" s="1"/>
  <c r="A8" i="2" s="1"/>
  <c r="A9" i="2" s="1"/>
  <c r="A10" i="2" s="1"/>
  <c r="A11" i="2" s="1"/>
  <c r="A12" i="2" s="1"/>
  <c r="A4" i="2"/>
  <c r="B5" i="2"/>
  <c r="B6" i="2"/>
  <c r="B7" i="2" s="1"/>
  <c r="B8" i="2" s="1"/>
  <c r="B9" i="2" s="1"/>
  <c r="B10" i="2" s="1"/>
  <c r="B11" i="2" s="1"/>
  <c r="B12" i="2" s="1"/>
  <c r="O4" i="1"/>
  <c r="O5" i="1" s="1"/>
  <c r="O6" i="1" s="1"/>
  <c r="O7" i="1" s="1"/>
  <c r="O8" i="1" s="1"/>
  <c r="O9" i="1" s="1"/>
  <c r="O10" i="1" s="1"/>
  <c r="O11" i="1" s="1"/>
  <c r="O12" i="1" s="1"/>
  <c r="O13" i="1" s="1"/>
  <c r="D14" i="2" l="1"/>
  <c r="H14" i="2" s="1"/>
  <c r="E14" i="2" s="1"/>
  <c r="I14" i="2" s="1"/>
  <c r="F14" i="2" s="1"/>
  <c r="J14" i="2" s="1"/>
  <c r="G14" i="2" s="1"/>
  <c r="K14" i="2" s="1"/>
  <c r="E2" i="2"/>
  <c r="I2" i="2" s="1"/>
  <c r="B3" i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3" i="2"/>
  <c r="B4" i="2" s="1"/>
  <c r="C15" i="2" l="1"/>
  <c r="D15" i="2" s="1"/>
  <c r="H15" i="2" s="1"/>
  <c r="F2" i="2"/>
  <c r="J2" i="2" s="1"/>
  <c r="D3" i="1"/>
  <c r="C4" i="1" s="1"/>
  <c r="D4" i="1" s="1"/>
  <c r="C5" i="1" s="1"/>
  <c r="D5" i="1" s="1"/>
  <c r="C6" i="1" s="1"/>
  <c r="D6" i="1" s="1"/>
  <c r="E15" i="2" l="1"/>
  <c r="I15" i="2" s="1"/>
  <c r="G2" i="2"/>
  <c r="K2" i="2" s="1"/>
  <c r="C3" i="2" s="1"/>
  <c r="C7" i="1"/>
  <c r="D7" i="1" s="1"/>
  <c r="C8" i="1" s="1"/>
  <c r="A3" i="2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F15" i="2" l="1"/>
  <c r="J15" i="2" s="1"/>
  <c r="G15" i="2" s="1"/>
  <c r="K15" i="2" s="1"/>
  <c r="D3" i="2"/>
  <c r="H3" i="2" s="1"/>
  <c r="D8" i="1"/>
  <c r="C16" i="2" l="1"/>
  <c r="E3" i="2"/>
  <c r="I3" i="2" s="1"/>
  <c r="F3" i="2" s="1"/>
  <c r="C9" i="1"/>
  <c r="D9" i="1" s="1"/>
  <c r="C10" i="1" s="1"/>
  <c r="D16" i="2" l="1"/>
  <c r="H16" i="2" s="1"/>
  <c r="J3" i="2"/>
  <c r="D10" i="1"/>
  <c r="E16" i="2" l="1"/>
  <c r="I16" i="2" s="1"/>
  <c r="F16" i="2" s="1"/>
  <c r="J16" i="2" s="1"/>
  <c r="G16" i="2" s="1"/>
  <c r="K16" i="2" s="1"/>
  <c r="G3" i="2"/>
  <c r="K3" i="2" s="1"/>
  <c r="C4" i="2" s="1"/>
  <c r="C11" i="1"/>
  <c r="D11" i="1" s="1"/>
  <c r="C12" i="1" s="1"/>
  <c r="C17" i="2" l="1"/>
  <c r="D4" i="2"/>
  <c r="H4" i="2" s="1"/>
  <c r="D12" i="1"/>
  <c r="D17" i="2" l="1"/>
  <c r="H17" i="2" s="1"/>
  <c r="E17" i="2" s="1"/>
  <c r="I17" i="2" s="1"/>
  <c r="F17" i="2" s="1"/>
  <c r="J17" i="2" s="1"/>
  <c r="G17" i="2" s="1"/>
  <c r="K17" i="2" s="1"/>
  <c r="E4" i="2"/>
  <c r="I4" i="2" s="1"/>
  <c r="F4" i="2" s="1"/>
  <c r="J4" i="2" s="1"/>
  <c r="G4" i="2" s="1"/>
  <c r="C5" i="2" l="1"/>
  <c r="C13" i="1"/>
  <c r="D13" i="1" s="1"/>
  <c r="C14" i="1" s="1"/>
  <c r="K4" i="2"/>
  <c r="D5" i="2" l="1"/>
  <c r="H5" i="2" s="1"/>
  <c r="D14" i="1"/>
  <c r="E5" i="2" l="1"/>
  <c r="I5" i="2" s="1"/>
  <c r="C15" i="1"/>
  <c r="D15" i="1" s="1"/>
  <c r="C16" i="1" s="1"/>
  <c r="F5" i="2" l="1"/>
  <c r="J5" i="2" s="1"/>
  <c r="D16" i="1"/>
  <c r="G5" i="2" l="1"/>
  <c r="K5" i="2" s="1"/>
  <c r="C6" i="2" s="1"/>
  <c r="C17" i="1"/>
  <c r="D17" i="1" s="1"/>
  <c r="C18" i="1" s="1"/>
  <c r="D6" i="2" l="1"/>
  <c r="H6" i="2" s="1"/>
  <c r="D18" i="1"/>
  <c r="E6" i="2" l="1"/>
  <c r="I6" i="2" s="1"/>
  <c r="F6" i="2" s="1"/>
  <c r="J6" i="2" l="1"/>
  <c r="G6" i="2" l="1"/>
  <c r="K6" i="2" s="1"/>
  <c r="C7" i="2" s="1"/>
  <c r="D7" i="2" l="1"/>
  <c r="H7" i="2" s="1"/>
  <c r="E7" i="2" s="1"/>
  <c r="I7" i="2" s="1"/>
  <c r="F7" i="2" s="1"/>
  <c r="J7" i="2" s="1"/>
  <c r="G7" i="2" l="1"/>
  <c r="K7" i="2" s="1"/>
  <c r="C8" i="2" s="1"/>
  <c r="D8" i="2" l="1"/>
  <c r="H8" i="2" s="1"/>
  <c r="E8" i="2" s="1"/>
  <c r="I8" i="2" s="1"/>
  <c r="F8" i="2" s="1"/>
  <c r="J8" i="2" s="1"/>
  <c r="G8" i="2" l="1"/>
  <c r="K8" i="2" s="1"/>
  <c r="C9" i="2" s="1"/>
  <c r="D9" i="2" l="1"/>
  <c r="H9" i="2" s="1"/>
  <c r="E9" i="2" s="1"/>
  <c r="I9" i="2" s="1"/>
  <c r="F9" i="2" s="1"/>
  <c r="J9" i="2" s="1"/>
  <c r="G9" i="2" l="1"/>
  <c r="K9" i="2" s="1"/>
  <c r="C10" i="2" s="1"/>
  <c r="D10" i="2" l="1"/>
  <c r="H10" i="2" s="1"/>
  <c r="E10" i="2" s="1"/>
  <c r="I10" i="2" s="1"/>
  <c r="F10" i="2" s="1"/>
  <c r="J10" i="2" s="1"/>
  <c r="G10" i="2" s="1"/>
  <c r="K10" i="2" s="1"/>
  <c r="C11" i="2" l="1"/>
  <c r="D11" i="2"/>
  <c r="H11" i="2" s="1"/>
  <c r="E11" i="2" s="1"/>
  <c r="I11" i="2" s="1"/>
  <c r="F11" i="2" s="1"/>
  <c r="J11" i="2" l="1"/>
  <c r="G11" i="2" l="1"/>
  <c r="K11" i="2" s="1"/>
  <c r="C12" i="2" s="1"/>
  <c r="C19" i="1"/>
  <c r="D19" i="1" s="1"/>
  <c r="C20" i="1" s="1"/>
  <c r="D12" i="2" l="1"/>
  <c r="H12" i="2" s="1"/>
  <c r="E12" i="2" s="1"/>
  <c r="I12" i="2" s="1"/>
  <c r="F12" i="2" s="1"/>
  <c r="J12" i="2" s="1"/>
  <c r="G12" i="2" s="1"/>
  <c r="D20" i="1"/>
  <c r="C21" i="1" s="1"/>
  <c r="D21" i="1" s="1"/>
  <c r="C22" i="1" s="1"/>
  <c r="D22" i="1" s="1"/>
  <c r="K12" i="2" l="1"/>
</calcChain>
</file>

<file path=xl/sharedStrings.xml><?xml version="1.0" encoding="utf-8"?>
<sst xmlns="http://schemas.openxmlformats.org/spreadsheetml/2006/main" count="23" uniqueCount="14">
  <si>
    <t>k</t>
  </si>
  <si>
    <t>xk</t>
  </si>
  <si>
    <t>yk</t>
  </si>
  <si>
    <t>h</t>
  </si>
  <si>
    <t>f(xk, yk)</t>
  </si>
  <si>
    <t>k1</t>
  </si>
  <si>
    <t>k2</t>
  </si>
  <si>
    <t>k3</t>
  </si>
  <si>
    <t>k4</t>
  </si>
  <si>
    <t>f(xk+h/2, yk+k1/2)</t>
  </si>
  <si>
    <t>f(xk+h/2, yk+k2/2)</t>
  </si>
  <si>
    <t>f(xk+h, yk+k3)</t>
  </si>
  <si>
    <t>y = (y^2*ln(x)-y)/x</t>
  </si>
  <si>
    <t>y = -y/x+ln(x)*y^2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</si>
</sst>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0.000"/>
    <numFmt numFmtId="165" formatCode="0.000000"/>
  </numFmts>
  <fonts count="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164" fontId="0" fillId="0" borderId="0" xfId="0" applyNumberFormat="1"/>
    <xf numFmtId="0" fontId="0" fillId="0" borderId="1" xfId="0" applyBorder="1"/>
    <xf numFmtId="164" fontId="0" fillId="0" borderId="1" xfId="0" applyNumberFormat="1" applyBorder="1"/>
    <xf numFmtId="2" fontId="0" fillId="0" borderId="1" xfId="0" applyNumberFormat="1" applyBorder="1"/>
    <xf numFmtId="165" fontId="0" fillId="0" borderId="1" xfId="0" applyNumberFormat="1" applyBorder="1"/>
    <xf numFmtId="164" fontId="0" fillId="0" borderId="0" xfId="0" applyNumberFormat="1" applyBorder="1"/>
    <xf numFmtId="165" fontId="0" fillId="0" borderId="0" xfId="0" applyNumberFormat="1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6"/>
  <sheetViews>
    <sheetView zoomScale="90" workbookViewId="0">
      <selection activeCell="O2" sqref="O2:P13"/>
    </sheetView>
  </sheetViews>
  <sheetFormatPr defaultRowHeight="14.5" x14ac:dyDescent="0.35"/>
  <cols>
    <col min="4" max="4" width="11.08984375" customWidth="1"/>
  </cols>
  <sheetData>
    <row r="1" spans="1:16" x14ac:dyDescent="0.35">
      <c r="A1" s="3" t="s">
        <v>0</v>
      </c>
      <c r="B1" s="3" t="s">
        <v>1</v>
      </c>
      <c r="C1" s="3" t="s">
        <v>2</v>
      </c>
      <c r="D1" s="3" t="s">
        <v>4</v>
      </c>
      <c r="E1" s="1"/>
      <c r="F1" s="1"/>
    </row>
    <row r="2" spans="1:16" x14ac:dyDescent="0.35">
      <c r="A2" s="3">
        <v>0</v>
      </c>
      <c r="B2" s="4">
        <v>1</v>
      </c>
      <c r="C2" s="6">
        <v>1</v>
      </c>
      <c r="D2" s="3">
        <f>((C2^2)*LN(B2)-C2)/B2</f>
        <v>-1</v>
      </c>
      <c r="H2" t="s">
        <v>3</v>
      </c>
      <c r="I2">
        <v>0.1</v>
      </c>
      <c r="L2" t="s">
        <v>12</v>
      </c>
      <c r="O2" s="3" t="s">
        <v>1</v>
      </c>
      <c r="P2" s="5" t="s">
        <v>2</v>
      </c>
    </row>
    <row r="3" spans="1:16" x14ac:dyDescent="0.35">
      <c r="A3" s="3">
        <f>A2+0.5</f>
        <v>0.5</v>
      </c>
      <c r="B3" s="4">
        <f>B2+I$2/2</f>
        <v>1.05</v>
      </c>
      <c r="C3" s="6">
        <f>C2+(I$2/2)*D2</f>
        <v>0.95</v>
      </c>
      <c r="D3" s="3">
        <f t="shared" ref="D3:D22" si="0">((C3^2)*LN(B3)-C3)/B3</f>
        <v>-0.86282559698770234</v>
      </c>
      <c r="O3" s="4">
        <v>1</v>
      </c>
      <c r="P3" s="6">
        <v>1</v>
      </c>
    </row>
    <row r="4" spans="1:16" x14ac:dyDescent="0.35">
      <c r="A4" s="3">
        <f t="shared" ref="A4:A22" si="1">A3+0.5</f>
        <v>1</v>
      </c>
      <c r="B4" s="4">
        <f>B3+I$2/2</f>
        <v>1.1000000000000001</v>
      </c>
      <c r="C4" s="6">
        <f>C2+I$2*(D3)</f>
        <v>0.91371744030122981</v>
      </c>
      <c r="D4" s="3">
        <f t="shared" si="0"/>
        <v>-0.75831356295903973</v>
      </c>
      <c r="O4" s="4">
        <f>O3+I$2</f>
        <v>1.1000000000000001</v>
      </c>
      <c r="P4" s="6">
        <v>0.91371744030122981</v>
      </c>
    </row>
    <row r="5" spans="1:16" x14ac:dyDescent="0.35">
      <c r="A5" s="3">
        <f t="shared" si="1"/>
        <v>1.5</v>
      </c>
      <c r="B5" s="4">
        <f>B4+I$2/2</f>
        <v>1.1500000000000001</v>
      </c>
      <c r="C5" s="6">
        <f>C4+(I$2/2)*D4</f>
        <v>0.87580176215327787</v>
      </c>
      <c r="D5" s="3">
        <f t="shared" si="0"/>
        <v>-0.66834811953687367</v>
      </c>
      <c r="O5" s="4">
        <f t="shared" ref="O5:O13" si="2">O4+I$2</f>
        <v>1.2000000000000002</v>
      </c>
      <c r="P5" s="6">
        <v>0.84688262834754247</v>
      </c>
    </row>
    <row r="6" spans="1:16" x14ac:dyDescent="0.35">
      <c r="A6" s="3">
        <f t="shared" si="1"/>
        <v>2</v>
      </c>
      <c r="B6" s="4">
        <f>B5+I$2/2</f>
        <v>1.2000000000000002</v>
      </c>
      <c r="C6" s="6">
        <f>C4+I$2*D5</f>
        <v>0.84688262834754247</v>
      </c>
      <c r="D6" s="3">
        <f t="shared" si="0"/>
        <v>-0.59676645887637669</v>
      </c>
      <c r="O6" s="4">
        <f t="shared" si="2"/>
        <v>1.3000000000000003</v>
      </c>
      <c r="P6" s="6">
        <v>0.79343604558286185</v>
      </c>
    </row>
    <row r="7" spans="1:16" x14ac:dyDescent="0.35">
      <c r="A7" s="3">
        <f t="shared" si="1"/>
        <v>2.5</v>
      </c>
      <c r="B7" s="4">
        <f t="shared" ref="B7:B23" si="3">B6+I$2/2</f>
        <v>1.2500000000000002</v>
      </c>
      <c r="C7" s="6">
        <f>C6+(I$2/2)*D6</f>
        <v>0.81704430540372364</v>
      </c>
      <c r="D7" s="3">
        <f t="shared" si="0"/>
        <v>-0.53446582764680617</v>
      </c>
      <c r="O7" s="4">
        <f t="shared" si="2"/>
        <v>1.4000000000000004</v>
      </c>
      <c r="P7" s="6">
        <v>0.74960817574661542</v>
      </c>
    </row>
    <row r="8" spans="1:16" x14ac:dyDescent="0.35">
      <c r="A8" s="3">
        <f t="shared" si="1"/>
        <v>3</v>
      </c>
      <c r="B8" s="4">
        <f t="shared" si="3"/>
        <v>1.3000000000000003</v>
      </c>
      <c r="C8" s="6">
        <f>C6+I$2*D7</f>
        <v>0.79343604558286185</v>
      </c>
      <c r="D8" s="3">
        <f t="shared" si="0"/>
        <v>-0.48328234426540284</v>
      </c>
      <c r="O8" s="4">
        <f t="shared" si="2"/>
        <v>1.5000000000000004</v>
      </c>
      <c r="P8" s="6">
        <v>0.71293192581283571</v>
      </c>
    </row>
    <row r="9" spans="1:16" x14ac:dyDescent="0.35">
      <c r="A9" s="3">
        <f t="shared" si="1"/>
        <v>3.5</v>
      </c>
      <c r="B9" s="4">
        <f t="shared" si="3"/>
        <v>1.3500000000000003</v>
      </c>
      <c r="C9" s="6">
        <f>C8+(I$2/2)*D8</f>
        <v>0.76927192836959168</v>
      </c>
      <c r="D9" s="3">
        <f t="shared" si="0"/>
        <v>-0.43827869836246464</v>
      </c>
      <c r="O9" s="4">
        <f t="shared" si="2"/>
        <v>1.6000000000000005</v>
      </c>
      <c r="P9" s="6">
        <v>0.68172439304799815</v>
      </c>
    </row>
    <row r="10" spans="1:16" x14ac:dyDescent="0.35">
      <c r="A10" s="3">
        <f t="shared" si="1"/>
        <v>4</v>
      </c>
      <c r="B10" s="4">
        <f t="shared" si="3"/>
        <v>1.4000000000000004</v>
      </c>
      <c r="C10" s="6">
        <f>C8+I$2*D9</f>
        <v>0.74960817574661542</v>
      </c>
      <c r="D10" s="3">
        <f t="shared" si="0"/>
        <v>-0.4003858914030084</v>
      </c>
      <c r="O10" s="4">
        <f t="shared" si="2"/>
        <v>1.7000000000000006</v>
      </c>
      <c r="P10" s="6">
        <v>0.65479758107064889</v>
      </c>
    </row>
    <row r="11" spans="1:16" x14ac:dyDescent="0.35">
      <c r="A11" s="3">
        <f t="shared" si="1"/>
        <v>4.5</v>
      </c>
      <c r="B11" s="4">
        <f t="shared" si="3"/>
        <v>1.4500000000000004</v>
      </c>
      <c r="C11" s="6">
        <f>C10+I$2/2*D10</f>
        <v>0.72958888117646503</v>
      </c>
      <c r="D11" s="3">
        <f t="shared" si="0"/>
        <v>-0.36676249933779725</v>
      </c>
      <c r="O11" s="4">
        <f t="shared" si="2"/>
        <v>1.8000000000000007</v>
      </c>
      <c r="P11" s="6">
        <v>0.63128836252350828</v>
      </c>
    </row>
    <row r="12" spans="1:16" x14ac:dyDescent="0.35">
      <c r="A12" s="3">
        <f t="shared" si="1"/>
        <v>5</v>
      </c>
      <c r="B12" s="4">
        <f t="shared" si="3"/>
        <v>1.5000000000000004</v>
      </c>
      <c r="C12" s="6">
        <f>C10+I$2*D11</f>
        <v>0.71293192581283571</v>
      </c>
      <c r="D12" s="3">
        <f t="shared" si="0"/>
        <v>-0.33789692828343498</v>
      </c>
      <c r="O12" s="4">
        <f>O11+I$2</f>
        <v>1.9000000000000008</v>
      </c>
      <c r="P12" s="6">
        <v>0.61055408502469033</v>
      </c>
    </row>
    <row r="13" spans="1:16" x14ac:dyDescent="0.35">
      <c r="A13" s="3">
        <f t="shared" si="1"/>
        <v>5.5</v>
      </c>
      <c r="B13" s="4">
        <f>B12+I$2/2</f>
        <v>1.5500000000000005</v>
      </c>
      <c r="C13" s="6">
        <f>C12+I$2/2*D12</f>
        <v>0.69603707939866399</v>
      </c>
      <c r="D13" s="3">
        <f t="shared" si="0"/>
        <v>-0.31207532764837564</v>
      </c>
      <c r="O13" s="4">
        <f t="shared" si="2"/>
        <v>2.0000000000000009</v>
      </c>
      <c r="P13" s="6">
        <v>0.59210605414087381</v>
      </c>
    </row>
    <row r="14" spans="1:16" x14ac:dyDescent="0.35">
      <c r="A14" s="3">
        <f t="shared" si="1"/>
        <v>6</v>
      </c>
      <c r="B14" s="4">
        <f t="shared" si="3"/>
        <v>1.6000000000000005</v>
      </c>
      <c r="C14" s="6">
        <f>C12+I$2*D13</f>
        <v>0.68172439304799815</v>
      </c>
      <c r="D14" s="3">
        <f t="shared" si="0"/>
        <v>-0.28955692297920776</v>
      </c>
      <c r="O14" s="7"/>
    </row>
    <row r="15" spans="1:16" x14ac:dyDescent="0.35">
      <c r="A15" s="3">
        <f t="shared" si="1"/>
        <v>6.5</v>
      </c>
      <c r="B15" s="4">
        <f t="shared" si="3"/>
        <v>1.6500000000000006</v>
      </c>
      <c r="C15" s="6">
        <f>C14+I$2/2*D14</f>
        <v>0.66724654689903773</v>
      </c>
      <c r="D15" s="3">
        <f t="shared" si="0"/>
        <v>-0.26926811977349258</v>
      </c>
      <c r="O15" s="7"/>
    </row>
    <row r="16" spans="1:16" x14ac:dyDescent="0.35">
      <c r="A16" s="3">
        <f t="shared" si="1"/>
        <v>7</v>
      </c>
      <c r="B16" s="4">
        <f t="shared" si="3"/>
        <v>1.7000000000000006</v>
      </c>
      <c r="C16" s="6">
        <f>C14+I$2*D15</f>
        <v>0.65479758107064889</v>
      </c>
      <c r="D16" s="3">
        <f t="shared" si="0"/>
        <v>-0.25134439998368963</v>
      </c>
      <c r="O16" s="7"/>
    </row>
    <row r="17" spans="1:15" x14ac:dyDescent="0.35">
      <c r="A17" s="3">
        <f t="shared" si="1"/>
        <v>7.5</v>
      </c>
      <c r="B17" s="4">
        <f>B16+I$2/2</f>
        <v>1.7500000000000007</v>
      </c>
      <c r="C17" s="6">
        <f>C16+I$2/2*D16</f>
        <v>0.64223036107146436</v>
      </c>
      <c r="D17" s="3">
        <f t="shared" si="0"/>
        <v>-0.23509218547140576</v>
      </c>
      <c r="O17" s="7"/>
    </row>
    <row r="18" spans="1:15" x14ac:dyDescent="0.35">
      <c r="A18" s="3">
        <f t="shared" si="1"/>
        <v>8</v>
      </c>
      <c r="B18" s="4">
        <f t="shared" si="3"/>
        <v>1.8000000000000007</v>
      </c>
      <c r="C18" s="6">
        <f>C16+I$2*D17</f>
        <v>0.63128836252350828</v>
      </c>
      <c r="D18" s="3">
        <f t="shared" si="0"/>
        <v>-0.22057815769888992</v>
      </c>
      <c r="O18" s="7"/>
    </row>
    <row r="19" spans="1:15" x14ac:dyDescent="0.35">
      <c r="A19" s="3">
        <f t="shared" si="1"/>
        <v>8.5</v>
      </c>
      <c r="B19" s="4">
        <f t="shared" si="3"/>
        <v>1.8500000000000008</v>
      </c>
      <c r="C19" s="6">
        <f>C18+I$2/2*D18</f>
        <v>0.6202594546385638</v>
      </c>
      <c r="D19" s="3">
        <f t="shared" si="0"/>
        <v>-0.20734277498817916</v>
      </c>
      <c r="O19" s="7"/>
    </row>
    <row r="20" spans="1:15" x14ac:dyDescent="0.35">
      <c r="A20" s="3">
        <f t="shared" si="1"/>
        <v>9</v>
      </c>
      <c r="B20" s="4">
        <f>B19+I$2/2</f>
        <v>1.9000000000000008</v>
      </c>
      <c r="C20" s="6">
        <f>C18+I$2*D19</f>
        <v>0.61055408502469033</v>
      </c>
      <c r="D20" s="3">
        <f t="shared" si="0"/>
        <v>-0.195413775863197</v>
      </c>
      <c r="O20" s="7"/>
    </row>
    <row r="21" spans="1:15" x14ac:dyDescent="0.35">
      <c r="A21" s="3">
        <f t="shared" si="1"/>
        <v>9.5</v>
      </c>
      <c r="B21" s="4">
        <f t="shared" si="3"/>
        <v>1.9500000000000008</v>
      </c>
      <c r="C21" s="6">
        <f>C20+I$2/2*D20</f>
        <v>0.60078339623153043</v>
      </c>
      <c r="D21" s="3">
        <f t="shared" si="0"/>
        <v>-0.18448030883816541</v>
      </c>
      <c r="O21" s="7"/>
    </row>
    <row r="22" spans="1:15" x14ac:dyDescent="0.35">
      <c r="A22" s="3">
        <f t="shared" si="1"/>
        <v>10</v>
      </c>
      <c r="B22" s="4">
        <f t="shared" si="3"/>
        <v>2.0000000000000009</v>
      </c>
      <c r="C22" s="6">
        <f>C20+I$2*D21</f>
        <v>0.59210605414087381</v>
      </c>
      <c r="D22" s="3">
        <f t="shared" si="0"/>
        <v>-0.17454793784026643</v>
      </c>
      <c r="O22" s="7"/>
    </row>
    <row r="23" spans="1:15" x14ac:dyDescent="0.35">
      <c r="B23" s="7"/>
      <c r="C23" s="2"/>
      <c r="O23" s="7"/>
    </row>
    <row r="24" spans="1:15" x14ac:dyDescent="0.35">
      <c r="B24" s="2"/>
      <c r="C24" s="2"/>
    </row>
    <row r="25" spans="1:15" x14ac:dyDescent="0.35">
      <c r="B25" s="2"/>
      <c r="C25" s="2"/>
    </row>
    <row r="26" spans="1:15" x14ac:dyDescent="0.35">
      <c r="B26" s="2"/>
      <c r="C26" s="2"/>
    </row>
    <row r="27" spans="1:15" x14ac:dyDescent="0.35">
      <c r="B27" s="2"/>
      <c r="C27" s="2"/>
    </row>
    <row r="28" spans="1:15" x14ac:dyDescent="0.35">
      <c r="B28" s="2"/>
      <c r="C28" s="2"/>
    </row>
    <row r="29" spans="1:15" x14ac:dyDescent="0.35">
      <c r="B29" s="2"/>
      <c r="C29" s="2"/>
    </row>
    <row r="30" spans="1:15" x14ac:dyDescent="0.35">
      <c r="B30" s="2"/>
      <c r="C30" s="2"/>
    </row>
    <row r="31" spans="1:15" x14ac:dyDescent="0.35">
      <c r="B31" s="2"/>
      <c r="C31" s="2"/>
    </row>
    <row r="32" spans="1:15" x14ac:dyDescent="0.35">
      <c r="B32" s="2"/>
      <c r="C32" s="2"/>
    </row>
    <row r="33" spans="2:3" x14ac:dyDescent="0.35">
      <c r="B33" s="2"/>
      <c r="C33" s="2"/>
    </row>
    <row r="34" spans="2:3" x14ac:dyDescent="0.35">
      <c r="B34" s="2"/>
      <c r="C34" s="2"/>
    </row>
    <row r="35" spans="2:3" x14ac:dyDescent="0.35">
      <c r="B35" s="2"/>
      <c r="C35" s="2"/>
    </row>
    <row r="36" spans="2:3" x14ac:dyDescent="0.35">
      <c r="B36" s="2"/>
      <c r="C36" s="2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18"/>
  <sheetViews>
    <sheetView tabSelected="1" topLeftCell="H1" workbookViewId="0">
      <selection activeCell="R2" sqref="R2:S18"/>
    </sheetView>
  </sheetViews>
  <sheetFormatPr defaultRowHeight="14.5" x14ac:dyDescent="0.35"/>
  <cols>
    <col min="2" max="4" width="9.26953125" bestFit="1" customWidth="1"/>
    <col min="5" max="5" width="15.6328125" customWidth="1"/>
    <col min="6" max="6" width="15.36328125" customWidth="1"/>
    <col min="7" max="7" width="12.54296875" customWidth="1"/>
    <col min="8" max="11" width="9.26953125" bestFit="1" customWidth="1"/>
    <col min="15" max="15" width="16.54296875" customWidth="1"/>
  </cols>
  <sheetData>
    <row r="1" spans="1:19" x14ac:dyDescent="0.35">
      <c r="A1" s="3" t="s">
        <v>0</v>
      </c>
      <c r="B1" s="3" t="s">
        <v>1</v>
      </c>
      <c r="C1" s="3" t="s">
        <v>2</v>
      </c>
      <c r="D1" s="3" t="s">
        <v>4</v>
      </c>
      <c r="E1" s="3" t="s">
        <v>9</v>
      </c>
      <c r="F1" s="3" t="s">
        <v>10</v>
      </c>
      <c r="G1" s="3" t="s">
        <v>11</v>
      </c>
      <c r="H1" s="3" t="s">
        <v>5</v>
      </c>
      <c r="I1" s="3" t="s">
        <v>6</v>
      </c>
      <c r="J1" s="3" t="s">
        <v>7</v>
      </c>
      <c r="K1" s="3" t="s">
        <v>8</v>
      </c>
    </row>
    <row r="2" spans="1:19" x14ac:dyDescent="0.35">
      <c r="A2" s="3">
        <v>0</v>
      </c>
      <c r="B2" s="6">
        <v>1</v>
      </c>
      <c r="C2" s="6">
        <v>-2</v>
      </c>
      <c r="D2" s="6">
        <f>-C2/B2+LN(B2)*C2^2</f>
        <v>2</v>
      </c>
      <c r="E2" s="6">
        <f>-(C2+H2/2)/(B2+P$3/2)+LN(B2+P$3/2)*(C2+H2/2)^2</f>
        <v>1.985656302175459</v>
      </c>
      <c r="F2" s="6">
        <f>-(C2+I2/2)/(B2+P$3/2)+LN(B2+P$3/2)*(C2+I2/2)^2</f>
        <v>1.986472328461238</v>
      </c>
      <c r="G2" s="6">
        <f>-(C2+J2)/(B2+P$3)+LN(B2+P$3)*(C2+J2)^2</f>
        <v>1.9468627385973891</v>
      </c>
      <c r="H2" s="6">
        <f>P$3*D2</f>
        <v>0.2</v>
      </c>
      <c r="I2" s="6">
        <f>P$3*E2</f>
        <v>0.19856563021754592</v>
      </c>
      <c r="J2" s="6">
        <f>P$3*F2</f>
        <v>0.19864723284612382</v>
      </c>
      <c r="K2" s="6">
        <f>P$3*G2</f>
        <v>0.19468627385973891</v>
      </c>
      <c r="O2" t="s">
        <v>13</v>
      </c>
      <c r="R2" s="3" t="s">
        <v>1</v>
      </c>
      <c r="S2" s="5" t="s">
        <v>2</v>
      </c>
    </row>
    <row r="3" spans="1:19" x14ac:dyDescent="0.35">
      <c r="A3" s="3">
        <f>A2+1</f>
        <v>1</v>
      </c>
      <c r="B3" s="6">
        <f>B2+P$3</f>
        <v>1.1000000000000001</v>
      </c>
      <c r="C3" s="6">
        <f>C2+(1/6)*(H2+2*I2+2*J2+K2)</f>
        <v>-1.8018146666688202</v>
      </c>
      <c r="D3" s="6">
        <f t="shared" ref="D3:D18" si="0">-C3/B3+LN(B3)*C3^2</f>
        <v>1.9474412721025314</v>
      </c>
      <c r="E3" s="6">
        <f t="shared" ref="E3:E17" si="1">-(C3+H3/2)/(B3+P$3/2)+LN(B3+P$3/2)*(C3+H3/2)^2</f>
        <v>1.8881498578043949</v>
      </c>
      <c r="F3" s="6">
        <f t="shared" ref="F3:F17" si="2">-(C3+I3/2)/(B3+P$3/2)+LN(B3+P$3/2)*(C3+I3/2)^2</f>
        <v>1.892141391298767</v>
      </c>
      <c r="G3" s="6">
        <f t="shared" ref="G3:G18" si="3">-(C3+J3)/(B3+P$3)+LN(B3+P$3)*(C3+J3)^2</f>
        <v>1.8179574190872714</v>
      </c>
      <c r="H3" s="6">
        <f t="shared" ref="H3:H17" si="4">P$3*D3</f>
        <v>0.19474412721025314</v>
      </c>
      <c r="I3" s="6">
        <f t="shared" ref="I3:I17" si="5">P$3*E3</f>
        <v>0.18881498578043951</v>
      </c>
      <c r="J3" s="6">
        <f t="shared" ref="J3:J17" si="6">P$3*F3</f>
        <v>0.18921413912987672</v>
      </c>
      <c r="K3" s="6">
        <f t="shared" ref="K3:K17" si="7">P$3*G3</f>
        <v>0.18179574190872716</v>
      </c>
      <c r="O3" t="s">
        <v>3</v>
      </c>
      <c r="P3">
        <v>0.1</v>
      </c>
      <c r="R3" s="3">
        <v>1</v>
      </c>
      <c r="S3" s="6">
        <v>-2</v>
      </c>
    </row>
    <row r="4" spans="1:19" x14ac:dyDescent="0.35">
      <c r="A4" s="3">
        <f>A3+1</f>
        <v>2</v>
      </c>
      <c r="B4" s="6">
        <f>B3+P$3</f>
        <v>1.2000000000000002</v>
      </c>
      <c r="C4" s="6">
        <f t="shared" ref="C4:C17" si="8">C3+(1/6)*(H3+2*I3+2*J3+K3)</f>
        <v>-1.613048313512218</v>
      </c>
      <c r="D4" s="6">
        <f t="shared" si="0"/>
        <v>1.8185939193773746</v>
      </c>
      <c r="E4" s="6">
        <f t="shared" si="1"/>
        <v>1.7346839343410501</v>
      </c>
      <c r="F4" s="6">
        <f t="shared" si="2"/>
        <v>1.7408942722084695</v>
      </c>
      <c r="G4" s="6">
        <f t="shared" si="3"/>
        <v>1.6501435992011488</v>
      </c>
      <c r="H4" s="6">
        <f t="shared" si="4"/>
        <v>0.18185939193773748</v>
      </c>
      <c r="I4" s="6">
        <f t="shared" si="5"/>
        <v>0.17346839343410503</v>
      </c>
      <c r="J4" s="6">
        <f t="shared" si="6"/>
        <v>0.17408942722084697</v>
      </c>
      <c r="K4" s="6">
        <f t="shared" si="7"/>
        <v>0.1650143599201149</v>
      </c>
      <c r="R4" s="3">
        <v>1.1000000000000001</v>
      </c>
      <c r="S4" s="6">
        <v>-1.8018146666688202</v>
      </c>
    </row>
    <row r="5" spans="1:19" x14ac:dyDescent="0.35">
      <c r="A5" s="3">
        <f t="shared" ref="A5:A17" si="9">A4+1</f>
        <v>3</v>
      </c>
      <c r="B5" s="6">
        <f t="shared" ref="B5:B17" si="10">B4+P$3</f>
        <v>1.3000000000000003</v>
      </c>
      <c r="C5" s="6">
        <f t="shared" si="8"/>
        <v>-1.4393834146509252</v>
      </c>
      <c r="D5" s="6">
        <f t="shared" si="0"/>
        <v>1.6507907523253373</v>
      </c>
      <c r="E5" s="6">
        <f t="shared" si="1"/>
        <v>1.557569687886081</v>
      </c>
      <c r="F5" s="6">
        <f t="shared" si="2"/>
        <v>1.5648247556672277</v>
      </c>
      <c r="G5" s="6">
        <f t="shared" si="3"/>
        <v>1.4701355364588613</v>
      </c>
      <c r="H5" s="6">
        <f t="shared" si="4"/>
        <v>0.16507907523253373</v>
      </c>
      <c r="I5" s="6">
        <f t="shared" si="5"/>
        <v>0.15575696878860812</v>
      </c>
      <c r="J5" s="6">
        <f t="shared" si="6"/>
        <v>0.15648247556672279</v>
      </c>
      <c r="K5" s="6">
        <f t="shared" si="7"/>
        <v>0.14701355364588614</v>
      </c>
      <c r="R5" s="3">
        <v>1.2000000000000002</v>
      </c>
      <c r="S5" s="6">
        <v>-1.613048313512218</v>
      </c>
    </row>
    <row r="6" spans="1:19" x14ac:dyDescent="0.35">
      <c r="A6" s="3">
        <f t="shared" si="9"/>
        <v>4</v>
      </c>
      <c r="B6" s="6">
        <f t="shared" si="10"/>
        <v>1.4000000000000004</v>
      </c>
      <c r="C6" s="6">
        <f t="shared" si="8"/>
        <v>-1.2832881617194116</v>
      </c>
      <c r="D6" s="6">
        <f t="shared" si="0"/>
        <v>1.470746471976633</v>
      </c>
      <c r="E6" s="6">
        <f t="shared" si="1"/>
        <v>1.3780931065546653</v>
      </c>
      <c r="F6" s="6">
        <f t="shared" si="2"/>
        <v>1.3854607870545996</v>
      </c>
      <c r="G6" s="6">
        <f t="shared" si="3"/>
        <v>1.294496829190023</v>
      </c>
      <c r="H6" s="6">
        <f t="shared" si="4"/>
        <v>0.14707464719766331</v>
      </c>
      <c r="I6" s="6">
        <f t="shared" si="5"/>
        <v>0.13780931065546653</v>
      </c>
      <c r="J6" s="6">
        <f t="shared" si="6"/>
        <v>0.13854607870545996</v>
      </c>
      <c r="K6" s="6">
        <f t="shared" si="7"/>
        <v>0.1294496829190023</v>
      </c>
      <c r="R6" s="3">
        <v>1.3000000000000003</v>
      </c>
      <c r="S6" s="3">
        <v>-1.4393834146509252</v>
      </c>
    </row>
    <row r="7" spans="1:19" x14ac:dyDescent="0.35">
      <c r="A7" s="3">
        <f t="shared" si="9"/>
        <v>5</v>
      </c>
      <c r="B7" s="6">
        <f t="shared" si="10"/>
        <v>1.5000000000000004</v>
      </c>
      <c r="C7" s="6">
        <f t="shared" si="8"/>
        <v>-1.1450823102463252</v>
      </c>
      <c r="D7" s="6">
        <f t="shared" si="0"/>
        <v>1.295039529241804</v>
      </c>
      <c r="E7" s="6">
        <f t="shared" si="1"/>
        <v>1.2084806154646734</v>
      </c>
      <c r="F7" s="6">
        <f t="shared" si="2"/>
        <v>1.2153792666538246</v>
      </c>
      <c r="G7" s="6">
        <f t="shared" si="3"/>
        <v>1.1321113013176045</v>
      </c>
      <c r="H7" s="6">
        <f t="shared" si="4"/>
        <v>0.1295039529241804</v>
      </c>
      <c r="I7" s="6">
        <f t="shared" si="5"/>
        <v>0.12084806154646735</v>
      </c>
      <c r="J7" s="6">
        <f t="shared" si="6"/>
        <v>0.12153792666538246</v>
      </c>
      <c r="K7" s="6">
        <f t="shared" si="7"/>
        <v>0.11321113013176046</v>
      </c>
      <c r="R7" s="3">
        <v>1.4000000000000004</v>
      </c>
      <c r="S7" s="3">
        <v>-1.2832881617194116</v>
      </c>
    </row>
    <row r="8" spans="1:19" x14ac:dyDescent="0.35">
      <c r="A8" s="3">
        <f t="shared" si="9"/>
        <v>6</v>
      </c>
      <c r="B8" s="6">
        <f t="shared" si="10"/>
        <v>1.6000000000000005</v>
      </c>
      <c r="C8" s="6">
        <f t="shared" si="8"/>
        <v>-1.0238344669997184</v>
      </c>
      <c r="D8" s="6">
        <f t="shared" si="0"/>
        <v>1.1325717436183445</v>
      </c>
      <c r="E8" s="6">
        <f t="shared" si="1"/>
        <v>1.0546542606156635</v>
      </c>
      <c r="F8" s="6">
        <f t="shared" si="2"/>
        <v>1.0607969522781324</v>
      </c>
      <c r="G8" s="6">
        <f t="shared" si="3"/>
        <v>0.98679003271222532</v>
      </c>
      <c r="H8" s="6">
        <f t="shared" si="4"/>
        <v>0.11325717436183445</v>
      </c>
      <c r="I8" s="6">
        <f t="shared" si="5"/>
        <v>0.10546542606156635</v>
      </c>
      <c r="J8" s="6">
        <f t="shared" si="6"/>
        <v>0.10607969522781324</v>
      </c>
      <c r="K8" s="6">
        <f t="shared" si="7"/>
        <v>9.8679003271222532E-2</v>
      </c>
      <c r="R8" s="3">
        <v>1.5000000000000004</v>
      </c>
      <c r="S8" s="3">
        <v>-1.1450823102463252</v>
      </c>
    </row>
    <row r="9" spans="1:19" x14ac:dyDescent="0.35">
      <c r="A9" s="3">
        <f t="shared" si="9"/>
        <v>7</v>
      </c>
      <c r="B9" s="6">
        <f t="shared" si="10"/>
        <v>1.7000000000000006</v>
      </c>
      <c r="C9" s="6">
        <f t="shared" si="8"/>
        <v>-0.91799673029774898</v>
      </c>
      <c r="D9" s="6">
        <f t="shared" si="0"/>
        <v>0.98716805344615777</v>
      </c>
      <c r="E9" s="6">
        <f t="shared" si="1"/>
        <v>0.91861308289966082</v>
      </c>
      <c r="F9" s="6">
        <f t="shared" si="2"/>
        <v>0.9239108541625628</v>
      </c>
      <c r="G9" s="6">
        <f t="shared" si="3"/>
        <v>0.85931970058972007</v>
      </c>
      <c r="H9" s="6">
        <f t="shared" si="4"/>
        <v>9.8716805344615785E-2</v>
      </c>
      <c r="I9" s="6">
        <f t="shared" si="5"/>
        <v>9.1861308289966082E-2</v>
      </c>
      <c r="J9" s="6">
        <f t="shared" si="6"/>
        <v>9.2391085416256291E-2</v>
      </c>
      <c r="K9" s="6">
        <f t="shared" si="7"/>
        <v>8.5931970058972018E-2</v>
      </c>
      <c r="R9" s="3">
        <v>1.6000000000000005</v>
      </c>
      <c r="S9" s="3">
        <v>-1.0238344669997184</v>
      </c>
    </row>
    <row r="10" spans="1:19" x14ac:dyDescent="0.35">
      <c r="A10" s="3">
        <f t="shared" si="9"/>
        <v>8</v>
      </c>
      <c r="B10" s="6">
        <f t="shared" si="10"/>
        <v>1.8000000000000007</v>
      </c>
      <c r="C10" s="6">
        <f t="shared" si="8"/>
        <v>-0.82580446982841016</v>
      </c>
      <c r="D10" s="6">
        <f t="shared" si="0"/>
        <v>0.85962315366548792</v>
      </c>
      <c r="E10" s="6">
        <f t="shared" si="1"/>
        <v>0.80014108611288193</v>
      </c>
      <c r="F10" s="6">
        <f t="shared" si="2"/>
        <v>0.80461869833688926</v>
      </c>
      <c r="G10" s="6">
        <f t="shared" si="3"/>
        <v>0.74885825717050858</v>
      </c>
      <c r="H10" s="6">
        <f t="shared" si="4"/>
        <v>8.5962315366548803E-2</v>
      </c>
      <c r="I10" s="6">
        <f t="shared" si="5"/>
        <v>8.0014108611288201E-2</v>
      </c>
      <c r="J10" s="6">
        <f t="shared" si="6"/>
        <v>8.0461869833688929E-2</v>
      </c>
      <c r="K10" s="6">
        <f t="shared" si="7"/>
        <v>7.4885825717050866E-2</v>
      </c>
      <c r="R10" s="3">
        <v>1.7000000000000006</v>
      </c>
      <c r="S10" s="3">
        <v>-0.91799673029774898</v>
      </c>
    </row>
    <row r="11" spans="1:19" x14ac:dyDescent="0.35">
      <c r="A11" s="3">
        <f t="shared" si="9"/>
        <v>9</v>
      </c>
      <c r="B11" s="6">
        <f t="shared" si="10"/>
        <v>1.9000000000000008</v>
      </c>
      <c r="C11" s="6">
        <f t="shared" si="8"/>
        <v>-0.74550445349948447</v>
      </c>
      <c r="D11" s="6">
        <f t="shared" si="0"/>
        <v>0.74909832181142577</v>
      </c>
      <c r="E11" s="6">
        <f t="shared" si="1"/>
        <v>0.69790799600193865</v>
      </c>
      <c r="F11" s="6">
        <f t="shared" si="2"/>
        <v>0.7016455101862108</v>
      </c>
      <c r="G11" s="6">
        <f t="shared" si="3"/>
        <v>0.65380327876738509</v>
      </c>
      <c r="H11" s="6">
        <f t="shared" si="4"/>
        <v>7.4909832181142583E-2</v>
      </c>
      <c r="I11" s="6">
        <f t="shared" si="5"/>
        <v>6.9790799600193867E-2</v>
      </c>
      <c r="J11" s="6">
        <f t="shared" si="6"/>
        <v>7.0164551018621082E-2</v>
      </c>
      <c r="K11" s="6">
        <f t="shared" si="7"/>
        <v>6.5380327876738517E-2</v>
      </c>
      <c r="R11" s="3">
        <v>1.8000000000000007</v>
      </c>
      <c r="S11" s="3">
        <v>-0.82580446982841016</v>
      </c>
    </row>
    <row r="12" spans="1:19" x14ac:dyDescent="0.35">
      <c r="A12" s="3">
        <f t="shared" si="9"/>
        <v>10</v>
      </c>
      <c r="B12" s="6">
        <f t="shared" si="10"/>
        <v>2.0000000000000009</v>
      </c>
      <c r="C12" s="6">
        <f t="shared" si="8"/>
        <v>-0.67547097661689925</v>
      </c>
      <c r="D12" s="6">
        <f t="shared" si="0"/>
        <v>0.65399154195832399</v>
      </c>
      <c r="E12" s="6">
        <f t="shared" si="1"/>
        <v>0.6101261756075067</v>
      </c>
      <c r="F12" s="6">
        <f t="shared" si="2"/>
        <v>0.61322349392678377</v>
      </c>
      <c r="G12" s="6">
        <f t="shared" si="3"/>
        <v>0.57229456897683795</v>
      </c>
      <c r="H12" s="6">
        <f t="shared" si="4"/>
        <v>6.5399154195832407E-2</v>
      </c>
      <c r="I12" s="6">
        <f t="shared" si="5"/>
        <v>6.1012617560750673E-2</v>
      </c>
      <c r="J12" s="6">
        <f t="shared" si="6"/>
        <v>6.1322349392678381E-2</v>
      </c>
      <c r="K12" s="6">
        <f t="shared" si="7"/>
        <v>5.72294568976838E-2</v>
      </c>
      <c r="R12" s="3">
        <v>1.9000000000000008</v>
      </c>
      <c r="S12" s="3">
        <v>-0.74550445349948447</v>
      </c>
    </row>
    <row r="13" spans="1:19" x14ac:dyDescent="0.35">
      <c r="A13" s="3">
        <f t="shared" si="9"/>
        <v>11</v>
      </c>
      <c r="B13" s="6">
        <f t="shared" si="10"/>
        <v>2.100000000000001</v>
      </c>
      <c r="C13" s="6">
        <f t="shared" si="8"/>
        <v>-0.61425455245017024</v>
      </c>
      <c r="D13" s="6">
        <f t="shared" si="0"/>
        <v>0.57244154962018734</v>
      </c>
      <c r="E13" s="6">
        <f t="shared" si="1"/>
        <v>0.53491617906457223</v>
      </c>
      <c r="F13" s="6">
        <f t="shared" si="2"/>
        <v>0.53747375476049797</v>
      </c>
      <c r="G13" s="6">
        <f t="shared" si="3"/>
        <v>0.50248429446605991</v>
      </c>
      <c r="H13" s="6">
        <f t="shared" si="4"/>
        <v>5.7244154962018734E-2</v>
      </c>
      <c r="I13" s="6">
        <f t="shared" si="5"/>
        <v>5.3491617906457227E-2</v>
      </c>
      <c r="J13" s="6">
        <f t="shared" si="6"/>
        <v>5.3747375476049797E-2</v>
      </c>
      <c r="K13" s="6">
        <f t="shared" si="7"/>
        <v>5.0248429446605992E-2</v>
      </c>
      <c r="R13" s="3">
        <v>2.0000000000000009</v>
      </c>
      <c r="S13" s="3">
        <v>-0.67547097661689925</v>
      </c>
    </row>
    <row r="14" spans="1:19" x14ac:dyDescent="0.35">
      <c r="A14" s="3">
        <f t="shared" si="9"/>
        <v>12</v>
      </c>
      <c r="B14" s="6">
        <f t="shared" si="10"/>
        <v>2.2000000000000011</v>
      </c>
      <c r="C14" s="6">
        <f t="shared" si="8"/>
        <v>-0.56059279058789713</v>
      </c>
      <c r="D14" s="6">
        <f t="shared" si="0"/>
        <v>0.5025988870018131</v>
      </c>
      <c r="E14" s="6">
        <f t="shared" si="1"/>
        <v>0.47049377159585526</v>
      </c>
      <c r="F14" s="6">
        <f t="shared" si="2"/>
        <v>0.47260338620530307</v>
      </c>
      <c r="G14" s="6">
        <f t="shared" si="3"/>
        <v>0.44266807736067026</v>
      </c>
      <c r="H14" s="6">
        <f t="shared" si="4"/>
        <v>5.0259888700181311E-2</v>
      </c>
      <c r="I14" s="6">
        <f t="shared" si="5"/>
        <v>4.7049377159585529E-2</v>
      </c>
      <c r="J14" s="6">
        <f t="shared" si="6"/>
        <v>4.7260338620530307E-2</v>
      </c>
      <c r="K14" s="6">
        <f t="shared" si="7"/>
        <v>4.4266807736067032E-2</v>
      </c>
      <c r="R14" s="3">
        <v>2.100000000000001</v>
      </c>
      <c r="S14" s="3">
        <v>-0.61425455245017024</v>
      </c>
    </row>
    <row r="15" spans="1:19" x14ac:dyDescent="0.35">
      <c r="A15" s="3">
        <f t="shared" si="9"/>
        <v>13</v>
      </c>
      <c r="B15" s="6">
        <f t="shared" si="10"/>
        <v>2.3000000000000012</v>
      </c>
      <c r="C15" s="6">
        <f t="shared" si="8"/>
        <v>-0.51340176925515046</v>
      </c>
      <c r="D15" s="6">
        <f t="shared" si="0"/>
        <v>0.44275749381355173</v>
      </c>
      <c r="E15" s="6">
        <f t="shared" si="1"/>
        <v>0.41525324400189045</v>
      </c>
      <c r="F15" s="6">
        <f t="shared" si="2"/>
        <v>0.41699452942236459</v>
      </c>
      <c r="G15" s="6">
        <f t="shared" si="3"/>
        <v>0.39133711811285565</v>
      </c>
      <c r="H15" s="6">
        <f t="shared" si="4"/>
        <v>4.4275749381355173E-2</v>
      </c>
      <c r="I15" s="6">
        <f t="shared" si="5"/>
        <v>4.1525324400189051E-2</v>
      </c>
      <c r="J15" s="6">
        <f t="shared" si="6"/>
        <v>4.169945294223646E-2</v>
      </c>
      <c r="K15" s="6">
        <f t="shared" si="7"/>
        <v>3.9133711811285568E-2</v>
      </c>
      <c r="R15" s="3">
        <v>2.2000000000000011</v>
      </c>
      <c r="S15" s="3">
        <v>-0.56059279058789713</v>
      </c>
    </row>
    <row r="16" spans="1:19" x14ac:dyDescent="0.35">
      <c r="A16" s="3">
        <f t="shared" si="9"/>
        <v>14</v>
      </c>
      <c r="B16" s="6">
        <f t="shared" si="10"/>
        <v>2.4000000000000012</v>
      </c>
      <c r="C16" s="6">
        <f t="shared" si="8"/>
        <v>-0.47175859994223518</v>
      </c>
      <c r="D16" s="6">
        <f t="shared" si="0"/>
        <v>0.39140705824461303</v>
      </c>
      <c r="E16" s="6">
        <f t="shared" si="1"/>
        <v>0.36779352302641638</v>
      </c>
      <c r="F16" s="6">
        <f t="shared" si="2"/>
        <v>0.36923350261697074</v>
      </c>
      <c r="G16" s="6">
        <f t="shared" si="3"/>
        <v>0.34718790398568439</v>
      </c>
      <c r="H16" s="6">
        <f t="shared" si="4"/>
        <v>3.9140705824461303E-2</v>
      </c>
      <c r="I16" s="6">
        <f t="shared" si="5"/>
        <v>3.6779352302641642E-2</v>
      </c>
      <c r="J16" s="6">
        <f t="shared" si="6"/>
        <v>3.6923350261697074E-2</v>
      </c>
      <c r="K16" s="6">
        <f t="shared" si="7"/>
        <v>3.4718790398568442E-2</v>
      </c>
      <c r="R16" s="3">
        <v>2.3000000000000012</v>
      </c>
      <c r="S16" s="3">
        <v>-0.51340176925515046</v>
      </c>
    </row>
    <row r="17" spans="1:19" x14ac:dyDescent="0.35">
      <c r="A17" s="3">
        <f t="shared" si="9"/>
        <v>15</v>
      </c>
      <c r="B17" s="6">
        <f t="shared" si="10"/>
        <v>2.5000000000000013</v>
      </c>
      <c r="C17" s="6">
        <f t="shared" si="8"/>
        <v>-0.43488111638361732</v>
      </c>
      <c r="D17" s="6">
        <f t="shared" si="0"/>
        <v>0.34724280244095784</v>
      </c>
      <c r="E17" s="6">
        <f t="shared" si="1"/>
        <v>0.32691468785753702</v>
      </c>
      <c r="F17" s="6">
        <f t="shared" si="2"/>
        <v>0.32810874280491809</v>
      </c>
      <c r="G17" s="6">
        <f t="shared" si="3"/>
        <v>0.30911083926085814</v>
      </c>
      <c r="H17" s="6">
        <f t="shared" si="4"/>
        <v>3.4724280244095788E-2</v>
      </c>
      <c r="I17" s="6">
        <f t="shared" si="5"/>
        <v>3.2691468785753706E-2</v>
      </c>
      <c r="J17" s="6">
        <f t="shared" si="6"/>
        <v>3.2810874280491807E-2</v>
      </c>
      <c r="K17" s="6">
        <f t="shared" si="7"/>
        <v>3.0911083926085815E-2</v>
      </c>
      <c r="R17" s="3">
        <v>2.4000000000000012</v>
      </c>
      <c r="S17" s="3">
        <v>-0.47175859994223518</v>
      </c>
    </row>
    <row r="18" spans="1:19" x14ac:dyDescent="0.35">
      <c r="D18" s="8"/>
      <c r="G18" s="8"/>
      <c r="R18" s="3">
        <v>2.5000000000000013</v>
      </c>
      <c r="S18" s="3">
        <v>-0.43488111638361732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2</vt:i4>
      </vt:variant>
    </vt:vector>
  </HeadingPairs>
  <TitlesOfParts>
    <vt:vector size="2" baseType="lpstr">
      <vt:lpstr>Эйлер</vt:lpstr>
      <vt:lpstr>Рунге-Кутт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2015-11-04T16:18:13Z</dcterms:created>
  <dcterms:modified xsi:type="dcterms:W3CDTF">2015-12-07T18:13:11Z</dcterms:modified>
</cp:coreProperties>
</file>