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35\Liftango\"/>
    </mc:Choice>
  </mc:AlternateContent>
  <xr:revisionPtr revIDLastSave="0" documentId="8_{67B3331B-52F6-458D-887A-3379E15D0D43}" xr6:coauthVersionLast="45" xr6:coauthVersionMax="45" xr10:uidLastSave="{00000000-0000-0000-0000-000000000000}"/>
  <bookViews>
    <workbookView xWindow="-108" yWindow="-108" windowWidth="23256" windowHeight="12576" xr2:uid="{22763CB2-9E77-4827-8887-65A8CCF5F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5" i="1" l="1"/>
  <c r="G4" i="1" l="1"/>
</calcChain>
</file>

<file path=xl/sharedStrings.xml><?xml version="1.0" encoding="utf-8"?>
<sst xmlns="http://schemas.openxmlformats.org/spreadsheetml/2006/main" count="41" uniqueCount="38">
  <si>
    <t>Total Cost Per Trip</t>
  </si>
  <si>
    <t>Parameters</t>
  </si>
  <si>
    <t>Description</t>
  </si>
  <si>
    <t>Value</t>
  </si>
  <si>
    <t>Costs</t>
  </si>
  <si>
    <t>Total Vehicle Cost</t>
  </si>
  <si>
    <t>Total Cost</t>
  </si>
  <si>
    <t>X</t>
  </si>
  <si>
    <t>Y</t>
  </si>
  <si>
    <t>Total Distance Travelled by all vehicles for all trips for a time period</t>
  </si>
  <si>
    <t>CG</t>
  </si>
  <si>
    <t>Cost of gas per gallon</t>
  </si>
  <si>
    <t>Gallons per km</t>
  </si>
  <si>
    <t>Average Speed</t>
  </si>
  <si>
    <t>Hourly Rate</t>
  </si>
  <si>
    <t>GK</t>
  </si>
  <si>
    <t>AS</t>
  </si>
  <si>
    <t>HR</t>
  </si>
  <si>
    <t>DC</t>
  </si>
  <si>
    <t>AWT</t>
  </si>
  <si>
    <t>Number of Vehicles</t>
  </si>
  <si>
    <t>NV</t>
  </si>
  <si>
    <t>Total Fuel Cost</t>
  </si>
  <si>
    <t>Total Labor Cost</t>
  </si>
  <si>
    <t>Depreciation Cost per km</t>
  </si>
  <si>
    <t>Units</t>
  </si>
  <si>
    <t>km</t>
  </si>
  <si>
    <t>$/gal.</t>
  </si>
  <si>
    <t>gal./km</t>
  </si>
  <si>
    <t>km/hr.</t>
  </si>
  <si>
    <t>$/hr.</t>
  </si>
  <si>
    <t>$/km</t>
  </si>
  <si>
    <t>number</t>
  </si>
  <si>
    <t>Average Idle/Wait Time per km</t>
  </si>
  <si>
    <t>hr./km</t>
  </si>
  <si>
    <t>OC</t>
  </si>
  <si>
    <t>km before oil change</t>
  </si>
  <si>
    <t>Demand: Total number of trips per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</si>
</sst>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411480</xdr:colOff>
      <xdr:row>16</xdr:row>
      <xdr:rowOff>3810</xdr:rowOff>
    </xdr:from>
    <xdr:ext cx="7025640" cy="34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9F457-3D82-4662-90F5-577BF92DE563}"/>
                </a:ext>
              </a:extLst>
            </xdr:cNvPr>
            <xdr:cNvSpPr txBox="1"/>
          </xdr:nvSpPr>
          <xdr:spPr>
            <a:xfrm>
              <a:off x="1996440" y="3135630"/>
              <a:ext cx="7025640" cy="34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	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𝐶𝑃𝑇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𝑋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(</m:t>
                  </m:r>
                </m:oMath>
              </a14:m>
              <a:r>
                <a:rPr lang="en-US" sz="1600">
                  <a:solidFill>
                    <a:srgbClr val="FF0000"/>
                  </a:solidFill>
                </a:rPr>
                <a:t>CG*GK*NV </a:t>
              </a:r>
              <a:r>
                <a:rPr lang="en-US" sz="1600"/>
                <a:t>+ </a:t>
              </a:r>
              <a:r>
                <a:rPr lang="en-US" sz="1600">
                  <a:solidFill>
                    <a:schemeClr val="accent1"/>
                  </a:solidFill>
                </a:rPr>
                <a:t>DC + 1/OC </a:t>
              </a:r>
              <a:r>
                <a:rPr lang="en-US" sz="1600"/>
                <a:t>+ </a:t>
              </a:r>
              <a:r>
                <a:rPr lang="en-US" sz="1600">
                  <a:solidFill>
                    <a:schemeClr val="accent6"/>
                  </a:solidFill>
                </a:rPr>
                <a:t>HR*(AWT+1/AS))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F9F457-3D82-4662-90F5-577BF92DE563}"/>
                </a:ext>
              </a:extLst>
            </xdr:cNvPr>
            <xdr:cNvSpPr txBox="1"/>
          </xdr:nvSpPr>
          <xdr:spPr>
            <a:xfrm>
              <a:off x="1996440" y="3135630"/>
              <a:ext cx="7025640" cy="34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	𝐶𝑃𝑇=𝑋/𝑌(</a:t>
              </a:r>
              <a:r>
                <a:rPr lang="en-US" sz="1600">
                  <a:solidFill>
                    <a:srgbClr val="FF0000"/>
                  </a:solidFill>
                </a:rPr>
                <a:t>CG*GK*NV </a:t>
              </a:r>
              <a:r>
                <a:rPr lang="en-US" sz="1600"/>
                <a:t>+ </a:t>
              </a:r>
              <a:r>
                <a:rPr lang="en-US" sz="1600">
                  <a:solidFill>
                    <a:schemeClr val="accent1"/>
                  </a:solidFill>
                </a:rPr>
                <a:t>DC + 1/OC </a:t>
              </a:r>
              <a:r>
                <a:rPr lang="en-US" sz="1600"/>
                <a:t>+ </a:t>
              </a:r>
              <a:r>
                <a:rPr lang="en-US" sz="1600">
                  <a:solidFill>
                    <a:schemeClr val="accent6"/>
                  </a:solidFill>
                </a:rPr>
                <a:t>HR*(AWT+1/AS))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57150</xdr:rowOff>
    </xdr:from>
    <xdr:ext cx="780288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77B3E22-07D4-4E8B-A754-F0455084A918}"/>
                </a:ext>
              </a:extLst>
            </xdr:cNvPr>
            <xdr:cNvSpPr txBox="1"/>
          </xdr:nvSpPr>
          <xdr:spPr>
            <a:xfrm>
              <a:off x="0" y="2823210"/>
              <a:ext cx="780288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𝑃𝑒𝑟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𝑇𝑟𝑖𝑝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𝐶𝑃𝑇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𝐹𝑢𝑒𝑙</m:t>
                    </m:r>
                    <m:r>
                      <a:rPr lang="en-U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6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𝑉𝑒h𝑖𝑐𝑙𝑒</m:t>
                    </m:r>
                    <m:r>
                      <a:rPr lang="en-US" sz="16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6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𝐿𝑎𝑏𝑜𝑟</m:t>
                    </m:r>
                    <m:r>
                      <a:rPr lang="en-US" sz="16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𝐶𝑜𝑠𝑡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77B3E22-07D4-4E8B-A754-F0455084A918}"/>
                </a:ext>
              </a:extLst>
            </xdr:cNvPr>
            <xdr:cNvSpPr txBox="1"/>
          </xdr:nvSpPr>
          <xdr:spPr>
            <a:xfrm>
              <a:off x="0" y="2823210"/>
              <a:ext cx="780288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𝑇𝑜𝑡𝑎𝑙 𝐶𝑜𝑠𝑡 𝑃𝑒𝑟 𝑇𝑟𝑖𝑝=𝐶𝑃𝑇=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𝑇𝑜𝑡𝑎𝑙 𝐹𝑢𝑒𝑙 𝐶𝑜𝑠𝑡</a:t>
              </a:r>
              <a:r>
                <a:rPr lang="en-US" sz="1600" b="0" i="0">
                  <a:latin typeface="Cambria Math" panose="02040503050406030204" pitchFamily="18" charset="0"/>
                </a:rPr>
                <a:t>+</a:t>
              </a:r>
              <a:r>
                <a:rPr lang="en-US" sz="16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𝑇𝑜𝑡𝑎𝑙 𝑉𝑒ℎ𝑖𝑐𝑙𝑒 𝐶𝑜𝑠𝑡</a:t>
              </a:r>
              <a:r>
                <a:rPr lang="en-US" sz="1600" b="0" i="0">
                  <a:latin typeface="Cambria Math" panose="02040503050406030204" pitchFamily="18" charset="0"/>
                </a:rPr>
                <a:t>+</a:t>
              </a:r>
              <a:r>
                <a:rPr lang="en-US" sz="1600" b="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𝑇𝑜𝑡𝑎𝑙 𝐿𝑎𝑏𝑜𝑟 𝐶𝑜𝑠𝑡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EA44-86F4-4D39-8FF5-943613F933DB}">
  <dimension ref="A1:M16"/>
  <sheetViews>
    <sheetView tabSelected="1" workbookViewId="0">
      <selection activeCell="F21" sqref="F21"/>
    </sheetView>
  </sheetViews>
  <sheetFormatPr defaultRowHeight="14.4" x14ac:dyDescent="0.3"/>
  <cols>
    <col min="1" max="1" width="23.109375" customWidth="1"/>
    <col min="2" max="2" width="11.44140625" customWidth="1"/>
    <col min="3" max="3" width="30.5546875" customWidth="1"/>
    <col min="4" max="4" width="12.33203125" customWidth="1"/>
    <col min="6" max="6" width="19.5546875" customWidth="1"/>
  </cols>
  <sheetData>
    <row r="1" spans="1:13" ht="30.6" customHeight="1" x14ac:dyDescent="0.65">
      <c r="A1" s="5" t="s">
        <v>0</v>
      </c>
      <c r="B1" s="5"/>
      <c r="C1" s="5"/>
      <c r="D1" s="5"/>
      <c r="E1" s="5"/>
      <c r="F1" s="5"/>
      <c r="G1" s="5"/>
      <c r="H1" s="5"/>
    </row>
    <row r="3" spans="1:13" x14ac:dyDescent="0.3">
      <c r="A3" t="s">
        <v>2</v>
      </c>
      <c r="B3" t="s">
        <v>25</v>
      </c>
      <c r="C3" t="s">
        <v>1</v>
      </c>
      <c r="D3" t="s">
        <v>3</v>
      </c>
      <c r="F3" t="s">
        <v>4</v>
      </c>
    </row>
    <row r="4" spans="1:13" x14ac:dyDescent="0.3">
      <c r="A4" s="1" t="s">
        <v>9</v>
      </c>
      <c r="B4" s="1" t="s">
        <v>26</v>
      </c>
      <c r="C4" s="3" t="s">
        <v>7</v>
      </c>
      <c r="D4" s="3">
        <v>45</v>
      </c>
      <c r="F4" t="s">
        <v>0</v>
      </c>
      <c r="G4">
        <f>G5/D5</f>
        <v>1.9485214285627499</v>
      </c>
      <c r="I4" s="6"/>
      <c r="J4" s="6"/>
      <c r="K4" s="6"/>
      <c r="L4" s="6"/>
      <c r="M4" s="6"/>
    </row>
    <row r="5" spans="1:13" x14ac:dyDescent="0.3">
      <c r="A5" s="1" t="s">
        <v>37</v>
      </c>
      <c r="B5" s="1" t="s">
        <v>32</v>
      </c>
      <c r="C5" s="3" t="s">
        <v>8</v>
      </c>
      <c r="D5" s="3">
        <v>80</v>
      </c>
      <c r="F5" t="s">
        <v>6</v>
      </c>
      <c r="G5">
        <f>G7+G8+G9</f>
        <v>155.88171428502</v>
      </c>
    </row>
    <row r="6" spans="1:13" x14ac:dyDescent="0.3">
      <c r="A6" s="2" t="s">
        <v>11</v>
      </c>
      <c r="B6" s="2" t="s">
        <v>27</v>
      </c>
      <c r="C6" s="4" t="s">
        <v>10</v>
      </c>
      <c r="D6" s="4">
        <v>1.8</v>
      </c>
    </row>
    <row r="7" spans="1:13" x14ac:dyDescent="0.3">
      <c r="A7" s="2" t="s">
        <v>12</v>
      </c>
      <c r="B7" s="2" t="s">
        <v>28</v>
      </c>
      <c r="C7" s="4" t="s">
        <v>15</v>
      </c>
      <c r="D7" s="4">
        <v>3.5714285710000002E-2</v>
      </c>
      <c r="F7" t="s">
        <v>22</v>
      </c>
      <c r="G7">
        <f>D4*D12*D7*D6</f>
        <v>5.785714285020001</v>
      </c>
    </row>
    <row r="8" spans="1:13" x14ac:dyDescent="0.3">
      <c r="A8" s="2" t="s">
        <v>13</v>
      </c>
      <c r="B8" s="2" t="s">
        <v>29</v>
      </c>
      <c r="C8" s="4" t="s">
        <v>16</v>
      </c>
      <c r="D8" s="4">
        <v>30</v>
      </c>
      <c r="F8" t="s">
        <v>5</v>
      </c>
      <c r="G8">
        <f>D4*(D11+1/D13)</f>
        <v>9.6000000000000002E-2</v>
      </c>
    </row>
    <row r="9" spans="1:13" x14ac:dyDescent="0.3">
      <c r="A9" s="2" t="s">
        <v>33</v>
      </c>
      <c r="B9" s="2" t="s">
        <v>34</v>
      </c>
      <c r="C9" s="4" t="s">
        <v>19</v>
      </c>
      <c r="D9" s="4">
        <v>0.1</v>
      </c>
      <c r="F9" t="s">
        <v>23</v>
      </c>
      <c r="G9">
        <f>D4*D10*(D9+(1/D8))</f>
        <v>150</v>
      </c>
    </row>
    <row r="10" spans="1:13" x14ac:dyDescent="0.3">
      <c r="A10" s="2" t="s">
        <v>14</v>
      </c>
      <c r="B10" s="2" t="s">
        <v>30</v>
      </c>
      <c r="C10" s="4" t="s">
        <v>17</v>
      </c>
      <c r="D10" s="4">
        <v>25</v>
      </c>
    </row>
    <row r="11" spans="1:13" x14ac:dyDescent="0.3">
      <c r="A11" s="2" t="s">
        <v>24</v>
      </c>
      <c r="B11" s="2" t="s">
        <v>31</v>
      </c>
      <c r="C11" s="4" t="s">
        <v>18</v>
      </c>
      <c r="D11" s="4">
        <v>2E-3</v>
      </c>
    </row>
    <row r="12" spans="1:13" x14ac:dyDescent="0.3">
      <c r="A12" s="2" t="s">
        <v>20</v>
      </c>
      <c r="B12" s="2" t="s">
        <v>32</v>
      </c>
      <c r="C12" s="4" t="s">
        <v>21</v>
      </c>
      <c r="D12" s="4">
        <v>2</v>
      </c>
    </row>
    <row r="13" spans="1:13" x14ac:dyDescent="0.3">
      <c r="A13" s="2" t="s">
        <v>36</v>
      </c>
      <c r="B13" s="2" t="s">
        <v>26</v>
      </c>
      <c r="C13" s="4" t="s">
        <v>35</v>
      </c>
      <c r="D13" s="4">
        <v>7500</v>
      </c>
    </row>
    <row r="15" spans="1:13" x14ac:dyDescent="0.3">
      <c r="A15" s="6"/>
      <c r="B15" s="6"/>
      <c r="C15" s="6"/>
      <c r="D15" s="6"/>
      <c r="E15" s="6"/>
      <c r="F15" s="6"/>
    </row>
    <row r="16" spans="1:13" x14ac:dyDescent="0.3">
      <c r="A16" s="6"/>
      <c r="B16" s="6"/>
      <c r="C16" s="6"/>
      <c r="D16" s="6"/>
      <c r="E16" s="6"/>
      <c r="F16" s="6"/>
    </row>
  </sheetData>
  <mergeCells count="3">
    <mergeCell ref="A1:H1"/>
    <mergeCell ref="I4:M4"/>
    <mergeCell ref="A15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12035</dc:creator>
  <cp:lastModifiedBy>12035</cp:lastModifiedBy>
  <dcterms:created xsi:type="dcterms:W3CDTF">2020-11-17T05:47:48Z</dcterms:created>
  <dcterms:modified xsi:type="dcterms:W3CDTF">2020-12-07T17:32:55Z</dcterms:modified>
</cp:coreProperties>
</file>