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E6" i="1"/>
  <c r="E5"/>
  <c r="D2"/>
  <c r="E8"/>
  <c r="E16"/>
  <c r="E12"/>
  <c r="E7"/>
  <c r="E2"/>
  <c r="E9" l="1"/>
  <c r="E14" s="1"/>
  <c r="E19" s="1"/>
  <c r="E18" l="1"/>
  <c r="E21" s="1"/>
</calcChain>
</file>

<file path=xl/sharedStrings.xml><?xml version="1.0" encoding="utf-8"?>
<sst xmlns="http://schemas.openxmlformats.org/spreadsheetml/2006/main" count="30" uniqueCount="30">
  <si>
    <t>Dane liczbowe</t>
  </si>
  <si>
    <t>D1</t>
  </si>
  <si>
    <t>D2</t>
  </si>
  <si>
    <t>P</t>
  </si>
  <si>
    <t>Js</t>
  </si>
  <si>
    <t>alfa</t>
  </si>
  <si>
    <t>m1</t>
  </si>
  <si>
    <t>m2</t>
  </si>
  <si>
    <t>Vmax</t>
  </si>
  <si>
    <t>Prędkość obr/s</t>
  </si>
  <si>
    <t>Prędkość obr/min</t>
  </si>
  <si>
    <t>R</t>
  </si>
  <si>
    <t>JM</t>
  </si>
  <si>
    <t>JGM</t>
  </si>
  <si>
    <t>JGL-&gt;M</t>
  </si>
  <si>
    <t>JS-&gt;M</t>
  </si>
  <si>
    <t>JL-M</t>
  </si>
  <si>
    <t>Nr</t>
  </si>
  <si>
    <t>Ns</t>
  </si>
  <si>
    <t>mt</t>
  </si>
  <si>
    <t>Ml</t>
  </si>
  <si>
    <t>Jtot</t>
  </si>
  <si>
    <t>Epsilon</t>
  </si>
  <si>
    <t>Mrac</t>
  </si>
  <si>
    <t>u</t>
  </si>
  <si>
    <t>Mt</t>
  </si>
  <si>
    <t>g</t>
  </si>
  <si>
    <t>macc</t>
  </si>
  <si>
    <t>mdec</t>
  </si>
  <si>
    <t>mp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</si>
</sst>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F15" sqref="F15"/>
    </sheetView>
  </sheetViews>
  <sheetFormatPr defaultRowHeight="15"/>
  <cols>
    <col min="1" max="1" width="14.42578125" customWidth="1"/>
    <col min="4" max="4" width="14" customWidth="1"/>
    <col min="5" max="5" width="11" bestFit="1" customWidth="1"/>
  </cols>
  <sheetData>
    <row r="1" spans="1:5">
      <c r="A1" t="s">
        <v>0</v>
      </c>
      <c r="D1" t="s">
        <v>9</v>
      </c>
      <c r="E1" t="s">
        <v>10</v>
      </c>
    </row>
    <row r="2" spans="1:5">
      <c r="A2" t="s">
        <v>1</v>
      </c>
      <c r="B2">
        <v>0.05</v>
      </c>
      <c r="D2">
        <f>B11*B2/(B3*B8)</f>
        <v>33.333333333333336</v>
      </c>
      <c r="E2">
        <f>D2*60</f>
        <v>2000.0000000000002</v>
      </c>
    </row>
    <row r="3" spans="1:5">
      <c r="A3" t="s">
        <v>2</v>
      </c>
      <c r="B3">
        <v>0.15</v>
      </c>
    </row>
    <row r="4" spans="1:5">
      <c r="A4" t="s">
        <v>6</v>
      </c>
      <c r="B4">
        <v>0.3</v>
      </c>
      <c r="D4" t="s">
        <v>12</v>
      </c>
      <c r="E4">
        <v>0</v>
      </c>
    </row>
    <row r="5" spans="1:5">
      <c r="A5" t="s">
        <v>7</v>
      </c>
      <c r="B5">
        <v>0.6</v>
      </c>
      <c r="D5" t="s">
        <v>13</v>
      </c>
      <c r="E5">
        <f>B4*B2*B2/8</f>
        <v>9.3750000000000002E-5</v>
      </c>
    </row>
    <row r="6" spans="1:5">
      <c r="A6" t="s">
        <v>19</v>
      </c>
      <c r="B6">
        <v>2</v>
      </c>
      <c r="D6" t="s">
        <v>14</v>
      </c>
      <c r="E6">
        <f>B5*B3*B3/(8*B12*B12*B13)</f>
        <v>2.5000000000000001E-4</v>
      </c>
    </row>
    <row r="7" spans="1:5">
      <c r="A7" t="s">
        <v>20</v>
      </c>
      <c r="B7">
        <v>50</v>
      </c>
      <c r="D7" t="s">
        <v>15</v>
      </c>
      <c r="E7">
        <f>B9/(B12*B12*B13)</f>
        <v>2.6666666666666666E-3</v>
      </c>
    </row>
    <row r="8" spans="1:5">
      <c r="A8" t="s">
        <v>3</v>
      </c>
      <c r="B8">
        <v>0.01</v>
      </c>
      <c r="D8" t="s">
        <v>16</v>
      </c>
      <c r="E8">
        <f>((B7+B6)*B8*B8/4*B14*PI()*PI())/(B12*B12*B13)</f>
        <v>1.1404876196814369E-3</v>
      </c>
    </row>
    <row r="9" spans="1:5">
      <c r="A9" t="s">
        <v>4</v>
      </c>
      <c r="B9">
        <v>1.7999999999999999E-2</v>
      </c>
      <c r="D9" t="s">
        <v>21</v>
      </c>
      <c r="E9">
        <f>SUM(E4:E8)</f>
        <v>4.1509042863481036E-3</v>
      </c>
    </row>
    <row r="10" spans="1:5">
      <c r="A10" t="s">
        <v>5</v>
      </c>
      <c r="B10">
        <v>0</v>
      </c>
    </row>
    <row r="11" spans="1:5">
      <c r="A11" t="s">
        <v>8</v>
      </c>
      <c r="B11">
        <v>1</v>
      </c>
    </row>
    <row r="12" spans="1:5">
      <c r="A12" t="s">
        <v>11</v>
      </c>
      <c r="B12">
        <v>3</v>
      </c>
      <c r="D12" t="s">
        <v>22</v>
      </c>
      <c r="E12">
        <f>2*PI()*D2/4</f>
        <v>52.35987755982989</v>
      </c>
    </row>
    <row r="13" spans="1:5">
      <c r="A13" t="s">
        <v>17</v>
      </c>
      <c r="B13">
        <v>0.75</v>
      </c>
    </row>
    <row r="14" spans="1:5">
      <c r="A14" t="s">
        <v>18</v>
      </c>
      <c r="B14">
        <v>0.6</v>
      </c>
      <c r="D14" t="s">
        <v>23</v>
      </c>
      <c r="E14">
        <f>E12*E9</f>
        <v>0.21734084019575978</v>
      </c>
    </row>
    <row r="15" spans="1:5">
      <c r="A15" t="s">
        <v>24</v>
      </c>
      <c r="B15">
        <v>0.15</v>
      </c>
    </row>
    <row r="16" spans="1:5">
      <c r="A16" t="s">
        <v>26</v>
      </c>
      <c r="B16">
        <v>9.81</v>
      </c>
      <c r="D16" t="s">
        <v>25</v>
      </c>
      <c r="E16">
        <f>(B7+B6)*B16*B15*B8/(2*PI()*B13*B14*B12)</f>
        <v>9.0209021744486279E-2</v>
      </c>
    </row>
    <row r="18" spans="4:5">
      <c r="D18" t="s">
        <v>27</v>
      </c>
      <c r="E18">
        <f>E14+E16</f>
        <v>0.30754986194024603</v>
      </c>
    </row>
    <row r="19" spans="4:5">
      <c r="D19" t="s">
        <v>28</v>
      </c>
      <c r="E19">
        <f>E14-E16</f>
        <v>0.1271318184512735</v>
      </c>
    </row>
    <row r="21" spans="4:5">
      <c r="D21" t="s">
        <v>29</v>
      </c>
      <c r="E21">
        <f>SQRT((E18*E18+E19*E19)/2)</f>
        <v>0.2353183129743539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2015-04-07T15:17:22Z</dcterms:modified>
</cp:coreProperties>
</file>