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Avançado\Formulas-importantes-Excel\"/>
    </mc:Choice>
  </mc:AlternateContent>
  <xr:revisionPtr revIDLastSave="0" documentId="13_ncr:1_{740E722F-7743-497D-B924-0AE625FBEA97}" xr6:coauthVersionLast="47" xr6:coauthVersionMax="47" xr10:uidLastSave="{00000000-0000-0000-0000-000000000000}"/>
  <bookViews>
    <workbookView xWindow="-108" yWindow="-108" windowWidth="23256" windowHeight="13176" tabRatio="809" activeTab="1" xr2:uid="{2E65B82F-5866-47B8-BB74-66991D6C79DA}"/>
  </bookViews>
  <sheets>
    <sheet name="PROCV" sheetId="1" r:id="rId1"/>
    <sheet name="Aluno" sheetId="16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B2" i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<sst xmlns="http://schemas.openxmlformats.org/spreadsheetml/2006/main" count="36" uniqueCount="20">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</sst>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\Desktop\Formulas%20importantes%20Excel\Planilha%20exter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a\OneDrive\Desktop\Estudos\Excel%20Avan&#231;ado\Formulas-importantes-Excel\Planilha+externa.xlsx" TargetMode="External"/><Relationship Id="rId1" Type="http://schemas.openxmlformats.org/officeDocument/2006/relationships/externalLinkPath" Target="Planilha+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F13"/>
  <sheetViews>
    <sheetView showGridLines="0" zoomScaleNormal="100" workbookViewId="0"/>
  </sheetViews>
  <sheetFormatPr defaultRowHeight="14.4" x14ac:dyDescent="0.3"/>
  <cols>
    <col min="1" max="1" width="19.44140625" customWidth="1"/>
    <col min="2" max="2" width="21.6640625" style="7" bestFit="1" customWidth="1"/>
    <col min="3" max="3" width="20.6640625" style="7" customWidth="1"/>
    <col min="4" max="4" width="10" style="7" bestFit="1" customWidth="1"/>
  </cols>
  <sheetData>
    <row r="1" spans="1:6" x14ac:dyDescent="0.3">
      <c r="A1" s="1" t="s">
        <v>1</v>
      </c>
      <c r="B1" s="3" t="s">
        <v>0</v>
      </c>
      <c r="C1" s="3" t="s">
        <v>14</v>
      </c>
      <c r="D1" s="4" t="s">
        <v>15</v>
      </c>
    </row>
    <row r="2" spans="1:6" x14ac:dyDescent="0.3">
      <c r="A2" s="2" t="s">
        <v>2</v>
      </c>
      <c r="B2" s="5" t="str">
        <f>VLOOKUP(A2,[1]Dados!$A:$B,2,0)</f>
        <v>Bruna Alves</v>
      </c>
      <c r="C2" s="5">
        <f>VLOOKUP(A2,[1]Dados!$A:$C,3,FALSE)</f>
        <v>23</v>
      </c>
      <c r="D2" s="6">
        <f>IFERROR(VLOOKUP(A2,[1]Dados!$A:$D,4,FALSE),"-")</f>
        <v>2000</v>
      </c>
      <c r="F2" t="s">
        <v>18</v>
      </c>
    </row>
    <row r="3" spans="1:6" x14ac:dyDescent="0.3">
      <c r="A3" s="2" t="s">
        <v>3</v>
      </c>
      <c r="B3" s="5" t="str">
        <f>VLOOKUP(A3,[1]Dados!$A:$B,2,0)</f>
        <v>Afonso Alves</v>
      </c>
      <c r="C3" s="5">
        <f>VLOOKUP(A3,[1]Dados!$A:$C,3,FALSE)</f>
        <v>23</v>
      </c>
      <c r="D3" s="6">
        <f>IFERROR(VLOOKUP(A3,[1]Dados!$A:$D,4,FALSE),"-")</f>
        <v>2500</v>
      </c>
      <c r="F3" s="8" t="s">
        <v>19</v>
      </c>
    </row>
    <row r="4" spans="1:6" x14ac:dyDescent="0.3">
      <c r="A4" s="2" t="s">
        <v>4</v>
      </c>
      <c r="B4" s="5" t="str">
        <f>VLOOKUP(A4,[1]Dados!$A:$B,2,0)</f>
        <v>Caroline Gois Abreu</v>
      </c>
      <c r="C4" s="5">
        <f>VLOOKUP(A4,[1]Dados!$A:$C,3,FALSE)</f>
        <v>50</v>
      </c>
      <c r="D4" s="6">
        <f>IFERROR(VLOOKUP(A4,[1]Dados!$A:$D,4,FALSE),"-")</f>
        <v>3000</v>
      </c>
      <c r="F4" s="8" t="s">
        <v>16</v>
      </c>
    </row>
    <row r="5" spans="1:6" x14ac:dyDescent="0.3">
      <c r="A5" s="2" t="s">
        <v>5</v>
      </c>
      <c r="B5" s="5" t="str">
        <f>VLOOKUP(A5,[1]Dados!$A:$B,2,0)</f>
        <v>Henrique Oliveira Silva</v>
      </c>
      <c r="C5" s="5">
        <f>VLOOKUP(A5,[1]Dados!$A:$C,3,FALSE)</f>
        <v>26</v>
      </c>
      <c r="D5" s="6">
        <f>IFERROR(VLOOKUP(A5,[1]Dados!$A:$D,4,FALSE),"-")</f>
        <v>3000</v>
      </c>
      <c r="F5" s="8" t="s">
        <v>17</v>
      </c>
    </row>
    <row r="6" spans="1:6" x14ac:dyDescent="0.3">
      <c r="A6" s="2" t="s">
        <v>6</v>
      </c>
      <c r="B6" s="5" t="str">
        <f>VLOOKUP(A6,[1]Dados!$A:$B,2,0)</f>
        <v>Kaliane Almeida Abreu</v>
      </c>
      <c r="C6" s="5">
        <f>VLOOKUP(A6,[1]Dados!$A:$C,3,FALSE)</f>
        <v>26</v>
      </c>
      <c r="D6" s="6">
        <f>IFERROR(VLOOKUP(A6,[1]Dados!$A:$D,4,FALSE),"-")</f>
        <v>2000</v>
      </c>
    </row>
    <row r="7" spans="1:6" x14ac:dyDescent="0.3">
      <c r="A7" s="2" t="s">
        <v>7</v>
      </c>
      <c r="B7" s="5" t="str">
        <f>VLOOKUP(A7,[1]Dados!$A:$B,2,0)</f>
        <v>Ryan Merryman</v>
      </c>
      <c r="C7" s="5">
        <f>VLOOKUP(A7,[1]Dados!$A:$C,3,FALSE)</f>
        <v>26</v>
      </c>
      <c r="D7" s="6">
        <f>IFERROR(VLOOKUP(A7,[1]Dados!$A:$D,4,FALSE),"-")</f>
        <v>2000</v>
      </c>
    </row>
    <row r="8" spans="1:6" x14ac:dyDescent="0.3">
      <c r="A8" s="2" t="s">
        <v>8</v>
      </c>
      <c r="B8" s="5" t="str">
        <f>VLOOKUP(A8,[1]Dados!$A:$B,2,0)</f>
        <v>Robson Martins</v>
      </c>
      <c r="C8" s="5">
        <f>VLOOKUP(A8,[1]Dados!$A:$C,3,FALSE)</f>
        <v>23</v>
      </c>
      <c r="D8" s="6">
        <f>IFERROR(VLOOKUP(A8,[1]Dados!$A:$D,4,FALSE),"-")</f>
        <v>2000</v>
      </c>
    </row>
    <row r="9" spans="1:6" x14ac:dyDescent="0.3">
      <c r="A9" s="2" t="s">
        <v>9</v>
      </c>
      <c r="B9" s="5" t="str">
        <f>VLOOKUP(A9,[1]Dados!$A:$B,2,0)</f>
        <v>Thiago Santana Gomes</v>
      </c>
      <c r="C9" s="5">
        <f>VLOOKUP(A9,[1]Dados!$A:$C,3,FALSE)</f>
        <v>30</v>
      </c>
      <c r="D9" s="6">
        <f>IFERROR(VLOOKUP(A9,[1]Dados!$A:$D,4,FALSE),"-")</f>
        <v>5000</v>
      </c>
    </row>
    <row r="10" spans="1:6" x14ac:dyDescent="0.3">
      <c r="A10" s="2" t="s">
        <v>10</v>
      </c>
      <c r="B10" s="5" t="str">
        <f>VLOOKUP(A10,[1]Dados!$A:$B,2,0)</f>
        <v>Erika Souza Aguiar</v>
      </c>
      <c r="C10" s="5">
        <f>VLOOKUP(A10,[1]Dados!$A:$C,3,FALSE)</f>
        <v>30</v>
      </c>
      <c r="D10" s="6">
        <f>IFERROR(VLOOKUP(A10,[1]Dados!$A:$D,4,FALSE),"-")</f>
        <v>5000</v>
      </c>
    </row>
    <row r="11" spans="1:6" x14ac:dyDescent="0.3">
      <c r="A11" s="2" t="s">
        <v>11</v>
      </c>
      <c r="B11" s="5" t="str">
        <f>VLOOKUP(A11,[1]Dados!$A:$B,2,0)</f>
        <v>Felipe Borges Aguiar</v>
      </c>
      <c r="C11" s="5">
        <f>VLOOKUP(A11,[1]Dados!$A:$C,3,FALSE)</f>
        <v>30</v>
      </c>
      <c r="D11" s="6">
        <f>IFERROR(VLOOKUP(A11,[1]Dados!$A:$D,4,FALSE),"-")</f>
        <v>5000</v>
      </c>
    </row>
    <row r="12" spans="1:6" x14ac:dyDescent="0.3">
      <c r="A12" s="2" t="s">
        <v>12</v>
      </c>
      <c r="B12" s="5" t="str">
        <f>VLOOKUP(A12,[1]Dados!$A:$B,2,0)</f>
        <v>Tiago de Oliveira</v>
      </c>
      <c r="C12" s="5">
        <f>VLOOKUP(A12,[1]Dados!$A:$C,3,FALSE)</f>
        <v>30</v>
      </c>
      <c r="D12" s="6">
        <f>IFERROR(VLOOKUP(A12,[1]Dados!$A:$D,4,FALSE),"-")</f>
        <v>4000</v>
      </c>
    </row>
    <row r="13" spans="1:6" x14ac:dyDescent="0.3">
      <c r="A13" s="2" t="s">
        <v>13</v>
      </c>
      <c r="B13" s="5" t="str">
        <f>VLOOKUP(A13,[1]Dados!$A:$B,2,0)</f>
        <v>Frederico Rubens</v>
      </c>
      <c r="C13" s="5">
        <f>VLOOKUP(A13,[1]Dados!$A:$C,3,FALSE)</f>
        <v>30</v>
      </c>
      <c r="D13" s="6">
        <f>IFERROR(VLOOKUP(A13,[1]Dados!$A:$D,4,FALSE),"-")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D2" sqref="D2:D13"/>
    </sheetView>
  </sheetViews>
  <sheetFormatPr defaultRowHeight="14.4" x14ac:dyDescent="0.3"/>
  <cols>
    <col min="1" max="1" width="17.88671875" customWidth="1"/>
    <col min="2" max="2" width="21.6640625" style="7" bestFit="1" customWidth="1"/>
    <col min="3" max="3" width="20.6640625" style="7" customWidth="1"/>
    <col min="4" max="4" width="10" style="7" bestFit="1" customWidth="1"/>
  </cols>
  <sheetData>
    <row r="1" spans="1:4" x14ac:dyDescent="0.3">
      <c r="A1" s="1" t="s">
        <v>1</v>
      </c>
      <c r="B1" s="3" t="s">
        <v>0</v>
      </c>
      <c r="C1" s="3" t="s">
        <v>14</v>
      </c>
      <c r="D1" s="4" t="s">
        <v>15</v>
      </c>
    </row>
    <row r="2" spans="1:4" x14ac:dyDescent="0.3">
      <c r="A2" s="2" t="s">
        <v>2</v>
      </c>
      <c r="B2" s="5" t="str">
        <f>VLOOKUP(A2,[2]Dados!$A:$B,2,0)</f>
        <v>Bruna Alves</v>
      </c>
      <c r="C2" s="5">
        <f>VLOOKUP(A2,[2]Dados!$A:$C,3,0)</f>
        <v>23</v>
      </c>
      <c r="D2" s="6">
        <f>VLOOKUP(A2,[2]Dados!$A:$D,4,0)</f>
        <v>2000</v>
      </c>
    </row>
    <row r="3" spans="1:4" x14ac:dyDescent="0.3">
      <c r="A3" s="2" t="s">
        <v>3</v>
      </c>
      <c r="B3" s="5" t="str">
        <f>VLOOKUP(A3,[2]Dados!$A:$B,2,0)</f>
        <v>Afonso Alves</v>
      </c>
      <c r="C3" s="5">
        <f>VLOOKUP(A3,[2]Dados!$A:$C,3,0)</f>
        <v>23</v>
      </c>
      <c r="D3" s="6">
        <f>VLOOKUP(A3,[2]Dados!$A:$D,4,0)</f>
        <v>2500</v>
      </c>
    </row>
    <row r="4" spans="1:4" x14ac:dyDescent="0.3">
      <c r="A4" s="2" t="s">
        <v>4</v>
      </c>
      <c r="B4" s="5" t="str">
        <f>VLOOKUP(A4,[2]Dados!$A:$B,2,0)</f>
        <v>Caroline Gois Abreu</v>
      </c>
      <c r="C4" s="5">
        <f>VLOOKUP(A4,[2]Dados!$A:$C,3,0)</f>
        <v>50</v>
      </c>
      <c r="D4" s="6">
        <f>VLOOKUP(A4,[2]Dados!$A:$D,4,0)</f>
        <v>3000</v>
      </c>
    </row>
    <row r="5" spans="1:4" x14ac:dyDescent="0.3">
      <c r="A5" s="2" t="s">
        <v>5</v>
      </c>
      <c r="B5" s="5" t="str">
        <f>VLOOKUP(A5,[2]Dados!$A:$B,2,0)</f>
        <v>Henrique Oliveira Silva</v>
      </c>
      <c r="C5" s="5">
        <f>VLOOKUP(A5,[2]Dados!$A:$C,3,0)</f>
        <v>26</v>
      </c>
      <c r="D5" s="6">
        <f>VLOOKUP(A5,[2]Dados!$A:$D,4,0)</f>
        <v>3000</v>
      </c>
    </row>
    <row r="6" spans="1:4" x14ac:dyDescent="0.3">
      <c r="A6" s="2" t="s">
        <v>6</v>
      </c>
      <c r="B6" s="5" t="str">
        <f>VLOOKUP(A6,[2]Dados!$A:$B,2,0)</f>
        <v>Kaliane Almeida Abreu</v>
      </c>
      <c r="C6" s="5">
        <f>VLOOKUP(A6,[2]Dados!$A:$C,3,0)</f>
        <v>26</v>
      </c>
      <c r="D6" s="6">
        <f>VLOOKUP(A6,[2]Dados!$A:$D,4,0)</f>
        <v>2000</v>
      </c>
    </row>
    <row r="7" spans="1:4" x14ac:dyDescent="0.3">
      <c r="A7" s="2" t="s">
        <v>7</v>
      </c>
      <c r="B7" s="5" t="str">
        <f>VLOOKUP(A7,[2]Dados!$A:$B,2,0)</f>
        <v>Ryan Merryman</v>
      </c>
      <c r="C7" s="5">
        <f>VLOOKUP(A7,[2]Dados!$A:$C,3,0)</f>
        <v>26</v>
      </c>
      <c r="D7" s="6">
        <f>VLOOKUP(A7,[2]Dados!$A:$D,4,0)</f>
        <v>2000</v>
      </c>
    </row>
    <row r="8" spans="1:4" x14ac:dyDescent="0.3">
      <c r="A8" s="2" t="s">
        <v>8</v>
      </c>
      <c r="B8" s="5" t="str">
        <f>VLOOKUP(A8,[2]Dados!$A:$B,2,0)</f>
        <v>Robson Martins</v>
      </c>
      <c r="C8" s="5">
        <f>VLOOKUP(A8,[2]Dados!$A:$C,3,0)</f>
        <v>23</v>
      </c>
      <c r="D8" s="6">
        <f>VLOOKUP(A8,[2]Dados!$A:$D,4,0)</f>
        <v>2000</v>
      </c>
    </row>
    <row r="9" spans="1:4" x14ac:dyDescent="0.3">
      <c r="A9" s="2" t="s">
        <v>9</v>
      </c>
      <c r="B9" s="5" t="str">
        <f>VLOOKUP(A9,[2]Dados!$A:$B,2,0)</f>
        <v>Thiago Santana Gomes</v>
      </c>
      <c r="C9" s="5">
        <f>VLOOKUP(A9,[2]Dados!$A:$C,3,0)</f>
        <v>30</v>
      </c>
      <c r="D9" s="6">
        <f>VLOOKUP(A9,[2]Dados!$A:$D,4,0)</f>
        <v>5000</v>
      </c>
    </row>
    <row r="10" spans="1:4" x14ac:dyDescent="0.3">
      <c r="A10" s="2" t="s">
        <v>10</v>
      </c>
      <c r="B10" s="5" t="str">
        <f>VLOOKUP(A10,[2]Dados!$A:$B,2,0)</f>
        <v>Erika Souza Aguiar</v>
      </c>
      <c r="C10" s="5">
        <f>VLOOKUP(A10,[2]Dados!$A:$C,3,0)</f>
        <v>30</v>
      </c>
      <c r="D10" s="6">
        <f>VLOOKUP(A10,[2]Dados!$A:$D,4,0)</f>
        <v>5000</v>
      </c>
    </row>
    <row r="11" spans="1:4" x14ac:dyDescent="0.3">
      <c r="A11" s="2" t="s">
        <v>11</v>
      </c>
      <c r="B11" s="5" t="str">
        <f>VLOOKUP(A11,[2]Dados!$A:$B,2,0)</f>
        <v>Felipe Borges Aguiar</v>
      </c>
      <c r="C11" s="5">
        <f>VLOOKUP(A11,[2]Dados!$A:$C,3,0)</f>
        <v>30</v>
      </c>
      <c r="D11" s="6">
        <f>VLOOKUP(A11,[2]Dados!$A:$D,4,0)</f>
        <v>5000</v>
      </c>
    </row>
    <row r="12" spans="1:4" x14ac:dyDescent="0.3">
      <c r="A12" s="2" t="s">
        <v>12</v>
      </c>
      <c r="B12" s="5" t="str">
        <f>VLOOKUP(A12,[2]Dados!$A:$B,2,0)</f>
        <v>Tiago de Oliveira</v>
      </c>
      <c r="C12" s="5">
        <f>VLOOKUP(A12,[2]Dados!$A:$C,3,0)</f>
        <v>30</v>
      </c>
      <c r="D12" s="6">
        <f>VLOOKUP(A12,[2]Dados!$A:$D,4,0)</f>
        <v>4000</v>
      </c>
    </row>
    <row r="13" spans="1:4" x14ac:dyDescent="0.3">
      <c r="A13" s="2" t="s">
        <v>13</v>
      </c>
      <c r="B13" s="5" t="str">
        <f>VLOOKUP(A13,[2]Dados!$A:$B,2,0)</f>
        <v>Frederico Rubens</v>
      </c>
      <c r="C13" s="5">
        <f>VLOOKUP(A13,[2]Dados!$A:$C,3,0)</f>
        <v>30</v>
      </c>
      <c r="D13" s="6">
        <f>VLOOKUP(A13,[2]Dados!$A:$D,4,0)</f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2020-07-22T00:11:39Z</dcterms:created>
  <dcterms:modified xsi:type="dcterms:W3CDTF">2025-10-10T21:59:09Z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