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자료\2.문서\5.주간월간보고\월간보고\2020\"/>
    </mc:Choice>
  </mc:AlternateContent>
  <xr:revisionPtr revIDLastSave="0" documentId="13_ncr:1_{1D169439-95B6-48F8-A4FE-F11994A41037}" xr6:coauthVersionLast="36" xr6:coauthVersionMax="36" xr10:uidLastSave="{00000000-0000-0000-0000-000000000000}"/>
  <bookViews>
    <workbookView xWindow="0" yWindow="0" windowWidth="21660" windowHeight="10500" xr2:uid="{00000000-000D-0000-FFFF-FFFF00000000}"/>
  </bookViews>
  <sheets>
    <sheet name="투입률(6월)" sheetId="2" r:id="rId1"/>
  </sheets>
  <definedNames>
    <definedName name="_xlnm._FilterDatabase" localSheetId="0" hidden="1">'투입률(6월)'!$A$3:$AM$52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4" i="2" l="1"/>
  <c r="S65" i="2"/>
  <c r="S66" i="2"/>
  <c r="S67" i="2"/>
  <c r="S68" i="2" s="1"/>
  <c r="P68" i="2"/>
  <c r="AI37" i="2" l="1"/>
  <c r="AK37" i="2" s="1"/>
  <c r="AI36" i="2"/>
  <c r="AK36" i="2" s="1"/>
  <c r="AI23" i="2"/>
  <c r="AK23" i="2" s="1"/>
  <c r="AI2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5" i="2"/>
  <c r="AI26" i="2"/>
  <c r="AI27" i="2"/>
  <c r="AI28" i="2"/>
  <c r="AI29" i="2"/>
  <c r="AI30" i="2"/>
  <c r="AI31" i="2"/>
  <c r="AI32" i="2"/>
  <c r="AI33" i="2"/>
  <c r="AI34" i="2"/>
  <c r="AI35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4" i="2"/>
  <c r="AL23" i="2" l="1"/>
  <c r="AL36" i="2"/>
  <c r="AL37" i="2"/>
  <c r="AK12" i="2"/>
  <c r="AK13" i="2"/>
  <c r="AK14" i="2"/>
  <c r="AL14" i="2" s="1"/>
  <c r="AM14" i="2" s="1"/>
  <c r="AL13" i="2" l="1"/>
  <c r="AM13" i="2" s="1"/>
  <c r="AK6" i="2" l="1"/>
  <c r="A52" i="2" l="1"/>
  <c r="AK24" i="2"/>
  <c r="AK35" i="2" l="1"/>
  <c r="AK34" i="2"/>
  <c r="AK17" i="2" l="1"/>
  <c r="AK22" i="2" l="1"/>
  <c r="AK4" i="2" l="1"/>
  <c r="AK7" i="2"/>
  <c r="AK8" i="2"/>
  <c r="AL8" i="2" s="1"/>
  <c r="AM8" i="2" s="1"/>
  <c r="AK10" i="2"/>
  <c r="AK11" i="2"/>
  <c r="AK41" i="2"/>
  <c r="AK42" i="2"/>
  <c r="AK43" i="2"/>
  <c r="AL43" i="2" s="1"/>
  <c r="AK44" i="2"/>
  <c r="AK45" i="2"/>
  <c r="AK46" i="2"/>
  <c r="AK47" i="2"/>
  <c r="AK48" i="2"/>
  <c r="AK49" i="2"/>
  <c r="AK50" i="2"/>
  <c r="AK51" i="2"/>
  <c r="AL44" i="2" l="1"/>
  <c r="AM44" i="2" s="1"/>
  <c r="AK9" i="2"/>
  <c r="AL9" i="2" s="1"/>
  <c r="AL12" i="2"/>
  <c r="AK5" i="2"/>
  <c r="AL5" i="2" s="1"/>
  <c r="P59" i="2" s="1"/>
  <c r="AL6" i="2"/>
  <c r="AL11" i="2"/>
  <c r="AL51" i="2"/>
  <c r="AM43" i="2"/>
  <c r="AL42" i="2"/>
  <c r="AL47" i="2"/>
  <c r="AL46" i="2"/>
  <c r="AL4" i="2"/>
  <c r="P60" i="2" s="1"/>
  <c r="AL50" i="2"/>
  <c r="AL10" i="2"/>
  <c r="AL7" i="2"/>
  <c r="AL45" i="2"/>
  <c r="AL41" i="2"/>
  <c r="AL49" i="2"/>
  <c r="AL48" i="2"/>
  <c r="AL24" i="2" l="1"/>
  <c r="AM9" i="2"/>
  <c r="AM45" i="2"/>
  <c r="AM48" i="2"/>
  <c r="AM41" i="2"/>
  <c r="AL34" i="2"/>
  <c r="AL35" i="2"/>
  <c r="AM4" i="2"/>
  <c r="AL17" i="2"/>
  <c r="AL22" i="2"/>
  <c r="AK40" i="2"/>
  <c r="AK38" i="2"/>
  <c r="AK39" i="2"/>
  <c r="AK33" i="2"/>
  <c r="AK16" i="2" l="1"/>
  <c r="AL16" i="2" s="1"/>
  <c r="AK15" i="2"/>
  <c r="AK32" i="2"/>
  <c r="AL32" i="2" s="1"/>
  <c r="AK31" i="2"/>
  <c r="AK30" i="2"/>
  <c r="AL30" i="2" s="1"/>
  <c r="AK29" i="2"/>
  <c r="AK28" i="2"/>
  <c r="AK27" i="2"/>
  <c r="AK26" i="2"/>
  <c r="AL26" i="2" s="1"/>
  <c r="AK25" i="2"/>
  <c r="AK21" i="2"/>
  <c r="AK20" i="2"/>
  <c r="AL20" i="2" s="1"/>
  <c r="AK19" i="2"/>
  <c r="AL19" i="2" s="1"/>
  <c r="AK18" i="2"/>
  <c r="AL18" i="2" l="1"/>
  <c r="P58" i="2" s="1"/>
  <c r="AL21" i="2"/>
  <c r="AL27" i="2"/>
  <c r="P56" i="2" s="1"/>
  <c r="AL31" i="2"/>
  <c r="AL28" i="2"/>
  <c r="AL39" i="2"/>
  <c r="AL38" i="2"/>
  <c r="AL40" i="2"/>
  <c r="AL33" i="2"/>
  <c r="AL25" i="2"/>
  <c r="AL29" i="2"/>
  <c r="AL15" i="2"/>
  <c r="P57" i="2" s="1"/>
  <c r="P61" i="2" l="1"/>
  <c r="S58" i="2" s="1"/>
  <c r="V58" i="2" s="1"/>
  <c r="AM33" i="2"/>
  <c r="AM18" i="2"/>
  <c r="AM25" i="2"/>
  <c r="AM15" i="2"/>
  <c r="AM32" i="2"/>
  <c r="AM29" i="2"/>
  <c r="AM21" i="2"/>
  <c r="S60" i="2" l="1"/>
  <c r="V60" i="2" s="1"/>
  <c r="S59" i="2"/>
  <c r="V59" i="2" s="1"/>
  <c r="S56" i="2"/>
  <c r="S57" i="2"/>
  <c r="V57" i="2" s="1"/>
  <c r="S61" i="2" l="1"/>
  <c r="V56" i="2"/>
  <c r="V61" i="2" s="1"/>
</calcChain>
</file>

<file path=xl/sharedStrings.xml><?xml version="1.0" encoding="utf-8"?>
<sst xmlns="http://schemas.openxmlformats.org/spreadsheetml/2006/main" count="141" uniqueCount="88">
  <si>
    <t>담당자명</t>
    <phoneticPr fontId="2" type="noConversion"/>
  </si>
  <si>
    <t>업무명/프로젝트명</t>
    <phoneticPr fontId="2" type="noConversion"/>
  </si>
  <si>
    <t>동반성장실</t>
    <phoneticPr fontId="2" type="noConversion"/>
  </si>
  <si>
    <t>투입시간</t>
    <phoneticPr fontId="2" type="noConversion"/>
  </si>
  <si>
    <t>투입율</t>
    <phoneticPr fontId="2" type="noConversion"/>
  </si>
  <si>
    <t>관련 부서명</t>
    <phoneticPr fontId="2" type="noConversion"/>
  </si>
  <si>
    <t>유성훈</t>
    <phoneticPr fontId="2" type="noConversion"/>
  </si>
  <si>
    <t>공통</t>
    <phoneticPr fontId="2" type="noConversion"/>
  </si>
  <si>
    <t>IT기획,운영,관리</t>
    <phoneticPr fontId="2" type="noConversion"/>
  </si>
  <si>
    <t>권혁대</t>
    <phoneticPr fontId="2" type="noConversion"/>
  </si>
  <si>
    <t>키즈홈 개발</t>
    <phoneticPr fontId="2" type="noConversion"/>
  </si>
  <si>
    <t>채널사업실</t>
    <phoneticPr fontId="2" type="noConversion"/>
  </si>
  <si>
    <t>부가세환급지원(운영/대외계)</t>
    <phoneticPr fontId="2" type="noConversion"/>
  </si>
  <si>
    <t>큰수레 업무지원</t>
    <phoneticPr fontId="2" type="noConversion"/>
  </si>
  <si>
    <t>윤현재</t>
    <phoneticPr fontId="2" type="noConversion"/>
  </si>
  <si>
    <t>권아영</t>
    <phoneticPr fontId="2" type="noConversion"/>
  </si>
  <si>
    <t>최현수</t>
    <phoneticPr fontId="2" type="noConversion"/>
  </si>
  <si>
    <t>이준희</t>
    <phoneticPr fontId="2" type="noConversion"/>
  </si>
  <si>
    <t>황규대</t>
    <phoneticPr fontId="2" type="noConversion"/>
  </si>
  <si>
    <t>오토빌 웹개발</t>
    <phoneticPr fontId="2" type="noConversion"/>
  </si>
  <si>
    <t>홍은영</t>
    <phoneticPr fontId="2" type="noConversion"/>
  </si>
  <si>
    <t>채널사업실</t>
  </si>
  <si>
    <t>합계</t>
    <phoneticPr fontId="2" type="noConversion"/>
  </si>
  <si>
    <t>부서</t>
    <phoneticPr fontId="2" type="noConversion"/>
  </si>
  <si>
    <t>투입비율</t>
    <phoneticPr fontId="2" type="noConversion"/>
  </si>
  <si>
    <t>신사업추진실</t>
  </si>
  <si>
    <t>신사업추진실</t>
    <phoneticPr fontId="2" type="noConversion"/>
  </si>
  <si>
    <t>김수환</t>
    <phoneticPr fontId="2" type="noConversion"/>
  </si>
  <si>
    <t>노무비 닷컴</t>
    <phoneticPr fontId="2" type="noConversion"/>
  </si>
  <si>
    <t>리서치3실</t>
    <phoneticPr fontId="2" type="noConversion"/>
  </si>
  <si>
    <t>나이스다큐</t>
    <phoneticPr fontId="2" type="noConversion"/>
  </si>
  <si>
    <t>오토빌 앱개발</t>
    <phoneticPr fontId="2" type="noConversion"/>
  </si>
  <si>
    <t>노무비 닷컴 앱개발</t>
    <phoneticPr fontId="2" type="noConversion"/>
  </si>
  <si>
    <t>SmartSMS 앱 개발</t>
    <phoneticPr fontId="2" type="noConversion"/>
  </si>
  <si>
    <t>실사지원실</t>
    <phoneticPr fontId="2" type="noConversion"/>
  </si>
  <si>
    <t>김동철</t>
    <phoneticPr fontId="2" type="noConversion"/>
  </si>
  <si>
    <t>배분</t>
    <phoneticPr fontId="2" type="noConversion"/>
  </si>
  <si>
    <t>배분 적용</t>
    <phoneticPr fontId="2" type="noConversion"/>
  </si>
  <si>
    <t>송대호</t>
    <phoneticPr fontId="2" type="noConversion"/>
  </si>
  <si>
    <t>신대성</t>
    <phoneticPr fontId="2" type="noConversion"/>
  </si>
  <si>
    <t>네트워크 운영</t>
    <phoneticPr fontId="2" type="noConversion"/>
  </si>
  <si>
    <t>서버 운영</t>
    <phoneticPr fontId="2" type="noConversion"/>
  </si>
  <si>
    <t>exGate 자동차 스크래핑</t>
    <phoneticPr fontId="2" type="noConversion"/>
  </si>
  <si>
    <t>DB, 보안 운영</t>
    <phoneticPr fontId="2" type="noConversion"/>
  </si>
  <si>
    <t>설영철</t>
  </si>
  <si>
    <t>DMOA</t>
  </si>
  <si>
    <t>HDFS project</t>
  </si>
  <si>
    <t>양승민</t>
  </si>
  <si>
    <t>스크래핑</t>
  </si>
  <si>
    <t>Dmoa Service / 오토빌 / TPS / DRP / 키즈홈 / 휴폐업</t>
  </si>
  <si>
    <t>하둡 등 빅데이터 구성</t>
  </si>
  <si>
    <t>임경엽</t>
    <phoneticPr fontId="2" type="noConversion"/>
  </si>
  <si>
    <t>가중치</t>
    <phoneticPr fontId="2" type="noConversion"/>
  </si>
  <si>
    <t>투입시간(가중치)</t>
    <phoneticPr fontId="2" type="noConversion"/>
  </si>
  <si>
    <t>가중치적용</t>
    <phoneticPr fontId="2" type="noConversion"/>
  </si>
  <si>
    <t>디앤알 아이디</t>
    <phoneticPr fontId="2" type="noConversion"/>
  </si>
  <si>
    <t>텍스다이어트</t>
  </si>
  <si>
    <t>동반성장실</t>
  </si>
  <si>
    <t>RI실</t>
    <phoneticPr fontId="2" type="noConversion"/>
  </si>
  <si>
    <t>전자세금계산서</t>
  </si>
  <si>
    <t>화물운송료</t>
  </si>
  <si>
    <t>나이스홀딩스, 나이스평가정보, 웹진</t>
  </si>
  <si>
    <t>나이스윙크</t>
  </si>
  <si>
    <t>알림톡&amp;MMS&amp;이메일 개발 및 운영</t>
  </si>
  <si>
    <t>기타 개발 및 운영 (퀵장관, 백오피스 등)</t>
  </si>
  <si>
    <t>나이스디앤알 홈페이지&amp;관리자</t>
  </si>
  <si>
    <t>공통</t>
  </si>
  <si>
    <t>오토빌</t>
  </si>
  <si>
    <t>부가세환급</t>
  </si>
  <si>
    <t>관리자</t>
  </si>
  <si>
    <t>리서치1실</t>
    <phoneticPr fontId="2" type="noConversion"/>
  </si>
  <si>
    <t>리서치2실</t>
    <phoneticPr fontId="2" type="noConversion"/>
  </si>
  <si>
    <t>나이스다큐캠퍼스</t>
  </si>
  <si>
    <t>빅데이터 센터, 자동차스크래핑</t>
    <phoneticPr fontId="2" type="noConversion"/>
  </si>
  <si>
    <t>박현정</t>
    <phoneticPr fontId="2" type="noConversion"/>
  </si>
  <si>
    <t>김판겸</t>
    <phoneticPr fontId="2" type="noConversion"/>
  </si>
  <si>
    <t>나이스다큐, 노무비, 윙크, 웹진</t>
    <phoneticPr fontId="2" type="noConversion"/>
  </si>
  <si>
    <t>자동차 스크래핑 서버 구성</t>
    <phoneticPr fontId="2" type="noConversion"/>
  </si>
  <si>
    <t>회원가입 유형 추가</t>
    <phoneticPr fontId="2" type="noConversion"/>
  </si>
  <si>
    <t>부가세 환급 서식 수정</t>
  </si>
  <si>
    <t>나이스디앤알</t>
  </si>
  <si>
    <t>택스다이어트</t>
  </si>
  <si>
    <t>나이스데이터</t>
  </si>
  <si>
    <t>나이스다큐 캠퍼스</t>
  </si>
  <si>
    <t>기타</t>
  </si>
  <si>
    <t>노무비닷컴</t>
    <phoneticPr fontId="2" type="noConversion"/>
  </si>
  <si>
    <t>노무비닷컴 어플</t>
    <phoneticPr fontId="2" type="noConversion"/>
  </si>
  <si>
    <t>모바일 상품권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</si>
</sst>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%"/>
    <numFmt numFmtId="178" formatCode="0.00_);[Red]\(0.0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8" tint="0.7999816888943144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 tint="0.1499984740745262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77" fontId="3" fillId="3" borderId="1" xfId="1" applyNumberFormat="1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178" fontId="3" fillId="0" borderId="1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>
      <alignment vertical="center"/>
    </xf>
    <xf numFmtId="178" fontId="3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77" fontId="3" fillId="3" borderId="1" xfId="1" applyNumberFormat="1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7" fontId="3" fillId="3" borderId="1" xfId="1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3" borderId="1" xfId="1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3" fillId="0" borderId="1" xfId="1" applyNumberFormat="1" applyFont="1" applyBorder="1" applyAlignment="1">
      <alignment vertical="center"/>
    </xf>
    <xf numFmtId="177" fontId="3" fillId="4" borderId="1" xfId="1" applyNumberFormat="1" applyFont="1" applyFill="1" applyBorder="1" applyAlignment="1">
      <alignment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3" fillId="0" borderId="9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77" fontId="3" fillId="4" borderId="1" xfId="1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7DE7-7E2A-466A-B766-521AD87F9022}">
  <dimension ref="A3:AM68"/>
  <sheetViews>
    <sheetView tabSelected="1" zoomScaleNormal="100" workbookViewId="0">
      <selection activeCell="K19" sqref="K19"/>
    </sheetView>
  </sheetViews>
  <sheetFormatPr defaultRowHeight="13.5" x14ac:dyDescent="0.3"/>
  <cols>
    <col min="1" max="1" width="8.75" style="1" customWidth="1"/>
    <col min="2" max="2" width="29.125" style="1" customWidth="1"/>
    <col min="3" max="3" width="14.25" style="1" bestFit="1" customWidth="1"/>
    <col min="4" max="30" width="3.25" style="1" customWidth="1"/>
    <col min="31" max="31" width="3.25" style="20" customWidth="1"/>
    <col min="32" max="34" width="3.25" style="36" customWidth="1"/>
    <col min="35" max="36" width="9" style="1"/>
    <col min="37" max="37" width="14.25" style="1" bestFit="1" customWidth="1"/>
    <col min="38" max="16384" width="9" style="1"/>
  </cols>
  <sheetData>
    <row r="3" spans="1:39" x14ac:dyDescent="0.3">
      <c r="A3" s="2" t="s">
        <v>0</v>
      </c>
      <c r="B3" s="2" t="s">
        <v>1</v>
      </c>
      <c r="C3" s="2" t="s">
        <v>5</v>
      </c>
      <c r="D3" s="12">
        <v>1</v>
      </c>
      <c r="E3" s="42">
        <v>2</v>
      </c>
      <c r="F3" s="42">
        <v>3</v>
      </c>
      <c r="G3" s="42">
        <v>4</v>
      </c>
      <c r="H3" s="42">
        <v>5</v>
      </c>
      <c r="I3" s="42">
        <v>6</v>
      </c>
      <c r="J3" s="42">
        <v>7</v>
      </c>
      <c r="K3" s="42">
        <v>8</v>
      </c>
      <c r="L3" s="42">
        <v>9</v>
      </c>
      <c r="M3" s="42">
        <v>10</v>
      </c>
      <c r="N3" s="42">
        <v>11</v>
      </c>
      <c r="O3" s="42">
        <v>12</v>
      </c>
      <c r="P3" s="42">
        <v>13</v>
      </c>
      <c r="Q3" s="42">
        <v>14</v>
      </c>
      <c r="R3" s="42">
        <v>15</v>
      </c>
      <c r="S3" s="42">
        <v>16</v>
      </c>
      <c r="T3" s="42">
        <v>17</v>
      </c>
      <c r="U3" s="42">
        <v>18</v>
      </c>
      <c r="V3" s="42">
        <v>19</v>
      </c>
      <c r="W3" s="42">
        <v>20</v>
      </c>
      <c r="X3" s="42">
        <v>21</v>
      </c>
      <c r="Y3" s="42">
        <v>22</v>
      </c>
      <c r="Z3" s="42">
        <v>23</v>
      </c>
      <c r="AA3" s="42">
        <v>24</v>
      </c>
      <c r="AB3" s="42">
        <v>25</v>
      </c>
      <c r="AC3" s="42">
        <v>26</v>
      </c>
      <c r="AD3" s="42">
        <v>27</v>
      </c>
      <c r="AE3" s="42">
        <v>28</v>
      </c>
      <c r="AF3" s="42">
        <v>29</v>
      </c>
      <c r="AG3" s="45">
        <v>30</v>
      </c>
      <c r="AH3" s="45">
        <v>31</v>
      </c>
      <c r="AI3" s="2" t="s">
        <v>3</v>
      </c>
      <c r="AJ3" s="2" t="s">
        <v>52</v>
      </c>
      <c r="AK3" s="2" t="s">
        <v>53</v>
      </c>
      <c r="AL3" s="5" t="s">
        <v>4</v>
      </c>
      <c r="AM3" s="11" t="s">
        <v>22</v>
      </c>
    </row>
    <row r="4" spans="1:39" x14ac:dyDescent="0.3">
      <c r="A4" s="96" t="s">
        <v>6</v>
      </c>
      <c r="B4" s="37" t="s">
        <v>87</v>
      </c>
      <c r="C4" s="41" t="s">
        <v>34</v>
      </c>
      <c r="D4" s="54"/>
      <c r="E4" s="63"/>
      <c r="F4" s="63"/>
      <c r="G4" s="69"/>
      <c r="H4" s="69"/>
      <c r="I4" s="67"/>
      <c r="J4" s="67"/>
      <c r="K4" s="67"/>
      <c r="L4" s="67"/>
      <c r="M4" s="67"/>
      <c r="N4" s="69"/>
      <c r="O4" s="69"/>
      <c r="P4" s="67"/>
      <c r="Q4" s="52"/>
      <c r="R4" s="67"/>
      <c r="S4" s="67"/>
      <c r="T4" s="67"/>
      <c r="U4" s="69"/>
      <c r="V4" s="69"/>
      <c r="W4" s="67"/>
      <c r="X4" s="67"/>
      <c r="Y4" s="67"/>
      <c r="Z4" s="67"/>
      <c r="AA4" s="67"/>
      <c r="AB4" s="69"/>
      <c r="AC4" s="69"/>
      <c r="AD4" s="67"/>
      <c r="AE4" s="67"/>
      <c r="AF4" s="63"/>
      <c r="AG4" s="63"/>
      <c r="AH4" s="63"/>
      <c r="AI4" s="4">
        <f>SUM(D4:AH4)</f>
        <v>0</v>
      </c>
      <c r="AJ4" s="9">
        <v>1.5</v>
      </c>
      <c r="AK4" s="9">
        <f>AI4*AJ4</f>
        <v>0</v>
      </c>
      <c r="AL4" s="6" t="e">
        <f>AK4/SUM($AI$4:$AI$7)</f>
        <v>#DIV/0!</v>
      </c>
      <c r="AM4" s="90" t="e">
        <f>SUM(AL4:AL7)</f>
        <v>#DIV/0!</v>
      </c>
    </row>
    <row r="5" spans="1:39" x14ac:dyDescent="0.3">
      <c r="A5" s="97"/>
      <c r="B5" s="37" t="s">
        <v>73</v>
      </c>
      <c r="C5" s="41" t="s">
        <v>26</v>
      </c>
      <c r="D5" s="62"/>
      <c r="E5" s="63"/>
      <c r="F5" s="63"/>
      <c r="G5" s="69"/>
      <c r="H5" s="69"/>
      <c r="I5" s="67"/>
      <c r="J5" s="67"/>
      <c r="K5" s="67"/>
      <c r="L5" s="66"/>
      <c r="M5" s="67"/>
      <c r="N5" s="69"/>
      <c r="O5" s="69"/>
      <c r="P5" s="67"/>
      <c r="Q5" s="67"/>
      <c r="R5" s="67"/>
      <c r="S5" s="67"/>
      <c r="T5" s="67"/>
      <c r="U5" s="69"/>
      <c r="V5" s="61"/>
      <c r="W5" s="67"/>
      <c r="X5" s="67"/>
      <c r="Y5" s="67"/>
      <c r="Z5" s="67"/>
      <c r="AA5" s="67"/>
      <c r="AB5" s="69"/>
      <c r="AC5" s="69"/>
      <c r="AD5" s="67"/>
      <c r="AE5" s="67"/>
      <c r="AF5" s="63"/>
      <c r="AG5" s="63"/>
      <c r="AH5" s="63"/>
      <c r="AI5" s="38">
        <f t="shared" ref="AI5:AI51" si="0">SUM(D5:AH5)</f>
        <v>0</v>
      </c>
      <c r="AJ5" s="9">
        <v>1.5</v>
      </c>
      <c r="AK5" s="9">
        <f t="shared" ref="AK5:AK51" si="1">AI5*AJ5</f>
        <v>0</v>
      </c>
      <c r="AL5" s="6" t="e">
        <f>AK5/SUM($AI$4:$AI$7)</f>
        <v>#DIV/0!</v>
      </c>
      <c r="AM5" s="91"/>
    </row>
    <row r="6" spans="1:39" s="36" customFormat="1" x14ac:dyDescent="0.3">
      <c r="A6" s="97"/>
      <c r="B6" s="37" t="s">
        <v>76</v>
      </c>
      <c r="C6" s="41" t="s">
        <v>2</v>
      </c>
      <c r="D6" s="62"/>
      <c r="E6" s="63"/>
      <c r="F6" s="63"/>
      <c r="G6" s="69"/>
      <c r="H6" s="69"/>
      <c r="I6" s="67"/>
      <c r="J6" s="67"/>
      <c r="K6" s="67"/>
      <c r="L6" s="66"/>
      <c r="M6" s="67"/>
      <c r="N6" s="69"/>
      <c r="O6" s="69"/>
      <c r="P6" s="67"/>
      <c r="Q6" s="67"/>
      <c r="R6" s="67"/>
      <c r="S6" s="67"/>
      <c r="T6" s="67"/>
      <c r="U6" s="69"/>
      <c r="V6" s="61"/>
      <c r="W6" s="67"/>
      <c r="X6" s="67"/>
      <c r="Y6" s="67"/>
      <c r="Z6" s="67"/>
      <c r="AA6" s="67"/>
      <c r="AB6" s="69"/>
      <c r="AC6" s="69"/>
      <c r="AD6" s="67"/>
      <c r="AE6" s="67"/>
      <c r="AF6" s="63"/>
      <c r="AG6" s="63"/>
      <c r="AH6" s="63"/>
      <c r="AI6" s="38">
        <f t="shared" si="0"/>
        <v>0</v>
      </c>
      <c r="AJ6" s="40">
        <v>1.5</v>
      </c>
      <c r="AK6" s="40">
        <f t="shared" ref="AK6" si="2">AI6*AJ6</f>
        <v>0</v>
      </c>
      <c r="AL6" s="39" t="e">
        <f>AK6/SUM($AI$4:$AI$7)</f>
        <v>#DIV/0!</v>
      </c>
      <c r="AM6" s="91"/>
    </row>
    <row r="7" spans="1:39" x14ac:dyDescent="0.3">
      <c r="A7" s="98"/>
      <c r="B7" s="37" t="s">
        <v>8</v>
      </c>
      <c r="C7" s="41" t="s">
        <v>7</v>
      </c>
      <c r="D7" s="62"/>
      <c r="E7" s="63"/>
      <c r="F7" s="63"/>
      <c r="G7" s="69"/>
      <c r="H7" s="69"/>
      <c r="I7" s="67"/>
      <c r="J7" s="67"/>
      <c r="K7" s="67"/>
      <c r="L7" s="66"/>
      <c r="M7" s="67"/>
      <c r="N7" s="69"/>
      <c r="O7" s="69"/>
      <c r="P7" s="67"/>
      <c r="Q7" s="67"/>
      <c r="R7" s="67"/>
      <c r="S7" s="67"/>
      <c r="T7" s="67"/>
      <c r="U7" s="69"/>
      <c r="V7" s="61"/>
      <c r="W7" s="67"/>
      <c r="X7" s="67"/>
      <c r="Y7" s="67"/>
      <c r="Z7" s="67"/>
      <c r="AA7" s="67"/>
      <c r="AB7" s="69"/>
      <c r="AC7" s="69"/>
      <c r="AD7" s="67"/>
      <c r="AE7" s="67"/>
      <c r="AF7" s="63"/>
      <c r="AG7" s="63"/>
      <c r="AH7" s="63"/>
      <c r="AI7" s="38">
        <f t="shared" si="0"/>
        <v>0</v>
      </c>
      <c r="AJ7" s="9">
        <v>1.5</v>
      </c>
      <c r="AK7" s="9">
        <f t="shared" si="1"/>
        <v>0</v>
      </c>
      <c r="AL7" s="6" t="e">
        <f>AK7/SUM($AI$4:$AI$7)</f>
        <v>#DIV/0!</v>
      </c>
      <c r="AM7" s="91"/>
    </row>
    <row r="8" spans="1:39" x14ac:dyDescent="0.3">
      <c r="A8" s="14" t="s">
        <v>27</v>
      </c>
      <c r="B8" s="3" t="s">
        <v>28</v>
      </c>
      <c r="C8" s="11" t="s">
        <v>2</v>
      </c>
      <c r="D8" s="62">
        <v>8</v>
      </c>
      <c r="E8" s="62">
        <v>8</v>
      </c>
      <c r="F8" s="62">
        <v>8</v>
      </c>
      <c r="G8" s="61"/>
      <c r="H8" s="61"/>
      <c r="I8" s="66">
        <v>8</v>
      </c>
      <c r="J8" s="66">
        <v>8</v>
      </c>
      <c r="K8" s="66">
        <v>8</v>
      </c>
      <c r="L8" s="66">
        <v>8</v>
      </c>
      <c r="M8" s="66">
        <v>8</v>
      </c>
      <c r="N8" s="61"/>
      <c r="O8" s="61"/>
      <c r="P8" s="66">
        <v>8</v>
      </c>
      <c r="Q8" s="66">
        <v>8</v>
      </c>
      <c r="R8" s="66">
        <v>8</v>
      </c>
      <c r="S8" s="66">
        <v>8</v>
      </c>
      <c r="T8" s="66">
        <v>8</v>
      </c>
      <c r="U8" s="61"/>
      <c r="V8" s="61"/>
      <c r="W8" s="66">
        <v>8</v>
      </c>
      <c r="X8" s="66">
        <v>8</v>
      </c>
      <c r="Y8" s="66">
        <v>8</v>
      </c>
      <c r="Z8" s="66">
        <v>8</v>
      </c>
      <c r="AA8" s="66">
        <v>8</v>
      </c>
      <c r="AB8" s="61"/>
      <c r="AC8" s="61"/>
      <c r="AD8" s="66">
        <v>8</v>
      </c>
      <c r="AE8" s="66">
        <v>8</v>
      </c>
      <c r="AF8" s="66">
        <v>8</v>
      </c>
      <c r="AG8" s="66">
        <v>8</v>
      </c>
      <c r="AH8" s="66">
        <v>8</v>
      </c>
      <c r="AI8" s="38">
        <f t="shared" si="0"/>
        <v>184</v>
      </c>
      <c r="AJ8" s="9">
        <v>1.26</v>
      </c>
      <c r="AK8" s="9">
        <f t="shared" si="1"/>
        <v>231.84</v>
      </c>
      <c r="AL8" s="6">
        <f>AK8/SUM($AI$8)</f>
        <v>1.26</v>
      </c>
      <c r="AM8" s="13">
        <f>SUM(AL8)</f>
        <v>1.26</v>
      </c>
    </row>
    <row r="9" spans="1:39" x14ac:dyDescent="0.3">
      <c r="A9" s="93" t="s">
        <v>35</v>
      </c>
      <c r="B9" s="3" t="s">
        <v>31</v>
      </c>
      <c r="C9" s="11" t="s">
        <v>11</v>
      </c>
      <c r="D9" s="54"/>
      <c r="E9" s="63"/>
      <c r="F9" s="63"/>
      <c r="G9" s="69"/>
      <c r="H9" s="69"/>
      <c r="I9" s="67"/>
      <c r="J9" s="67"/>
      <c r="K9" s="67"/>
      <c r="L9" s="67"/>
      <c r="M9" s="67"/>
      <c r="N9" s="69"/>
      <c r="O9" s="69"/>
      <c r="P9" s="67"/>
      <c r="Q9" s="67"/>
      <c r="R9" s="67"/>
      <c r="S9" s="67"/>
      <c r="T9" s="67"/>
      <c r="U9" s="69"/>
      <c r="V9" s="69"/>
      <c r="W9" s="67"/>
      <c r="X9" s="67"/>
      <c r="Y9" s="67"/>
      <c r="Z9" s="67"/>
      <c r="AA9" s="67"/>
      <c r="AB9" s="69"/>
      <c r="AC9" s="69"/>
      <c r="AD9" s="67"/>
      <c r="AE9" s="67"/>
      <c r="AF9" s="63"/>
      <c r="AG9" s="63"/>
      <c r="AH9" s="63"/>
      <c r="AI9" s="38">
        <f t="shared" si="0"/>
        <v>0</v>
      </c>
      <c r="AJ9" s="40">
        <v>1.26</v>
      </c>
      <c r="AK9" s="9">
        <f t="shared" si="1"/>
        <v>0</v>
      </c>
      <c r="AL9" s="6" t="e">
        <f>AK9/SUM($AI$9:$AI$12)</f>
        <v>#DIV/0!</v>
      </c>
      <c r="AM9" s="90" t="e">
        <f>SUM(AL9:AL12)</f>
        <v>#DIV/0!</v>
      </c>
    </row>
    <row r="10" spans="1:39" x14ac:dyDescent="0.3">
      <c r="A10" s="94"/>
      <c r="B10" s="3" t="s">
        <v>32</v>
      </c>
      <c r="C10" s="11" t="s">
        <v>2</v>
      </c>
      <c r="D10" s="62"/>
      <c r="E10" s="63"/>
      <c r="F10" s="63"/>
      <c r="G10" s="69"/>
      <c r="H10" s="69"/>
      <c r="I10" s="67"/>
      <c r="J10" s="67"/>
      <c r="K10" s="67"/>
      <c r="L10" s="66"/>
      <c r="M10" s="67"/>
      <c r="N10" s="69"/>
      <c r="O10" s="69"/>
      <c r="P10" s="67"/>
      <c r="Q10" s="67"/>
      <c r="R10" s="67"/>
      <c r="S10" s="67"/>
      <c r="T10" s="67"/>
      <c r="U10" s="69"/>
      <c r="V10" s="69"/>
      <c r="W10" s="67"/>
      <c r="X10" s="67"/>
      <c r="Y10" s="67"/>
      <c r="Z10" s="67"/>
      <c r="AA10" s="67"/>
      <c r="AB10" s="69"/>
      <c r="AC10" s="69"/>
      <c r="AD10" s="67"/>
      <c r="AE10" s="67"/>
      <c r="AF10" s="63"/>
      <c r="AG10" s="63"/>
      <c r="AH10" s="63"/>
      <c r="AI10" s="38">
        <f t="shared" si="0"/>
        <v>0</v>
      </c>
      <c r="AJ10" s="40">
        <v>1.26</v>
      </c>
      <c r="AK10" s="9">
        <f t="shared" si="1"/>
        <v>0</v>
      </c>
      <c r="AL10" s="6" t="e">
        <f>AK10/SUM($AI$9:$AI$12)</f>
        <v>#DIV/0!</v>
      </c>
      <c r="AM10" s="91"/>
    </row>
    <row r="11" spans="1:39" x14ac:dyDescent="0.3">
      <c r="A11" s="94"/>
      <c r="B11" s="3" t="s">
        <v>33</v>
      </c>
      <c r="C11" s="11" t="s">
        <v>34</v>
      </c>
      <c r="D11" s="62"/>
      <c r="E11" s="62"/>
      <c r="F11" s="62"/>
      <c r="G11" s="69"/>
      <c r="H11" s="69"/>
      <c r="I11" s="67"/>
      <c r="J11" s="67"/>
      <c r="K11" s="67"/>
      <c r="L11" s="66"/>
      <c r="M11" s="67"/>
      <c r="N11" s="69"/>
      <c r="O11" s="69"/>
      <c r="P11" s="67"/>
      <c r="Q11" s="67"/>
      <c r="R11" s="67"/>
      <c r="S11" s="67"/>
      <c r="T11" s="67"/>
      <c r="U11" s="69"/>
      <c r="V11" s="69"/>
      <c r="W11" s="67"/>
      <c r="X11" s="67"/>
      <c r="Y11" s="67"/>
      <c r="Z11" s="67"/>
      <c r="AA11" s="67"/>
      <c r="AB11" s="69"/>
      <c r="AC11" s="69"/>
      <c r="AD11" s="67"/>
      <c r="AE11" s="67"/>
      <c r="AF11" s="63"/>
      <c r="AG11" s="63"/>
      <c r="AH11" s="63"/>
      <c r="AI11" s="38">
        <f t="shared" si="0"/>
        <v>0</v>
      </c>
      <c r="AJ11" s="40">
        <v>1.26</v>
      </c>
      <c r="AK11" s="9">
        <f t="shared" si="1"/>
        <v>0</v>
      </c>
      <c r="AL11" s="6" t="e">
        <f>AK11/SUM($AI$9:$AI$12)</f>
        <v>#DIV/0!</v>
      </c>
      <c r="AM11" s="91"/>
    </row>
    <row r="12" spans="1:39" x14ac:dyDescent="0.3">
      <c r="A12" s="95"/>
      <c r="B12" s="3" t="s">
        <v>55</v>
      </c>
      <c r="C12" s="15" t="s">
        <v>7</v>
      </c>
      <c r="D12" s="62"/>
      <c r="E12" s="62"/>
      <c r="F12" s="62"/>
      <c r="G12" s="69"/>
      <c r="H12" s="69"/>
      <c r="I12" s="67"/>
      <c r="J12" s="67"/>
      <c r="K12" s="67"/>
      <c r="L12" s="66"/>
      <c r="M12" s="67"/>
      <c r="N12" s="69"/>
      <c r="O12" s="69"/>
      <c r="P12" s="67"/>
      <c r="Q12" s="67"/>
      <c r="R12" s="67"/>
      <c r="S12" s="67"/>
      <c r="T12" s="67"/>
      <c r="U12" s="69"/>
      <c r="V12" s="61"/>
      <c r="W12" s="67"/>
      <c r="X12" s="67"/>
      <c r="Y12" s="67"/>
      <c r="Z12" s="67"/>
      <c r="AA12" s="67"/>
      <c r="AB12" s="69"/>
      <c r="AC12" s="69"/>
      <c r="AD12" s="67"/>
      <c r="AE12" s="67"/>
      <c r="AF12" s="63"/>
      <c r="AG12" s="63"/>
      <c r="AH12" s="63"/>
      <c r="AI12" s="38">
        <f t="shared" si="0"/>
        <v>0</v>
      </c>
      <c r="AJ12" s="40">
        <v>1.26</v>
      </c>
      <c r="AK12" s="9">
        <f t="shared" ref="AK12:AK13" si="3">AI12*AJ12</f>
        <v>0</v>
      </c>
      <c r="AL12" s="6" t="e">
        <f t="shared" ref="AL12" si="4">AK12/SUM($AI$9:$AI$12)</f>
        <v>#DIV/0!</v>
      </c>
      <c r="AM12" s="92"/>
    </row>
    <row r="13" spans="1:39" s="36" customFormat="1" x14ac:dyDescent="0.3">
      <c r="A13" s="44" t="s">
        <v>74</v>
      </c>
      <c r="B13" s="37" t="s">
        <v>30</v>
      </c>
      <c r="C13" s="43" t="s">
        <v>2</v>
      </c>
      <c r="D13" s="62"/>
      <c r="E13" s="62"/>
      <c r="F13" s="62"/>
      <c r="G13" s="61"/>
      <c r="H13" s="61"/>
      <c r="I13" s="67"/>
      <c r="J13" s="67"/>
      <c r="K13" s="66"/>
      <c r="L13" s="66"/>
      <c r="M13" s="66"/>
      <c r="N13" s="61"/>
      <c r="O13" s="61"/>
      <c r="P13" s="67"/>
      <c r="Q13" s="67"/>
      <c r="R13" s="66"/>
      <c r="S13" s="66"/>
      <c r="T13" s="66"/>
      <c r="U13" s="61"/>
      <c r="V13" s="61"/>
      <c r="W13" s="67"/>
      <c r="X13" s="67"/>
      <c r="Y13" s="66"/>
      <c r="Z13" s="66"/>
      <c r="AA13" s="66"/>
      <c r="AB13" s="61"/>
      <c r="AC13" s="69"/>
      <c r="AD13" s="67"/>
      <c r="AE13" s="67"/>
      <c r="AF13" s="62"/>
      <c r="AG13" s="62"/>
      <c r="AH13" s="63"/>
      <c r="AI13" s="38">
        <f t="shared" si="0"/>
        <v>0</v>
      </c>
      <c r="AJ13" s="40">
        <v>1.26</v>
      </c>
      <c r="AK13" s="40">
        <f t="shared" si="3"/>
        <v>0</v>
      </c>
      <c r="AL13" s="39" t="e">
        <f>AK13/SUM($AI$14:$AI$14)</f>
        <v>#DIV/0!</v>
      </c>
      <c r="AM13" s="49" t="e">
        <f>SUM(AL13)</f>
        <v>#DIV/0!</v>
      </c>
    </row>
    <row r="14" spans="1:39" x14ac:dyDescent="0.3">
      <c r="A14" s="44" t="s">
        <v>75</v>
      </c>
      <c r="B14" s="3" t="s">
        <v>30</v>
      </c>
      <c r="C14" s="11" t="s">
        <v>2</v>
      </c>
      <c r="D14" s="62"/>
      <c r="E14" s="62"/>
      <c r="F14" s="62"/>
      <c r="G14" s="61"/>
      <c r="H14" s="61"/>
      <c r="I14" s="67"/>
      <c r="J14" s="67"/>
      <c r="K14" s="66"/>
      <c r="L14" s="66"/>
      <c r="M14" s="66"/>
      <c r="N14" s="61"/>
      <c r="O14" s="61"/>
      <c r="P14" s="67"/>
      <c r="Q14" s="67"/>
      <c r="R14" s="66"/>
      <c r="S14" s="66"/>
      <c r="T14" s="66"/>
      <c r="U14" s="61"/>
      <c r="V14" s="61"/>
      <c r="W14" s="67"/>
      <c r="X14" s="67"/>
      <c r="Y14" s="66"/>
      <c r="Z14" s="66"/>
      <c r="AA14" s="66"/>
      <c r="AB14" s="61"/>
      <c r="AC14" s="61"/>
      <c r="AD14" s="67"/>
      <c r="AE14" s="67"/>
      <c r="AF14" s="62"/>
      <c r="AG14" s="62"/>
      <c r="AH14" s="63"/>
      <c r="AI14" s="38">
        <f t="shared" si="0"/>
        <v>0</v>
      </c>
      <c r="AJ14" s="40">
        <v>1.26</v>
      </c>
      <c r="AK14" s="9">
        <f t="shared" si="1"/>
        <v>0</v>
      </c>
      <c r="AL14" s="6" t="e">
        <f>AK14/SUM($AI$14:$AI$14)</f>
        <v>#DIV/0!</v>
      </c>
      <c r="AM14" s="49" t="e">
        <f>SUM(AL14)</f>
        <v>#DIV/0!</v>
      </c>
    </row>
    <row r="15" spans="1:39" x14ac:dyDescent="0.3">
      <c r="A15" s="88" t="s">
        <v>20</v>
      </c>
      <c r="B15" s="34" t="s">
        <v>62</v>
      </c>
      <c r="C15" s="35" t="s">
        <v>57</v>
      </c>
      <c r="D15" s="62"/>
      <c r="E15" s="63"/>
      <c r="F15" s="63"/>
      <c r="G15" s="69"/>
      <c r="H15" s="69"/>
      <c r="I15" s="52"/>
      <c r="J15" s="52"/>
      <c r="K15" s="52"/>
      <c r="L15" s="52"/>
      <c r="M15" s="52"/>
      <c r="N15" s="56"/>
      <c r="O15" s="56"/>
      <c r="P15" s="52"/>
      <c r="Q15" s="52"/>
      <c r="R15" s="52"/>
      <c r="S15" s="67"/>
      <c r="T15" s="67"/>
      <c r="U15" s="56"/>
      <c r="V15" s="56"/>
      <c r="W15" s="52"/>
      <c r="X15" s="52"/>
      <c r="Y15" s="52"/>
      <c r="Z15" s="67"/>
      <c r="AA15" s="67"/>
      <c r="AB15" s="56"/>
      <c r="AC15" s="56"/>
      <c r="AD15" s="99"/>
      <c r="AE15" s="67"/>
      <c r="AF15" s="63"/>
      <c r="AG15" s="63"/>
      <c r="AH15" s="63"/>
      <c r="AI15" s="38">
        <f t="shared" si="0"/>
        <v>0</v>
      </c>
      <c r="AJ15" s="40">
        <v>1.26</v>
      </c>
      <c r="AK15" s="9">
        <f>AI15*AJ15</f>
        <v>0</v>
      </c>
      <c r="AL15" s="6" t="e">
        <f>AK15/SUM($AI$15:$AI$17)</f>
        <v>#DIV/0!</v>
      </c>
      <c r="AM15" s="89" t="e">
        <f>SUM(AL15:AL17)</f>
        <v>#DIV/0!</v>
      </c>
    </row>
    <row r="16" spans="1:39" x14ac:dyDescent="0.3">
      <c r="A16" s="88"/>
      <c r="B16" s="34" t="s">
        <v>72</v>
      </c>
      <c r="C16" s="35" t="s">
        <v>57</v>
      </c>
      <c r="D16" s="62"/>
      <c r="E16" s="63"/>
      <c r="F16" s="63"/>
      <c r="G16" s="69"/>
      <c r="H16" s="69"/>
      <c r="I16" s="52"/>
      <c r="J16" s="67"/>
      <c r="K16" s="52"/>
      <c r="L16" s="55"/>
      <c r="M16" s="52"/>
      <c r="N16" s="69"/>
      <c r="O16" s="69"/>
      <c r="P16" s="67"/>
      <c r="Q16" s="67"/>
      <c r="R16" s="67"/>
      <c r="S16" s="67"/>
      <c r="T16" s="67"/>
      <c r="U16" s="69"/>
      <c r="V16" s="69"/>
      <c r="W16" s="67"/>
      <c r="X16" s="67"/>
      <c r="Y16" s="67"/>
      <c r="Z16" s="67"/>
      <c r="AA16" s="67"/>
      <c r="AB16" s="69"/>
      <c r="AC16" s="69"/>
      <c r="AD16" s="67"/>
      <c r="AE16" s="67"/>
      <c r="AF16" s="63"/>
      <c r="AG16" s="63"/>
      <c r="AH16" s="63"/>
      <c r="AI16" s="38">
        <f t="shared" si="0"/>
        <v>0</v>
      </c>
      <c r="AJ16" s="40">
        <v>1.26</v>
      </c>
      <c r="AK16" s="9">
        <f>AI16*AJ16</f>
        <v>0</v>
      </c>
      <c r="AL16" s="21" t="e">
        <f>AK16/SUM($AI$15:$AI$17)</f>
        <v>#DIV/0!</v>
      </c>
      <c r="AM16" s="89"/>
    </row>
    <row r="17" spans="1:39" s="23" customFormat="1" x14ac:dyDescent="0.3">
      <c r="A17" s="88"/>
      <c r="B17" s="34" t="s">
        <v>61</v>
      </c>
      <c r="C17" s="35" t="s">
        <v>57</v>
      </c>
      <c r="D17" s="62"/>
      <c r="E17" s="63"/>
      <c r="F17" s="63"/>
      <c r="G17" s="69"/>
      <c r="H17" s="69"/>
      <c r="I17" s="53"/>
      <c r="J17" s="52"/>
      <c r="K17" s="67"/>
      <c r="L17" s="55"/>
      <c r="M17" s="52"/>
      <c r="N17" s="56"/>
      <c r="O17" s="56"/>
      <c r="P17" s="52"/>
      <c r="Q17" s="52"/>
      <c r="R17" s="52"/>
      <c r="S17" s="67"/>
      <c r="T17" s="67"/>
      <c r="U17" s="56"/>
      <c r="V17" s="100"/>
      <c r="W17" s="52"/>
      <c r="X17" s="52"/>
      <c r="Y17" s="52"/>
      <c r="Z17" s="67"/>
      <c r="AA17" s="67"/>
      <c r="AB17" s="56"/>
      <c r="AC17" s="56"/>
      <c r="AD17" s="67"/>
      <c r="AE17" s="67"/>
      <c r="AF17" s="63"/>
      <c r="AG17" s="63"/>
      <c r="AH17" s="63"/>
      <c r="AI17" s="38">
        <f t="shared" si="0"/>
        <v>0</v>
      </c>
      <c r="AJ17" s="40">
        <v>1.26</v>
      </c>
      <c r="AK17" s="19">
        <f t="shared" ref="AK17" si="5">AI17*AJ17</f>
        <v>0</v>
      </c>
      <c r="AL17" s="21" t="e">
        <f>AK17/SUM($AI$15:$AI$17)</f>
        <v>#DIV/0!</v>
      </c>
      <c r="AM17" s="89"/>
    </row>
    <row r="18" spans="1:39" x14ac:dyDescent="0.3">
      <c r="A18" s="93" t="s">
        <v>9</v>
      </c>
      <c r="B18" s="3" t="s">
        <v>10</v>
      </c>
      <c r="C18" s="11" t="s">
        <v>11</v>
      </c>
      <c r="D18" s="55"/>
      <c r="E18" s="52"/>
      <c r="F18" s="52"/>
      <c r="G18" s="56"/>
      <c r="H18" s="69"/>
      <c r="I18" s="67"/>
      <c r="J18" s="67"/>
      <c r="K18" s="67"/>
      <c r="L18" s="52"/>
      <c r="M18" s="52"/>
      <c r="N18" s="56"/>
      <c r="O18" s="56"/>
      <c r="P18" s="67"/>
      <c r="Q18" s="52"/>
      <c r="R18" s="52"/>
      <c r="S18" s="52"/>
      <c r="T18" s="52"/>
      <c r="U18" s="69"/>
      <c r="V18" s="56"/>
      <c r="W18" s="52"/>
      <c r="X18" s="52"/>
      <c r="Y18" s="52"/>
      <c r="Z18" s="52"/>
      <c r="AA18" s="52"/>
      <c r="AB18" s="56"/>
      <c r="AC18" s="56"/>
      <c r="AD18" s="67"/>
      <c r="AE18" s="52"/>
      <c r="AF18" s="52"/>
      <c r="AG18" s="52"/>
      <c r="AH18" s="52"/>
      <c r="AI18" s="38">
        <f t="shared" si="0"/>
        <v>0</v>
      </c>
      <c r="AJ18" s="9">
        <v>1</v>
      </c>
      <c r="AK18" s="9">
        <f t="shared" si="1"/>
        <v>0</v>
      </c>
      <c r="AL18" s="6" t="e">
        <f>AK18/SUM($AI$18:$AI$20)</f>
        <v>#DIV/0!</v>
      </c>
      <c r="AM18" s="90" t="e">
        <f>SUM(AL18:AL20)</f>
        <v>#DIV/0!</v>
      </c>
    </row>
    <row r="19" spans="1:39" x14ac:dyDescent="0.3">
      <c r="A19" s="94"/>
      <c r="B19" s="3" t="s">
        <v>12</v>
      </c>
      <c r="C19" s="11" t="s">
        <v>11</v>
      </c>
      <c r="D19" s="55"/>
      <c r="E19" s="52"/>
      <c r="F19" s="52"/>
      <c r="G19" s="56"/>
      <c r="H19" s="69"/>
      <c r="I19" s="52"/>
      <c r="J19" s="52"/>
      <c r="K19" s="52"/>
      <c r="L19" s="52"/>
      <c r="M19" s="52"/>
      <c r="N19" s="56"/>
      <c r="O19" s="56"/>
      <c r="P19" s="52"/>
      <c r="Q19" s="52"/>
      <c r="R19" s="52"/>
      <c r="S19" s="52"/>
      <c r="T19" s="52"/>
      <c r="U19" s="69"/>
      <c r="V19" s="56"/>
      <c r="W19" s="52"/>
      <c r="X19" s="52"/>
      <c r="Y19" s="52"/>
      <c r="Z19" s="52"/>
      <c r="AA19" s="52"/>
      <c r="AB19" s="56"/>
      <c r="AC19" s="56"/>
      <c r="AD19" s="67"/>
      <c r="AE19" s="52"/>
      <c r="AF19" s="52"/>
      <c r="AG19" s="52"/>
      <c r="AH19" s="52"/>
      <c r="AI19" s="38">
        <f t="shared" si="0"/>
        <v>0</v>
      </c>
      <c r="AJ19" s="9">
        <v>1</v>
      </c>
      <c r="AK19" s="9">
        <f t="shared" si="1"/>
        <v>0</v>
      </c>
      <c r="AL19" s="21" t="e">
        <f>AK19/SUM($AI$18:$AI$20)</f>
        <v>#DIV/0!</v>
      </c>
      <c r="AM19" s="91"/>
    </row>
    <row r="20" spans="1:39" x14ac:dyDescent="0.3">
      <c r="A20" s="95"/>
      <c r="B20" s="3" t="s">
        <v>13</v>
      </c>
      <c r="C20" s="11" t="s">
        <v>11</v>
      </c>
      <c r="D20" s="55"/>
      <c r="E20" s="52"/>
      <c r="F20" s="52"/>
      <c r="G20" s="56"/>
      <c r="H20" s="69"/>
      <c r="I20" s="52"/>
      <c r="J20" s="52"/>
      <c r="K20" s="52"/>
      <c r="L20" s="55"/>
      <c r="M20" s="52"/>
      <c r="N20" s="56"/>
      <c r="O20" s="56"/>
      <c r="P20" s="67"/>
      <c r="Q20" s="52"/>
      <c r="R20" s="52"/>
      <c r="S20" s="52"/>
      <c r="T20" s="52"/>
      <c r="U20" s="69"/>
      <c r="V20" s="100"/>
      <c r="W20" s="52"/>
      <c r="X20" s="52"/>
      <c r="Y20" s="52"/>
      <c r="Z20" s="52"/>
      <c r="AA20" s="52"/>
      <c r="AB20" s="56"/>
      <c r="AC20" s="56"/>
      <c r="AD20" s="67"/>
      <c r="AE20" s="52"/>
      <c r="AF20" s="52"/>
      <c r="AG20" s="52"/>
      <c r="AH20" s="52"/>
      <c r="AI20" s="38">
        <f t="shared" si="0"/>
        <v>0</v>
      </c>
      <c r="AJ20" s="9">
        <v>1</v>
      </c>
      <c r="AK20" s="9">
        <f t="shared" si="1"/>
        <v>0</v>
      </c>
      <c r="AL20" s="21" t="e">
        <f>AK20/SUM($AI$18:$AI$20)</f>
        <v>#DIV/0!</v>
      </c>
      <c r="AM20" s="92"/>
    </row>
    <row r="21" spans="1:39" x14ac:dyDescent="0.3">
      <c r="A21" s="93" t="s">
        <v>14</v>
      </c>
      <c r="B21" s="31" t="s">
        <v>59</v>
      </c>
      <c r="C21" s="32" t="s">
        <v>21</v>
      </c>
      <c r="D21" s="58"/>
      <c r="E21" s="50"/>
      <c r="F21" s="50"/>
      <c r="G21" s="51"/>
      <c r="H21" s="69"/>
      <c r="I21" s="50"/>
      <c r="J21" s="50"/>
      <c r="K21" s="50"/>
      <c r="L21" s="67"/>
      <c r="M21" s="67"/>
      <c r="N21" s="51"/>
      <c r="O21" s="51"/>
      <c r="P21" s="50"/>
      <c r="Q21" s="50"/>
      <c r="R21" s="50"/>
      <c r="S21" s="67"/>
      <c r="T21" s="67"/>
      <c r="U21" s="51"/>
      <c r="V21" s="51"/>
      <c r="W21" s="50"/>
      <c r="X21" s="50"/>
      <c r="Y21" s="67"/>
      <c r="Z21" s="50"/>
      <c r="AA21" s="50"/>
      <c r="AB21" s="51"/>
      <c r="AC21" s="51"/>
      <c r="AD21" s="50"/>
      <c r="AE21" s="50"/>
      <c r="AF21" s="58"/>
      <c r="AG21" s="58"/>
      <c r="AH21" s="58"/>
      <c r="AI21" s="38">
        <f t="shared" si="0"/>
        <v>0</v>
      </c>
      <c r="AJ21" s="9">
        <v>1</v>
      </c>
      <c r="AK21" s="9">
        <f t="shared" si="1"/>
        <v>0</v>
      </c>
      <c r="AL21" s="6" t="e">
        <f>AK21/SUM($AI$21:$AI$24)</f>
        <v>#DIV/0!</v>
      </c>
      <c r="AM21" s="89" t="e">
        <f>SUM(AL21:AL24)</f>
        <v>#DIV/0!</v>
      </c>
    </row>
    <row r="22" spans="1:39" s="22" customFormat="1" x14ac:dyDescent="0.3">
      <c r="A22" s="94"/>
      <c r="B22" s="47" t="s">
        <v>60</v>
      </c>
      <c r="C22" s="32" t="s">
        <v>21</v>
      </c>
      <c r="D22" s="58"/>
      <c r="E22" s="50"/>
      <c r="F22" s="50"/>
      <c r="G22" s="51"/>
      <c r="H22" s="69"/>
      <c r="I22" s="53"/>
      <c r="J22" s="53"/>
      <c r="K22" s="67"/>
      <c r="L22" s="50"/>
      <c r="M22" s="50"/>
      <c r="N22" s="51"/>
      <c r="O22" s="51"/>
      <c r="P22" s="67"/>
      <c r="Q22" s="53"/>
      <c r="R22" s="50"/>
      <c r="S22" s="50"/>
      <c r="T22" s="50"/>
      <c r="U22" s="51"/>
      <c r="V22" s="51"/>
      <c r="W22" s="53"/>
      <c r="X22" s="50"/>
      <c r="Y22" s="67"/>
      <c r="Z22" s="50"/>
      <c r="AA22" s="50"/>
      <c r="AB22" s="51"/>
      <c r="AC22" s="51"/>
      <c r="AD22" s="50"/>
      <c r="AE22" s="50"/>
      <c r="AF22" s="58"/>
      <c r="AG22" s="58"/>
      <c r="AH22" s="58"/>
      <c r="AI22" s="38">
        <f t="shared" si="0"/>
        <v>0</v>
      </c>
      <c r="AJ22" s="40">
        <v>1</v>
      </c>
      <c r="AK22" s="19">
        <f t="shared" ref="AK22:AK24" si="6">AI22*AJ22</f>
        <v>0</v>
      </c>
      <c r="AL22" s="21" t="e">
        <f>AK22/SUM($AI$21:$AI$24)</f>
        <v>#DIV/0!</v>
      </c>
      <c r="AM22" s="89"/>
    </row>
    <row r="23" spans="1:39" s="36" customFormat="1" x14ac:dyDescent="0.3">
      <c r="A23" s="94"/>
      <c r="B23" s="47" t="s">
        <v>78</v>
      </c>
      <c r="C23" s="48" t="s">
        <v>21</v>
      </c>
      <c r="D23" s="58"/>
      <c r="E23" s="50"/>
      <c r="F23" s="50"/>
      <c r="G23" s="51"/>
      <c r="H23" s="69"/>
      <c r="I23" s="53"/>
      <c r="J23" s="53"/>
      <c r="K23" s="67"/>
      <c r="L23" s="50"/>
      <c r="M23" s="50"/>
      <c r="N23" s="51"/>
      <c r="O23" s="51"/>
      <c r="P23" s="67"/>
      <c r="Q23" s="53"/>
      <c r="R23" s="50"/>
      <c r="S23" s="50"/>
      <c r="T23" s="50"/>
      <c r="U23" s="51"/>
      <c r="V23" s="51"/>
      <c r="W23" s="53"/>
      <c r="X23" s="50"/>
      <c r="Y23" s="67"/>
      <c r="Z23" s="50"/>
      <c r="AA23" s="50"/>
      <c r="AB23" s="51"/>
      <c r="AC23" s="51"/>
      <c r="AD23" s="50"/>
      <c r="AE23" s="50"/>
      <c r="AF23" s="58"/>
      <c r="AG23" s="58"/>
      <c r="AH23" s="58"/>
      <c r="AI23" s="38">
        <f t="shared" si="0"/>
        <v>0</v>
      </c>
      <c r="AJ23" s="40">
        <v>1</v>
      </c>
      <c r="AK23" s="40">
        <f t="shared" si="6"/>
        <v>0</v>
      </c>
      <c r="AL23" s="39" t="e">
        <f>AK23/SUM($AI$21:$AI$24)</f>
        <v>#DIV/0!</v>
      </c>
      <c r="AM23" s="89"/>
    </row>
    <row r="24" spans="1:39" s="26" customFormat="1" x14ac:dyDescent="0.3">
      <c r="A24" s="94"/>
      <c r="B24" s="47" t="s">
        <v>79</v>
      </c>
      <c r="C24" s="48" t="s">
        <v>21</v>
      </c>
      <c r="D24" s="58"/>
      <c r="E24" s="50"/>
      <c r="F24" s="50"/>
      <c r="G24" s="51"/>
      <c r="H24" s="69"/>
      <c r="I24" s="53"/>
      <c r="J24" s="53"/>
      <c r="K24" s="67"/>
      <c r="L24" s="50"/>
      <c r="M24" s="50"/>
      <c r="N24" s="51"/>
      <c r="O24" s="51"/>
      <c r="P24" s="67"/>
      <c r="Q24" s="53"/>
      <c r="R24" s="50"/>
      <c r="S24" s="50"/>
      <c r="T24" s="50"/>
      <c r="U24" s="51"/>
      <c r="V24" s="51"/>
      <c r="W24" s="53"/>
      <c r="X24" s="50"/>
      <c r="Y24" s="67"/>
      <c r="Z24" s="50"/>
      <c r="AA24" s="50"/>
      <c r="AB24" s="51"/>
      <c r="AC24" s="51"/>
      <c r="AD24" s="50"/>
      <c r="AE24" s="50"/>
      <c r="AF24" s="58"/>
      <c r="AG24" s="58"/>
      <c r="AH24" s="58"/>
      <c r="AI24" s="38">
        <f>SUM(D24:AH24)</f>
        <v>0</v>
      </c>
      <c r="AJ24" s="40">
        <v>1</v>
      </c>
      <c r="AK24" s="40">
        <f t="shared" si="6"/>
        <v>0</v>
      </c>
      <c r="AL24" s="39" t="e">
        <f>AK24/SUM($AI$21:$AI$24)</f>
        <v>#DIV/0!</v>
      </c>
      <c r="AM24" s="89"/>
    </row>
    <row r="25" spans="1:39" x14ac:dyDescent="0.3">
      <c r="A25" s="93" t="s">
        <v>15</v>
      </c>
      <c r="B25" s="24" t="s">
        <v>63</v>
      </c>
      <c r="C25" s="25" t="s">
        <v>21</v>
      </c>
      <c r="D25" s="62"/>
      <c r="E25" s="63"/>
      <c r="F25" s="63"/>
      <c r="G25" s="69"/>
      <c r="H25" s="69"/>
      <c r="I25" s="67"/>
      <c r="J25" s="67"/>
      <c r="K25" s="46"/>
      <c r="L25" s="67"/>
      <c r="M25" s="67"/>
      <c r="N25" s="61"/>
      <c r="O25" s="69"/>
      <c r="P25" s="67"/>
      <c r="Q25" s="67"/>
      <c r="R25" s="67"/>
      <c r="S25" s="67"/>
      <c r="T25" s="67"/>
      <c r="U25" s="69"/>
      <c r="V25" s="69"/>
      <c r="W25" s="67"/>
      <c r="X25" s="66"/>
      <c r="Y25" s="67"/>
      <c r="Z25" s="67"/>
      <c r="AA25" s="67"/>
      <c r="AB25" s="69"/>
      <c r="AC25" s="69"/>
      <c r="AD25" s="67"/>
      <c r="AE25" s="67"/>
      <c r="AF25" s="63"/>
      <c r="AG25" s="63"/>
      <c r="AH25" s="63"/>
      <c r="AI25" s="38">
        <f t="shared" si="0"/>
        <v>0</v>
      </c>
      <c r="AJ25" s="9">
        <v>1</v>
      </c>
      <c r="AK25" s="9">
        <f t="shared" si="1"/>
        <v>0</v>
      </c>
      <c r="AL25" s="6" t="e">
        <f>AK25/SUM($AI$25:$AI$28)</f>
        <v>#DIV/0!</v>
      </c>
      <c r="AM25" s="89" t="e">
        <f>SUM(AL25:AL28)</f>
        <v>#DIV/0!</v>
      </c>
    </row>
    <row r="26" spans="1:39" x14ac:dyDescent="0.3">
      <c r="A26" s="94"/>
      <c r="B26" s="24" t="s">
        <v>64</v>
      </c>
      <c r="C26" s="25" t="s">
        <v>21</v>
      </c>
      <c r="D26" s="62"/>
      <c r="E26" s="63"/>
      <c r="F26" s="63"/>
      <c r="G26" s="69"/>
      <c r="H26" s="69"/>
      <c r="I26" s="67"/>
      <c r="J26" s="67"/>
      <c r="K26" s="46"/>
      <c r="L26" s="67"/>
      <c r="M26" s="67"/>
      <c r="N26" s="61"/>
      <c r="O26" s="69"/>
      <c r="P26" s="67"/>
      <c r="Q26" s="67"/>
      <c r="R26" s="67"/>
      <c r="S26" s="67"/>
      <c r="T26" s="67"/>
      <c r="U26" s="69"/>
      <c r="V26" s="69"/>
      <c r="W26" s="67"/>
      <c r="X26" s="66"/>
      <c r="Y26" s="67"/>
      <c r="Z26" s="67"/>
      <c r="AA26" s="67"/>
      <c r="AB26" s="69"/>
      <c r="AC26" s="69"/>
      <c r="AD26" s="67"/>
      <c r="AE26" s="67"/>
      <c r="AF26" s="63"/>
      <c r="AG26" s="63"/>
      <c r="AH26" s="63"/>
      <c r="AI26" s="38">
        <f t="shared" si="0"/>
        <v>0</v>
      </c>
      <c r="AJ26" s="9">
        <v>1</v>
      </c>
      <c r="AK26" s="9">
        <f t="shared" si="1"/>
        <v>0</v>
      </c>
      <c r="AL26" s="21" t="e">
        <f t="shared" ref="AL26:AL28" si="7">AK26/SUM($AI$25:$AI$28)</f>
        <v>#DIV/0!</v>
      </c>
      <c r="AM26" s="89"/>
    </row>
    <row r="27" spans="1:39" x14ac:dyDescent="0.3">
      <c r="A27" s="94"/>
      <c r="B27" s="24" t="s">
        <v>65</v>
      </c>
      <c r="C27" s="25" t="s">
        <v>66</v>
      </c>
      <c r="D27" s="62"/>
      <c r="E27" s="63"/>
      <c r="F27" s="63"/>
      <c r="G27" s="69"/>
      <c r="H27" s="69"/>
      <c r="I27" s="67"/>
      <c r="J27" s="67"/>
      <c r="K27" s="46"/>
      <c r="L27" s="67"/>
      <c r="M27" s="67"/>
      <c r="N27" s="69"/>
      <c r="O27" s="69"/>
      <c r="P27" s="67"/>
      <c r="Q27" s="67"/>
      <c r="R27" s="67"/>
      <c r="S27" s="67"/>
      <c r="T27" s="67"/>
      <c r="U27" s="69"/>
      <c r="V27" s="69"/>
      <c r="W27" s="67"/>
      <c r="X27" s="67"/>
      <c r="Y27" s="67"/>
      <c r="Z27" s="67"/>
      <c r="AA27" s="67"/>
      <c r="AB27" s="69"/>
      <c r="AC27" s="69"/>
      <c r="AD27" s="67"/>
      <c r="AE27" s="67"/>
      <c r="AF27" s="63"/>
      <c r="AG27" s="63"/>
      <c r="AH27" s="63"/>
      <c r="AI27" s="38">
        <f t="shared" si="0"/>
        <v>0</v>
      </c>
      <c r="AJ27" s="9">
        <v>1</v>
      </c>
      <c r="AK27" s="9">
        <f t="shared" si="1"/>
        <v>0</v>
      </c>
      <c r="AL27" s="21" t="e">
        <f t="shared" si="7"/>
        <v>#DIV/0!</v>
      </c>
      <c r="AM27" s="89"/>
    </row>
    <row r="28" spans="1:39" x14ac:dyDescent="0.3">
      <c r="A28" s="95"/>
      <c r="B28" s="24" t="s">
        <v>67</v>
      </c>
      <c r="C28" s="25" t="s">
        <v>21</v>
      </c>
      <c r="D28" s="62"/>
      <c r="E28" s="63"/>
      <c r="F28" s="63"/>
      <c r="G28" s="69"/>
      <c r="H28" s="69"/>
      <c r="I28" s="67"/>
      <c r="J28" s="67"/>
      <c r="K28" s="46"/>
      <c r="L28" s="67"/>
      <c r="M28" s="67"/>
      <c r="N28" s="69"/>
      <c r="O28" s="69"/>
      <c r="P28" s="67"/>
      <c r="Q28" s="67"/>
      <c r="R28" s="67"/>
      <c r="S28" s="67"/>
      <c r="T28" s="67"/>
      <c r="U28" s="69"/>
      <c r="V28" s="69"/>
      <c r="W28" s="67"/>
      <c r="X28" s="67"/>
      <c r="Y28" s="67"/>
      <c r="Z28" s="67"/>
      <c r="AA28" s="67"/>
      <c r="AB28" s="69"/>
      <c r="AC28" s="69"/>
      <c r="AD28" s="67"/>
      <c r="AE28" s="67"/>
      <c r="AF28" s="63"/>
      <c r="AG28" s="63"/>
      <c r="AH28" s="63"/>
      <c r="AI28" s="38">
        <f t="shared" si="0"/>
        <v>0</v>
      </c>
      <c r="AJ28" s="9">
        <v>1</v>
      </c>
      <c r="AK28" s="9">
        <f t="shared" si="1"/>
        <v>0</v>
      </c>
      <c r="AL28" s="21" t="e">
        <f t="shared" si="7"/>
        <v>#DIV/0!</v>
      </c>
      <c r="AM28" s="89"/>
    </row>
    <row r="29" spans="1:39" x14ac:dyDescent="0.3">
      <c r="A29" s="88" t="s">
        <v>16</v>
      </c>
      <c r="B29" s="27" t="s">
        <v>56</v>
      </c>
      <c r="C29" s="30" t="s">
        <v>21</v>
      </c>
      <c r="D29" s="63"/>
      <c r="E29" s="63"/>
      <c r="F29" s="53"/>
      <c r="G29" s="69"/>
      <c r="H29" s="69"/>
      <c r="I29" s="67"/>
      <c r="J29" s="67"/>
      <c r="K29" s="67"/>
      <c r="L29" s="67"/>
      <c r="M29" s="67"/>
      <c r="N29" s="69"/>
      <c r="O29" s="69"/>
      <c r="P29" s="67"/>
      <c r="Q29" s="67"/>
      <c r="R29" s="67"/>
      <c r="S29" s="67"/>
      <c r="T29" s="67"/>
      <c r="U29" s="69"/>
      <c r="V29" s="69"/>
      <c r="W29" s="67"/>
      <c r="X29" s="67"/>
      <c r="Y29" s="67"/>
      <c r="Z29" s="67"/>
      <c r="AA29" s="67"/>
      <c r="AB29" s="69"/>
      <c r="AC29" s="69"/>
      <c r="AD29" s="67"/>
      <c r="AE29" s="67"/>
      <c r="AF29" s="63"/>
      <c r="AG29" s="63"/>
      <c r="AH29" s="63"/>
      <c r="AI29" s="38">
        <f t="shared" si="0"/>
        <v>0</v>
      </c>
      <c r="AJ29" s="9">
        <v>1</v>
      </c>
      <c r="AK29" s="9">
        <f t="shared" si="1"/>
        <v>0</v>
      </c>
      <c r="AL29" s="6" t="e">
        <f>AK29/SUM($AI$29:$AI$31)</f>
        <v>#DIV/0!</v>
      </c>
      <c r="AM29" s="89" t="e">
        <f>SUM(AL29:AL31)</f>
        <v>#DIV/0!</v>
      </c>
    </row>
    <row r="30" spans="1:39" x14ac:dyDescent="0.3">
      <c r="A30" s="88"/>
      <c r="B30" s="27" t="s">
        <v>68</v>
      </c>
      <c r="C30" s="30" t="s">
        <v>21</v>
      </c>
      <c r="D30" s="53"/>
      <c r="E30" s="63"/>
      <c r="F30" s="53"/>
      <c r="G30" s="69"/>
      <c r="H30" s="69"/>
      <c r="I30" s="67"/>
      <c r="J30" s="53"/>
      <c r="K30" s="67"/>
      <c r="L30" s="67"/>
      <c r="M30" s="53"/>
      <c r="N30" s="69"/>
      <c r="O30" s="57"/>
      <c r="P30" s="67"/>
      <c r="Q30" s="67"/>
      <c r="R30" s="67"/>
      <c r="S30" s="67"/>
      <c r="T30" s="53"/>
      <c r="U30" s="69"/>
      <c r="V30" s="57"/>
      <c r="W30" s="67"/>
      <c r="X30" s="53"/>
      <c r="Y30" s="67"/>
      <c r="Z30" s="67"/>
      <c r="AA30" s="53"/>
      <c r="AB30" s="69"/>
      <c r="AC30" s="69"/>
      <c r="AD30" s="67"/>
      <c r="AE30" s="67"/>
      <c r="AF30" s="63"/>
      <c r="AG30" s="63"/>
      <c r="AH30" s="63"/>
      <c r="AI30" s="38">
        <f t="shared" si="0"/>
        <v>0</v>
      </c>
      <c r="AJ30" s="9">
        <v>1</v>
      </c>
      <c r="AK30" s="9">
        <f t="shared" si="1"/>
        <v>0</v>
      </c>
      <c r="AL30" s="21" t="e">
        <f t="shared" ref="AL30:AL31" si="8">AK30/SUM($AI$29:$AI$31)</f>
        <v>#DIV/0!</v>
      </c>
      <c r="AM30" s="89"/>
    </row>
    <row r="31" spans="1:39" x14ac:dyDescent="0.3">
      <c r="A31" s="88"/>
      <c r="B31" s="27" t="s">
        <v>69</v>
      </c>
      <c r="C31" s="30" t="s">
        <v>21</v>
      </c>
      <c r="D31" s="63"/>
      <c r="E31" s="63"/>
      <c r="F31" s="53"/>
      <c r="G31" s="69"/>
      <c r="H31" s="69"/>
      <c r="I31" s="67"/>
      <c r="J31" s="53"/>
      <c r="K31" s="67"/>
      <c r="L31" s="67"/>
      <c r="M31" s="53"/>
      <c r="N31" s="69"/>
      <c r="O31" s="57"/>
      <c r="P31" s="67"/>
      <c r="Q31" s="53"/>
      <c r="R31" s="67"/>
      <c r="S31" s="67"/>
      <c r="T31" s="53"/>
      <c r="U31" s="69"/>
      <c r="V31" s="57"/>
      <c r="W31" s="67"/>
      <c r="X31" s="67"/>
      <c r="Y31" s="67"/>
      <c r="Z31" s="67"/>
      <c r="AA31" s="53"/>
      <c r="AB31" s="69"/>
      <c r="AC31" s="69"/>
      <c r="AD31" s="67"/>
      <c r="AE31" s="67"/>
      <c r="AF31" s="63"/>
      <c r="AG31" s="63"/>
      <c r="AH31" s="63"/>
      <c r="AI31" s="38">
        <f t="shared" si="0"/>
        <v>0</v>
      </c>
      <c r="AJ31" s="9">
        <v>1</v>
      </c>
      <c r="AK31" s="9">
        <f t="shared" si="1"/>
        <v>0</v>
      </c>
      <c r="AL31" s="21" t="e">
        <f t="shared" si="8"/>
        <v>#DIV/0!</v>
      </c>
      <c r="AM31" s="89"/>
    </row>
    <row r="32" spans="1:39" x14ac:dyDescent="0.3">
      <c r="A32" s="17" t="s">
        <v>18</v>
      </c>
      <c r="B32" s="3" t="s">
        <v>19</v>
      </c>
      <c r="C32" s="11" t="s">
        <v>11</v>
      </c>
      <c r="D32" s="62"/>
      <c r="E32" s="63"/>
      <c r="F32" s="63"/>
      <c r="G32" s="69"/>
      <c r="H32" s="69"/>
      <c r="I32" s="67"/>
      <c r="J32" s="67"/>
      <c r="K32" s="67"/>
      <c r="L32" s="67"/>
      <c r="M32" s="67"/>
      <c r="N32" s="69"/>
      <c r="O32" s="69"/>
      <c r="P32" s="67"/>
      <c r="Q32" s="67"/>
      <c r="R32" s="67"/>
      <c r="S32" s="67"/>
      <c r="T32" s="67"/>
      <c r="U32" s="69"/>
      <c r="V32" s="69"/>
      <c r="W32" s="67"/>
      <c r="X32" s="52"/>
      <c r="Y32" s="67"/>
      <c r="Z32" s="67"/>
      <c r="AA32" s="67"/>
      <c r="AB32" s="69"/>
      <c r="AC32" s="69"/>
      <c r="AD32" s="67"/>
      <c r="AE32" s="67"/>
      <c r="AF32" s="64"/>
      <c r="AG32" s="64"/>
      <c r="AH32" s="64"/>
      <c r="AI32" s="38">
        <f t="shared" si="0"/>
        <v>0</v>
      </c>
      <c r="AJ32" s="9">
        <v>1</v>
      </c>
      <c r="AK32" s="9">
        <f t="shared" si="1"/>
        <v>0</v>
      </c>
      <c r="AL32" s="6" t="e">
        <f>AK32/SUM($AI$32)</f>
        <v>#DIV/0!</v>
      </c>
      <c r="AM32" s="16" t="e">
        <f>SUM(AL32:AL32)</f>
        <v>#DIV/0!</v>
      </c>
    </row>
    <row r="33" spans="1:39" x14ac:dyDescent="0.3">
      <c r="A33" s="93" t="s">
        <v>17</v>
      </c>
      <c r="B33" s="59" t="s">
        <v>80</v>
      </c>
      <c r="C33" s="48" t="s">
        <v>21</v>
      </c>
      <c r="D33" s="60"/>
      <c r="E33" s="65"/>
      <c r="F33" s="50"/>
      <c r="G33" s="51"/>
      <c r="H33" s="69"/>
      <c r="I33" s="50"/>
      <c r="J33" s="50"/>
      <c r="K33" s="67"/>
      <c r="L33" s="67"/>
      <c r="M33" s="67"/>
      <c r="N33" s="69"/>
      <c r="O33" s="69"/>
      <c r="P33" s="50"/>
      <c r="Q33" s="50"/>
      <c r="R33" s="50"/>
      <c r="S33" s="67"/>
      <c r="T33" s="67"/>
      <c r="U33" s="69"/>
      <c r="V33" s="69"/>
      <c r="W33" s="50"/>
      <c r="X33" s="50"/>
      <c r="Y33" s="50"/>
      <c r="Z33" s="67"/>
      <c r="AA33" s="67"/>
      <c r="AB33" s="51"/>
      <c r="AC33" s="51"/>
      <c r="AD33" s="50"/>
      <c r="AE33" s="50"/>
      <c r="AF33" s="60"/>
      <c r="AG33" s="60"/>
      <c r="AH33" s="60"/>
      <c r="AI33" s="38">
        <f t="shared" si="0"/>
        <v>0</v>
      </c>
      <c r="AJ33" s="9">
        <v>1</v>
      </c>
      <c r="AK33" s="9">
        <f t="shared" ref="AK33:AK38" si="9">AI33*AJ33</f>
        <v>0</v>
      </c>
      <c r="AL33" s="6" t="e">
        <f t="shared" ref="AL33:AL40" si="10">AK33/SUM($AI$33:$AI$40)</f>
        <v>#DIV/0!</v>
      </c>
      <c r="AM33" s="90" t="e">
        <f>SUM(AL33:AL40)</f>
        <v>#DIV/0!</v>
      </c>
    </row>
    <row r="34" spans="1:39" s="33" customFormat="1" x14ac:dyDescent="0.3">
      <c r="A34" s="94"/>
      <c r="B34" s="59" t="s">
        <v>81</v>
      </c>
      <c r="C34" s="48" t="s">
        <v>21</v>
      </c>
      <c r="D34" s="60"/>
      <c r="E34" s="65"/>
      <c r="F34" s="50"/>
      <c r="G34" s="51"/>
      <c r="H34" s="69"/>
      <c r="I34" s="50"/>
      <c r="J34" s="50"/>
      <c r="K34" s="67"/>
      <c r="L34" s="67"/>
      <c r="M34" s="67"/>
      <c r="N34" s="69"/>
      <c r="O34" s="69"/>
      <c r="P34" s="50"/>
      <c r="Q34" s="50"/>
      <c r="R34" s="50"/>
      <c r="S34" s="67"/>
      <c r="T34" s="67"/>
      <c r="U34" s="69"/>
      <c r="V34" s="69"/>
      <c r="W34" s="50"/>
      <c r="X34" s="50"/>
      <c r="Y34" s="50"/>
      <c r="Z34" s="67"/>
      <c r="AA34" s="67"/>
      <c r="AB34" s="51"/>
      <c r="AC34" s="51"/>
      <c r="AD34" s="50"/>
      <c r="AE34" s="50"/>
      <c r="AF34" s="60"/>
      <c r="AG34" s="60"/>
      <c r="AH34" s="60"/>
      <c r="AI34" s="38">
        <f t="shared" si="0"/>
        <v>0</v>
      </c>
      <c r="AJ34" s="29">
        <v>1</v>
      </c>
      <c r="AK34" s="29">
        <f t="shared" ref="AK34:AK37" si="11">AI34*AJ34</f>
        <v>0</v>
      </c>
      <c r="AL34" s="28" t="e">
        <f t="shared" si="10"/>
        <v>#DIV/0!</v>
      </c>
      <c r="AM34" s="91"/>
    </row>
    <row r="35" spans="1:39" s="33" customFormat="1" x14ac:dyDescent="0.3">
      <c r="A35" s="94"/>
      <c r="B35" s="59" t="s">
        <v>67</v>
      </c>
      <c r="C35" s="60" t="s">
        <v>21</v>
      </c>
      <c r="D35" s="60"/>
      <c r="E35" s="65"/>
      <c r="F35" s="50"/>
      <c r="G35" s="51"/>
      <c r="H35" s="69"/>
      <c r="I35" s="50"/>
      <c r="J35" s="50"/>
      <c r="K35" s="67"/>
      <c r="L35" s="67"/>
      <c r="M35" s="67"/>
      <c r="N35" s="69"/>
      <c r="O35" s="69"/>
      <c r="P35" s="50"/>
      <c r="Q35" s="50"/>
      <c r="R35" s="50"/>
      <c r="S35" s="67"/>
      <c r="T35" s="67"/>
      <c r="U35" s="69"/>
      <c r="V35" s="69"/>
      <c r="W35" s="50"/>
      <c r="X35" s="50"/>
      <c r="Y35" s="50"/>
      <c r="Z35" s="67"/>
      <c r="AA35" s="67"/>
      <c r="AB35" s="51"/>
      <c r="AC35" s="51"/>
      <c r="AD35" s="50"/>
      <c r="AE35" s="50"/>
      <c r="AF35" s="60"/>
      <c r="AG35" s="60"/>
      <c r="AH35" s="60"/>
      <c r="AI35" s="38">
        <f t="shared" si="0"/>
        <v>0</v>
      </c>
      <c r="AJ35" s="29">
        <v>1</v>
      </c>
      <c r="AK35" s="29">
        <f t="shared" si="11"/>
        <v>0</v>
      </c>
      <c r="AL35" s="28" t="e">
        <f t="shared" si="10"/>
        <v>#DIV/0!</v>
      </c>
      <c r="AM35" s="91"/>
    </row>
    <row r="36" spans="1:39" s="36" customFormat="1" x14ac:dyDescent="0.3">
      <c r="A36" s="94"/>
      <c r="B36" s="59" t="s">
        <v>86</v>
      </c>
      <c r="C36" s="60" t="s">
        <v>57</v>
      </c>
      <c r="D36" s="60"/>
      <c r="E36" s="65"/>
      <c r="F36" s="50"/>
      <c r="G36" s="51"/>
      <c r="H36" s="69"/>
      <c r="I36" s="50"/>
      <c r="J36" s="50"/>
      <c r="K36" s="67"/>
      <c r="L36" s="67"/>
      <c r="M36" s="67"/>
      <c r="N36" s="69"/>
      <c r="O36" s="69"/>
      <c r="P36" s="50"/>
      <c r="Q36" s="50"/>
      <c r="R36" s="50"/>
      <c r="S36" s="67"/>
      <c r="T36" s="67"/>
      <c r="U36" s="69"/>
      <c r="V36" s="69"/>
      <c r="W36" s="50"/>
      <c r="X36" s="50"/>
      <c r="Y36" s="50"/>
      <c r="Z36" s="67"/>
      <c r="AA36" s="67"/>
      <c r="AB36" s="51"/>
      <c r="AC36" s="51"/>
      <c r="AD36" s="50"/>
      <c r="AE36" s="50"/>
      <c r="AF36" s="60"/>
      <c r="AG36" s="60"/>
      <c r="AH36" s="60"/>
      <c r="AI36" s="38">
        <f t="shared" ref="AI36:AI37" si="12">SUM(D36:AH36)</f>
        <v>0</v>
      </c>
      <c r="AJ36" s="40">
        <v>1</v>
      </c>
      <c r="AK36" s="40">
        <f t="shared" si="11"/>
        <v>0</v>
      </c>
      <c r="AL36" s="39" t="e">
        <f t="shared" ref="AL36:AL37" si="13">AK36/SUM($AI$33:$AI$40)</f>
        <v>#DIV/0!</v>
      </c>
      <c r="AM36" s="91"/>
    </row>
    <row r="37" spans="1:39" s="36" customFormat="1" x14ac:dyDescent="0.3">
      <c r="A37" s="94"/>
      <c r="B37" s="59" t="s">
        <v>85</v>
      </c>
      <c r="C37" s="60" t="s">
        <v>57</v>
      </c>
      <c r="D37" s="60"/>
      <c r="E37" s="65"/>
      <c r="F37" s="50"/>
      <c r="G37" s="51"/>
      <c r="H37" s="69"/>
      <c r="I37" s="67"/>
      <c r="J37" s="67"/>
      <c r="K37" s="53"/>
      <c r="L37" s="67"/>
      <c r="M37" s="67"/>
      <c r="N37" s="69"/>
      <c r="O37" s="69"/>
      <c r="P37" s="50"/>
      <c r="Q37" s="50"/>
      <c r="R37" s="50"/>
      <c r="S37" s="67"/>
      <c r="T37" s="67"/>
      <c r="U37" s="69"/>
      <c r="V37" s="69"/>
      <c r="W37" s="50"/>
      <c r="X37" s="50"/>
      <c r="Y37" s="50"/>
      <c r="Z37" s="67"/>
      <c r="AA37" s="67"/>
      <c r="AB37" s="51"/>
      <c r="AC37" s="51"/>
      <c r="AD37" s="50"/>
      <c r="AE37" s="50"/>
      <c r="AF37" s="60"/>
      <c r="AG37" s="60"/>
      <c r="AH37" s="60"/>
      <c r="AI37" s="38">
        <f t="shared" si="12"/>
        <v>0</v>
      </c>
      <c r="AJ37" s="40">
        <v>1</v>
      </c>
      <c r="AK37" s="40">
        <f t="shared" si="11"/>
        <v>0</v>
      </c>
      <c r="AL37" s="39" t="e">
        <f t="shared" si="13"/>
        <v>#DIV/0!</v>
      </c>
      <c r="AM37" s="91"/>
    </row>
    <row r="38" spans="1:39" x14ac:dyDescent="0.3">
      <c r="A38" s="94"/>
      <c r="B38" s="59" t="s">
        <v>82</v>
      </c>
      <c r="C38" s="60" t="s">
        <v>21</v>
      </c>
      <c r="D38" s="60"/>
      <c r="E38" s="65"/>
      <c r="F38" s="50"/>
      <c r="G38" s="51"/>
      <c r="H38" s="69"/>
      <c r="I38" s="50"/>
      <c r="J38" s="50"/>
      <c r="K38" s="67"/>
      <c r="L38" s="67"/>
      <c r="M38" s="67"/>
      <c r="N38" s="69"/>
      <c r="O38" s="69"/>
      <c r="P38" s="50"/>
      <c r="Q38" s="50"/>
      <c r="R38" s="50"/>
      <c r="S38" s="67"/>
      <c r="T38" s="67"/>
      <c r="U38" s="69"/>
      <c r="V38" s="69"/>
      <c r="W38" s="50"/>
      <c r="X38" s="50"/>
      <c r="Y38" s="50"/>
      <c r="Z38" s="67"/>
      <c r="AA38" s="67"/>
      <c r="AB38" s="51"/>
      <c r="AC38" s="51"/>
      <c r="AD38" s="50"/>
      <c r="AE38" s="50"/>
      <c r="AF38" s="60"/>
      <c r="AG38" s="60"/>
      <c r="AH38" s="60"/>
      <c r="AI38" s="38">
        <f t="shared" si="0"/>
        <v>0</v>
      </c>
      <c r="AJ38" s="9">
        <v>1</v>
      </c>
      <c r="AK38" s="9">
        <f t="shared" si="9"/>
        <v>0</v>
      </c>
      <c r="AL38" s="21" t="e">
        <f t="shared" si="10"/>
        <v>#DIV/0!</v>
      </c>
      <c r="AM38" s="91"/>
    </row>
    <row r="39" spans="1:39" x14ac:dyDescent="0.3">
      <c r="A39" s="94"/>
      <c r="B39" s="59" t="s">
        <v>83</v>
      </c>
      <c r="C39" s="60" t="s">
        <v>57</v>
      </c>
      <c r="D39" s="60"/>
      <c r="E39" s="65"/>
      <c r="F39" s="50"/>
      <c r="G39" s="51"/>
      <c r="H39" s="69"/>
      <c r="I39" s="67"/>
      <c r="J39" s="67"/>
      <c r="K39" s="53"/>
      <c r="L39" s="67"/>
      <c r="M39" s="67"/>
      <c r="N39" s="69"/>
      <c r="O39" s="69"/>
      <c r="P39" s="50"/>
      <c r="Q39" s="50"/>
      <c r="R39" s="50"/>
      <c r="S39" s="67"/>
      <c r="T39" s="67"/>
      <c r="U39" s="69"/>
      <c r="V39" s="69"/>
      <c r="W39" s="50"/>
      <c r="X39" s="50"/>
      <c r="Y39" s="50"/>
      <c r="Z39" s="67"/>
      <c r="AA39" s="67"/>
      <c r="AB39" s="51"/>
      <c r="AC39" s="51"/>
      <c r="AD39" s="50"/>
      <c r="AE39" s="50"/>
      <c r="AF39" s="60"/>
      <c r="AG39" s="60"/>
      <c r="AH39" s="60"/>
      <c r="AI39" s="38">
        <f t="shared" si="0"/>
        <v>0</v>
      </c>
      <c r="AJ39" s="9">
        <v>1</v>
      </c>
      <c r="AK39" s="9">
        <f t="shared" ref="AK39:AK40" si="14">AI39*AJ39</f>
        <v>0</v>
      </c>
      <c r="AL39" s="21" t="e">
        <f t="shared" si="10"/>
        <v>#DIV/0!</v>
      </c>
      <c r="AM39" s="91"/>
    </row>
    <row r="40" spans="1:39" s="18" customFormat="1" x14ac:dyDescent="0.3">
      <c r="A40" s="94"/>
      <c r="B40" s="59" t="s">
        <v>84</v>
      </c>
      <c r="C40" s="60" t="s">
        <v>21</v>
      </c>
      <c r="D40" s="60"/>
      <c r="E40" s="65"/>
      <c r="F40" s="50"/>
      <c r="G40" s="51"/>
      <c r="H40" s="69"/>
      <c r="I40" s="67"/>
      <c r="J40" s="67"/>
      <c r="K40" s="53"/>
      <c r="L40" s="67"/>
      <c r="M40" s="67"/>
      <c r="N40" s="69"/>
      <c r="O40" s="69"/>
      <c r="P40" s="50"/>
      <c r="Q40" s="50"/>
      <c r="R40" s="50"/>
      <c r="S40" s="67"/>
      <c r="T40" s="67"/>
      <c r="U40" s="69"/>
      <c r="V40" s="69"/>
      <c r="W40" s="50"/>
      <c r="X40" s="50"/>
      <c r="Y40" s="50"/>
      <c r="Z40" s="67"/>
      <c r="AA40" s="67"/>
      <c r="AB40" s="51"/>
      <c r="AC40" s="51"/>
      <c r="AD40" s="50"/>
      <c r="AE40" s="50"/>
      <c r="AF40" s="60"/>
      <c r="AG40" s="60"/>
      <c r="AH40" s="60"/>
      <c r="AI40" s="38">
        <f t="shared" si="0"/>
        <v>0</v>
      </c>
      <c r="AJ40" s="19">
        <v>1</v>
      </c>
      <c r="AK40" s="19">
        <f t="shared" si="14"/>
        <v>0</v>
      </c>
      <c r="AL40" s="21" t="e">
        <f t="shared" si="10"/>
        <v>#DIV/0!</v>
      </c>
      <c r="AM40" s="91"/>
    </row>
    <row r="41" spans="1:39" ht="16.5" customHeight="1" x14ac:dyDescent="0.3">
      <c r="A41" s="93" t="s">
        <v>38</v>
      </c>
      <c r="B41" s="3" t="s">
        <v>43</v>
      </c>
      <c r="C41" s="15" t="s">
        <v>7</v>
      </c>
      <c r="D41" s="62"/>
      <c r="E41" s="63"/>
      <c r="F41" s="63"/>
      <c r="G41" s="61"/>
      <c r="H41" s="69"/>
      <c r="I41" s="67"/>
      <c r="J41" s="67"/>
      <c r="K41" s="67"/>
      <c r="L41" s="67"/>
      <c r="M41" s="67"/>
      <c r="N41" s="69"/>
      <c r="O41" s="69"/>
      <c r="P41" s="67"/>
      <c r="Q41" s="67"/>
      <c r="R41" s="67"/>
      <c r="S41" s="66"/>
      <c r="T41" s="66"/>
      <c r="U41" s="69"/>
      <c r="V41" s="69"/>
      <c r="W41" s="67"/>
      <c r="X41" s="67"/>
      <c r="Y41" s="67"/>
      <c r="Z41" s="66"/>
      <c r="AA41" s="66"/>
      <c r="AB41" s="69"/>
      <c r="AC41" s="69"/>
      <c r="AD41" s="67"/>
      <c r="AE41" s="67"/>
      <c r="AF41" s="63"/>
      <c r="AG41" s="63"/>
      <c r="AH41" s="63"/>
      <c r="AI41" s="38">
        <f t="shared" si="0"/>
        <v>0</v>
      </c>
      <c r="AJ41" s="9">
        <v>1.4</v>
      </c>
      <c r="AK41" s="9">
        <f t="shared" si="1"/>
        <v>0</v>
      </c>
      <c r="AL41" s="6" t="e">
        <f>AK41/SUM($AI$41:$AI$42)</f>
        <v>#DIV/0!</v>
      </c>
      <c r="AM41" s="90" t="e">
        <f>SUM(AL41:AL42)</f>
        <v>#DIV/0!</v>
      </c>
    </row>
    <row r="42" spans="1:39" x14ac:dyDescent="0.3">
      <c r="A42" s="95"/>
      <c r="B42" s="3" t="s">
        <v>42</v>
      </c>
      <c r="C42" s="11" t="s">
        <v>26</v>
      </c>
      <c r="D42" s="62"/>
      <c r="E42" s="63"/>
      <c r="F42" s="63"/>
      <c r="G42" s="69"/>
      <c r="H42" s="69"/>
      <c r="I42" s="67"/>
      <c r="J42" s="67"/>
      <c r="K42" s="67"/>
      <c r="L42" s="67"/>
      <c r="M42" s="67"/>
      <c r="N42" s="69"/>
      <c r="O42" s="69"/>
      <c r="P42" s="67"/>
      <c r="Q42" s="67"/>
      <c r="R42" s="67"/>
      <c r="S42" s="66"/>
      <c r="T42" s="66"/>
      <c r="U42" s="69"/>
      <c r="V42" s="69"/>
      <c r="W42" s="67"/>
      <c r="X42" s="67"/>
      <c r="Y42" s="66"/>
      <c r="Z42" s="66"/>
      <c r="AA42" s="66"/>
      <c r="AB42" s="61"/>
      <c r="AC42" s="69"/>
      <c r="AD42" s="67"/>
      <c r="AE42" s="67"/>
      <c r="AF42" s="63"/>
      <c r="AG42" s="63"/>
      <c r="AH42" s="63"/>
      <c r="AI42" s="38">
        <f t="shared" si="0"/>
        <v>0</v>
      </c>
      <c r="AJ42" s="40">
        <v>1.4</v>
      </c>
      <c r="AK42" s="9">
        <f t="shared" si="1"/>
        <v>0</v>
      </c>
      <c r="AL42" s="21" t="e">
        <f>AK42/SUM($AI$41:$AI$42)</f>
        <v>#DIV/0!</v>
      </c>
      <c r="AM42" s="92"/>
    </row>
    <row r="43" spans="1:39" x14ac:dyDescent="0.3">
      <c r="A43" s="10" t="s">
        <v>39</v>
      </c>
      <c r="B43" s="3" t="s">
        <v>40</v>
      </c>
      <c r="C43" s="11" t="s">
        <v>7</v>
      </c>
      <c r="D43" s="66"/>
      <c r="E43" s="67"/>
      <c r="F43" s="67"/>
      <c r="G43" s="61"/>
      <c r="H43" s="69"/>
      <c r="I43" s="67"/>
      <c r="J43" s="67"/>
      <c r="K43" s="67"/>
      <c r="L43" s="67"/>
      <c r="M43" s="67"/>
      <c r="N43" s="69"/>
      <c r="O43" s="69"/>
      <c r="P43" s="67"/>
      <c r="Q43" s="67"/>
      <c r="R43" s="67"/>
      <c r="S43" s="66"/>
      <c r="T43" s="66"/>
      <c r="U43" s="69"/>
      <c r="V43" s="69"/>
      <c r="W43" s="67"/>
      <c r="X43" s="67"/>
      <c r="Y43" s="67"/>
      <c r="Z43" s="66"/>
      <c r="AA43" s="66"/>
      <c r="AB43" s="69"/>
      <c r="AC43" s="69"/>
      <c r="AD43" s="67"/>
      <c r="AE43" s="67"/>
      <c r="AF43" s="67"/>
      <c r="AG43" s="67"/>
      <c r="AH43" s="63"/>
      <c r="AI43" s="38">
        <f t="shared" si="0"/>
        <v>0</v>
      </c>
      <c r="AJ43" s="40">
        <v>1.4</v>
      </c>
      <c r="AK43" s="9">
        <f t="shared" si="1"/>
        <v>0</v>
      </c>
      <c r="AL43" s="39" t="e">
        <f>AK43/SUM($AI$43)</f>
        <v>#DIV/0!</v>
      </c>
      <c r="AM43" s="13" t="e">
        <f>SUM(AL43)</f>
        <v>#DIV/0!</v>
      </c>
    </row>
    <row r="44" spans="1:39" x14ac:dyDescent="0.3">
      <c r="A44" s="10" t="s">
        <v>51</v>
      </c>
      <c r="B44" s="3" t="s">
        <v>41</v>
      </c>
      <c r="C44" s="11" t="s">
        <v>7</v>
      </c>
      <c r="D44" s="66"/>
      <c r="E44" s="67"/>
      <c r="F44" s="67"/>
      <c r="G44" s="61"/>
      <c r="H44" s="69"/>
      <c r="I44" s="67"/>
      <c r="J44" s="67"/>
      <c r="K44" s="67"/>
      <c r="L44" s="67"/>
      <c r="M44" s="67"/>
      <c r="N44" s="69"/>
      <c r="O44" s="69"/>
      <c r="P44" s="67"/>
      <c r="Q44" s="67"/>
      <c r="R44" s="67"/>
      <c r="S44" s="66"/>
      <c r="T44" s="66"/>
      <c r="U44" s="69"/>
      <c r="V44" s="69"/>
      <c r="W44" s="67"/>
      <c r="X44" s="67"/>
      <c r="Y44" s="67"/>
      <c r="Z44" s="66"/>
      <c r="AA44" s="66"/>
      <c r="AB44" s="69"/>
      <c r="AC44" s="69"/>
      <c r="AD44" s="67"/>
      <c r="AE44" s="67"/>
      <c r="AF44" s="67"/>
      <c r="AG44" s="67"/>
      <c r="AH44" s="63"/>
      <c r="AI44" s="38">
        <f t="shared" si="0"/>
        <v>0</v>
      </c>
      <c r="AJ44" s="40">
        <v>1.4</v>
      </c>
      <c r="AK44" s="9">
        <f t="shared" si="1"/>
        <v>0</v>
      </c>
      <c r="AL44" s="39" t="e">
        <f>AK44/SUM($AI$43)</f>
        <v>#DIV/0!</v>
      </c>
      <c r="AM44" s="13" t="e">
        <f>SUM(AL44)</f>
        <v>#DIV/0!</v>
      </c>
    </row>
    <row r="45" spans="1:39" x14ac:dyDescent="0.3">
      <c r="A45" s="93" t="s">
        <v>44</v>
      </c>
      <c r="B45" s="8" t="s">
        <v>42</v>
      </c>
      <c r="C45" s="11" t="s">
        <v>25</v>
      </c>
      <c r="D45" s="68"/>
      <c r="E45" s="67"/>
      <c r="F45" s="67"/>
      <c r="G45" s="69"/>
      <c r="H45" s="69"/>
      <c r="I45" s="67"/>
      <c r="J45" s="67"/>
      <c r="K45" s="67"/>
      <c r="L45" s="67"/>
      <c r="M45" s="67"/>
      <c r="N45" s="69"/>
      <c r="O45" s="69"/>
      <c r="P45" s="67"/>
      <c r="Q45" s="67"/>
      <c r="R45" s="67"/>
      <c r="S45" s="67"/>
      <c r="T45" s="67"/>
      <c r="U45" s="69"/>
      <c r="V45" s="69"/>
      <c r="W45" s="67"/>
      <c r="X45" s="67"/>
      <c r="Y45" s="67"/>
      <c r="Z45" s="67"/>
      <c r="AA45" s="67"/>
      <c r="AB45" s="69"/>
      <c r="AC45" s="69"/>
      <c r="AD45" s="67"/>
      <c r="AE45" s="67"/>
      <c r="AF45" s="67"/>
      <c r="AG45" s="67"/>
      <c r="AH45" s="63"/>
      <c r="AI45" s="38">
        <f t="shared" si="0"/>
        <v>0</v>
      </c>
      <c r="AJ45" s="9">
        <v>1.1000000000000001</v>
      </c>
      <c r="AK45" s="9">
        <f t="shared" si="1"/>
        <v>0</v>
      </c>
      <c r="AL45" s="6" t="e">
        <f>AK45/SUM($AI$45:$AI$47)</f>
        <v>#DIV/0!</v>
      </c>
      <c r="AM45" s="90" t="e">
        <f>SUM(AL45:AL47)</f>
        <v>#DIV/0!</v>
      </c>
    </row>
    <row r="46" spans="1:39" x14ac:dyDescent="0.3">
      <c r="A46" s="94"/>
      <c r="B46" s="8" t="s">
        <v>45</v>
      </c>
      <c r="C46" s="11" t="s">
        <v>21</v>
      </c>
      <c r="D46" s="66"/>
      <c r="E46" s="67"/>
      <c r="F46" s="67"/>
      <c r="G46" s="69"/>
      <c r="H46" s="69"/>
      <c r="I46" s="67"/>
      <c r="J46" s="67"/>
      <c r="K46" s="67"/>
      <c r="L46" s="66"/>
      <c r="M46" s="67"/>
      <c r="N46" s="69"/>
      <c r="O46" s="69"/>
      <c r="P46" s="67"/>
      <c r="Q46" s="67"/>
      <c r="R46" s="67"/>
      <c r="S46" s="67"/>
      <c r="T46" s="67"/>
      <c r="U46" s="69"/>
      <c r="V46" s="69"/>
      <c r="W46" s="67"/>
      <c r="X46" s="67"/>
      <c r="Y46" s="67"/>
      <c r="Z46" s="67"/>
      <c r="AA46" s="67"/>
      <c r="AB46" s="69"/>
      <c r="AC46" s="69"/>
      <c r="AD46" s="67"/>
      <c r="AE46" s="67"/>
      <c r="AF46" s="67"/>
      <c r="AG46" s="67"/>
      <c r="AH46" s="63"/>
      <c r="AI46" s="38">
        <f t="shared" si="0"/>
        <v>0</v>
      </c>
      <c r="AJ46" s="9">
        <v>1.1000000000000001</v>
      </c>
      <c r="AK46" s="9">
        <f t="shared" si="1"/>
        <v>0</v>
      </c>
      <c r="AL46" s="21" t="e">
        <f t="shared" ref="AL46:AL47" si="15">AK46/SUM($AI$45:$AI$47)</f>
        <v>#DIV/0!</v>
      </c>
      <c r="AM46" s="91"/>
    </row>
    <row r="47" spans="1:39" x14ac:dyDescent="0.3">
      <c r="A47" s="95"/>
      <c r="B47" s="8" t="s">
        <v>46</v>
      </c>
      <c r="C47" s="11" t="s">
        <v>7</v>
      </c>
      <c r="D47" s="66"/>
      <c r="E47" s="67"/>
      <c r="F47" s="67"/>
      <c r="G47" s="69"/>
      <c r="H47" s="69"/>
      <c r="I47" s="67"/>
      <c r="J47" s="67"/>
      <c r="K47" s="67"/>
      <c r="L47" s="66"/>
      <c r="M47" s="67"/>
      <c r="N47" s="69"/>
      <c r="O47" s="69"/>
      <c r="P47" s="67"/>
      <c r="Q47" s="67"/>
      <c r="R47" s="67"/>
      <c r="S47" s="67"/>
      <c r="T47" s="67"/>
      <c r="U47" s="69"/>
      <c r="V47" s="69"/>
      <c r="W47" s="67"/>
      <c r="X47" s="67"/>
      <c r="Y47" s="67"/>
      <c r="Z47" s="67"/>
      <c r="AA47" s="67"/>
      <c r="AB47" s="69"/>
      <c r="AC47" s="69"/>
      <c r="AD47" s="67"/>
      <c r="AE47" s="67"/>
      <c r="AF47" s="67"/>
      <c r="AG47" s="67"/>
      <c r="AH47" s="63"/>
      <c r="AI47" s="38">
        <f t="shared" si="0"/>
        <v>0</v>
      </c>
      <c r="AJ47" s="9">
        <v>1.1000000000000001</v>
      </c>
      <c r="AK47" s="9">
        <f t="shared" si="1"/>
        <v>0</v>
      </c>
      <c r="AL47" s="21" t="e">
        <f t="shared" si="15"/>
        <v>#DIV/0!</v>
      </c>
      <c r="AM47" s="92"/>
    </row>
    <row r="48" spans="1:39" x14ac:dyDescent="0.3">
      <c r="A48" s="93" t="s">
        <v>47</v>
      </c>
      <c r="B48" s="7" t="s">
        <v>48</v>
      </c>
      <c r="C48" s="11" t="s">
        <v>11</v>
      </c>
      <c r="D48" s="68"/>
      <c r="E48" s="67"/>
      <c r="F48" s="67"/>
      <c r="G48" s="69"/>
      <c r="H48" s="69"/>
      <c r="I48" s="67"/>
      <c r="J48" s="67"/>
      <c r="K48" s="67"/>
      <c r="L48" s="67"/>
      <c r="M48" s="67"/>
      <c r="N48" s="69"/>
      <c r="O48" s="69"/>
      <c r="P48" s="67"/>
      <c r="Q48" s="67"/>
      <c r="R48" s="67"/>
      <c r="S48" s="67"/>
      <c r="T48" s="67"/>
      <c r="U48" s="69"/>
      <c r="V48" s="69"/>
      <c r="W48" s="67"/>
      <c r="X48" s="67"/>
      <c r="Y48" s="67"/>
      <c r="Z48" s="67"/>
      <c r="AA48" s="67"/>
      <c r="AB48" s="69"/>
      <c r="AC48" s="69"/>
      <c r="AD48" s="67"/>
      <c r="AE48" s="67"/>
      <c r="AF48" s="67"/>
      <c r="AG48" s="67"/>
      <c r="AH48" s="63"/>
      <c r="AI48" s="38">
        <f t="shared" si="0"/>
        <v>0</v>
      </c>
      <c r="AJ48" s="9">
        <v>1.1000000000000001</v>
      </c>
      <c r="AK48" s="9">
        <f t="shared" si="1"/>
        <v>0</v>
      </c>
      <c r="AL48" s="6" t="e">
        <f>AK48/SUM($AI$48:$AI$51)</f>
        <v>#DIV/0!</v>
      </c>
      <c r="AM48" s="90" t="e">
        <f>SUM(AL48:AL51)</f>
        <v>#DIV/0!</v>
      </c>
    </row>
    <row r="49" spans="1:39" ht="27" x14ac:dyDescent="0.3">
      <c r="A49" s="94"/>
      <c r="B49" s="7" t="s">
        <v>49</v>
      </c>
      <c r="C49" s="11" t="s">
        <v>21</v>
      </c>
      <c r="D49" s="68"/>
      <c r="E49" s="67"/>
      <c r="F49" s="67"/>
      <c r="G49" s="69"/>
      <c r="H49" s="69"/>
      <c r="I49" s="67"/>
      <c r="J49" s="67"/>
      <c r="K49" s="67"/>
      <c r="L49" s="67"/>
      <c r="M49" s="67"/>
      <c r="N49" s="69"/>
      <c r="O49" s="69"/>
      <c r="P49" s="67"/>
      <c r="Q49" s="67"/>
      <c r="R49" s="67"/>
      <c r="S49" s="67"/>
      <c r="T49" s="67"/>
      <c r="U49" s="69"/>
      <c r="V49" s="69"/>
      <c r="W49" s="67"/>
      <c r="X49" s="67"/>
      <c r="Y49" s="67"/>
      <c r="Z49" s="67"/>
      <c r="AA49" s="67"/>
      <c r="AB49" s="69"/>
      <c r="AC49" s="69"/>
      <c r="AD49" s="67"/>
      <c r="AE49" s="67"/>
      <c r="AF49" s="67"/>
      <c r="AG49" s="67"/>
      <c r="AH49" s="63"/>
      <c r="AI49" s="38">
        <f t="shared" si="0"/>
        <v>0</v>
      </c>
      <c r="AJ49" s="9">
        <v>1.1000000000000001</v>
      </c>
      <c r="AK49" s="9">
        <f t="shared" si="1"/>
        <v>0</v>
      </c>
      <c r="AL49" s="21" t="e">
        <f t="shared" ref="AL49:AL51" si="16">AK49/SUM($AI$48:$AI$51)</f>
        <v>#DIV/0!</v>
      </c>
      <c r="AM49" s="91"/>
    </row>
    <row r="50" spans="1:39" x14ac:dyDescent="0.3">
      <c r="A50" s="94"/>
      <c r="B50" s="3" t="s">
        <v>77</v>
      </c>
      <c r="C50" s="11" t="s">
        <v>25</v>
      </c>
      <c r="D50" s="66"/>
      <c r="E50" s="67"/>
      <c r="F50" s="67"/>
      <c r="G50" s="69"/>
      <c r="H50" s="69"/>
      <c r="I50" s="67"/>
      <c r="J50" s="67"/>
      <c r="K50" s="67"/>
      <c r="L50" s="66"/>
      <c r="M50" s="67"/>
      <c r="N50" s="69"/>
      <c r="O50" s="69"/>
      <c r="P50" s="67"/>
      <c r="Q50" s="67"/>
      <c r="R50" s="67"/>
      <c r="S50" s="67"/>
      <c r="T50" s="67"/>
      <c r="U50" s="69"/>
      <c r="V50" s="61"/>
      <c r="W50" s="67"/>
      <c r="X50" s="67"/>
      <c r="Y50" s="67"/>
      <c r="Z50" s="67"/>
      <c r="AA50" s="67"/>
      <c r="AB50" s="69"/>
      <c r="AC50" s="69"/>
      <c r="AD50" s="67"/>
      <c r="AE50" s="67"/>
      <c r="AF50" s="67"/>
      <c r="AG50" s="67"/>
      <c r="AH50" s="63"/>
      <c r="AI50" s="38">
        <f t="shared" si="0"/>
        <v>0</v>
      </c>
      <c r="AJ50" s="9">
        <v>1.1000000000000001</v>
      </c>
      <c r="AK50" s="9">
        <f t="shared" si="1"/>
        <v>0</v>
      </c>
      <c r="AL50" s="21" t="e">
        <f t="shared" si="16"/>
        <v>#DIV/0!</v>
      </c>
      <c r="AM50" s="91"/>
    </row>
    <row r="51" spans="1:39" x14ac:dyDescent="0.3">
      <c r="A51" s="95"/>
      <c r="B51" s="3" t="s">
        <v>50</v>
      </c>
      <c r="C51" s="11" t="s">
        <v>7</v>
      </c>
      <c r="D51" s="67"/>
      <c r="E51" s="67"/>
      <c r="F51" s="67"/>
      <c r="G51" s="69"/>
      <c r="H51" s="69"/>
      <c r="I51" s="67"/>
      <c r="J51" s="67"/>
      <c r="K51" s="67"/>
      <c r="L51" s="67"/>
      <c r="M51" s="67"/>
      <c r="N51" s="69"/>
      <c r="O51" s="69"/>
      <c r="P51" s="67"/>
      <c r="Q51" s="67"/>
      <c r="R51" s="67"/>
      <c r="S51" s="67"/>
      <c r="T51" s="67"/>
      <c r="U51" s="69"/>
      <c r="V51" s="69"/>
      <c r="W51" s="67"/>
      <c r="X51" s="67"/>
      <c r="Y51" s="67"/>
      <c r="Z51" s="67"/>
      <c r="AA51" s="67"/>
      <c r="AB51" s="69"/>
      <c r="AC51" s="69"/>
      <c r="AD51" s="67"/>
      <c r="AE51" s="67"/>
      <c r="AF51" s="67"/>
      <c r="AG51" s="67"/>
      <c r="AH51" s="63"/>
      <c r="AI51" s="38">
        <f t="shared" si="0"/>
        <v>0</v>
      </c>
      <c r="AJ51" s="9">
        <v>1.1000000000000001</v>
      </c>
      <c r="AK51" s="9">
        <f t="shared" si="1"/>
        <v>0</v>
      </c>
      <c r="AL51" s="21" t="e">
        <f t="shared" si="16"/>
        <v>#DIV/0!</v>
      </c>
      <c r="AM51" s="92"/>
    </row>
    <row r="52" spans="1:39" x14ac:dyDescent="0.3">
      <c r="A52" s="1">
        <f>COUNTA(A4:A51)</f>
        <v>17</v>
      </c>
    </row>
    <row r="55" spans="1:39" ht="20.100000000000001" customHeight="1" x14ac:dyDescent="0.3">
      <c r="I55" s="73" t="s">
        <v>36</v>
      </c>
      <c r="J55" s="73"/>
      <c r="K55" s="73"/>
      <c r="L55" s="74" t="s">
        <v>23</v>
      </c>
      <c r="M55" s="74"/>
      <c r="N55" s="74"/>
      <c r="O55" s="74"/>
      <c r="P55" s="75" t="s">
        <v>24</v>
      </c>
      <c r="Q55" s="73"/>
      <c r="R55" s="73"/>
      <c r="S55" s="73" t="s">
        <v>54</v>
      </c>
      <c r="T55" s="73"/>
      <c r="U55" s="73"/>
      <c r="V55" s="73" t="s">
        <v>37</v>
      </c>
      <c r="W55" s="73"/>
      <c r="X55" s="73"/>
    </row>
    <row r="56" spans="1:39" ht="20.100000000000001" customHeight="1" x14ac:dyDescent="0.3">
      <c r="I56" s="79">
        <v>0.79500000000000004</v>
      </c>
      <c r="J56" s="79"/>
      <c r="K56" s="79"/>
      <c r="L56" s="80" t="s">
        <v>7</v>
      </c>
      <c r="M56" s="80"/>
      <c r="N56" s="80"/>
      <c r="O56" s="80"/>
      <c r="P56" s="83" t="e">
        <f>SUMIF(C:C, L56, AL:AL) / $A$52</f>
        <v>#DIV/0!</v>
      </c>
      <c r="Q56" s="83"/>
      <c r="R56" s="83"/>
      <c r="S56" s="84" t="e">
        <f>P56/$P$61</f>
        <v>#DIV/0!</v>
      </c>
      <c r="T56" s="84"/>
      <c r="U56" s="84"/>
      <c r="V56" s="87" t="e">
        <f>$I$56*S56</f>
        <v>#DIV/0!</v>
      </c>
      <c r="W56" s="87"/>
      <c r="X56" s="87"/>
    </row>
    <row r="57" spans="1:39" ht="20.100000000000001" customHeight="1" x14ac:dyDescent="0.3">
      <c r="I57" s="79"/>
      <c r="J57" s="79"/>
      <c r="K57" s="79"/>
      <c r="L57" s="80" t="s">
        <v>2</v>
      </c>
      <c r="M57" s="80"/>
      <c r="N57" s="80"/>
      <c r="O57" s="80"/>
      <c r="P57" s="83" t="e">
        <f>SUMIF(C:C, L57, AL:AL) / $A$52</f>
        <v>#DIV/0!</v>
      </c>
      <c r="Q57" s="83"/>
      <c r="R57" s="83"/>
      <c r="S57" s="84" t="e">
        <f>P57/$P$61</f>
        <v>#DIV/0!</v>
      </c>
      <c r="T57" s="84"/>
      <c r="U57" s="84"/>
      <c r="V57" s="87" t="e">
        <f>$I$56*S57</f>
        <v>#DIV/0!</v>
      </c>
      <c r="W57" s="87"/>
      <c r="X57" s="87"/>
    </row>
    <row r="58" spans="1:39" ht="20.100000000000001" customHeight="1" x14ac:dyDescent="0.3">
      <c r="I58" s="79"/>
      <c r="J58" s="79"/>
      <c r="K58" s="79"/>
      <c r="L58" s="80" t="s">
        <v>11</v>
      </c>
      <c r="M58" s="80"/>
      <c r="N58" s="80"/>
      <c r="O58" s="80"/>
      <c r="P58" s="83" t="e">
        <f>SUMIF(C:C, L58, AL:AL) / $A$52</f>
        <v>#DIV/0!</v>
      </c>
      <c r="Q58" s="83"/>
      <c r="R58" s="83"/>
      <c r="S58" s="84" t="e">
        <f>P58/$P$61</f>
        <v>#DIV/0!</v>
      </c>
      <c r="T58" s="84"/>
      <c r="U58" s="84"/>
      <c r="V58" s="87" t="e">
        <f>$I$56*S58</f>
        <v>#DIV/0!</v>
      </c>
      <c r="W58" s="87"/>
      <c r="X58" s="87"/>
    </row>
    <row r="59" spans="1:39" ht="20.100000000000001" customHeight="1" x14ac:dyDescent="0.3">
      <c r="I59" s="79"/>
      <c r="J59" s="79"/>
      <c r="K59" s="79"/>
      <c r="L59" s="80" t="s">
        <v>26</v>
      </c>
      <c r="M59" s="80"/>
      <c r="N59" s="80"/>
      <c r="O59" s="80"/>
      <c r="P59" s="83" t="e">
        <f>SUMIF(C:C, L59, AL:AL) / $A$52</f>
        <v>#DIV/0!</v>
      </c>
      <c r="Q59" s="83"/>
      <c r="R59" s="83"/>
      <c r="S59" s="84" t="e">
        <f>P59/$P$61</f>
        <v>#DIV/0!</v>
      </c>
      <c r="T59" s="84"/>
      <c r="U59" s="84"/>
      <c r="V59" s="87" t="e">
        <f>$I$56*S59</f>
        <v>#DIV/0!</v>
      </c>
      <c r="W59" s="87"/>
      <c r="X59" s="87"/>
    </row>
    <row r="60" spans="1:39" ht="20.100000000000001" customHeight="1" x14ac:dyDescent="0.3">
      <c r="I60" s="79"/>
      <c r="J60" s="79"/>
      <c r="K60" s="79"/>
      <c r="L60" s="80" t="s">
        <v>34</v>
      </c>
      <c r="M60" s="80"/>
      <c r="N60" s="80"/>
      <c r="O60" s="80"/>
      <c r="P60" s="83" t="e">
        <f>SUMIF(C:C, L60, AL:AL) / $A$52</f>
        <v>#DIV/0!</v>
      </c>
      <c r="Q60" s="83"/>
      <c r="R60" s="83"/>
      <c r="S60" s="84" t="e">
        <f>P60/$P$61</f>
        <v>#DIV/0!</v>
      </c>
      <c r="T60" s="84"/>
      <c r="U60" s="84"/>
      <c r="V60" s="87" t="e">
        <f>$I$56*S60</f>
        <v>#DIV/0!</v>
      </c>
      <c r="W60" s="87"/>
      <c r="X60" s="87"/>
    </row>
    <row r="61" spans="1:39" ht="20.100000000000001" customHeight="1" x14ac:dyDescent="0.3">
      <c r="L61" s="70" t="s">
        <v>22</v>
      </c>
      <c r="M61" s="70"/>
      <c r="N61" s="70"/>
      <c r="O61" s="70"/>
      <c r="P61" s="85" t="e">
        <f>SUM(P56:R60)</f>
        <v>#DIV/0!</v>
      </c>
      <c r="Q61" s="86"/>
      <c r="R61" s="86"/>
      <c r="S61" s="85" t="e">
        <f>SUM(S56:U60)</f>
        <v>#DIV/0!</v>
      </c>
      <c r="T61" s="86"/>
      <c r="U61" s="86"/>
      <c r="V61" s="85" t="e">
        <f>SUM(V56:X60)</f>
        <v>#DIV/0!</v>
      </c>
      <c r="W61" s="86"/>
      <c r="X61" s="86"/>
    </row>
    <row r="62" spans="1:39" ht="20.100000000000001" customHeight="1" x14ac:dyDescent="0.3"/>
    <row r="63" spans="1:39" s="33" customFormat="1" ht="20.100000000000001" customHeight="1" x14ac:dyDescent="0.3">
      <c r="I63" s="73" t="s">
        <v>36</v>
      </c>
      <c r="J63" s="73"/>
      <c r="K63" s="73"/>
      <c r="L63" s="74" t="s">
        <v>23</v>
      </c>
      <c r="M63" s="74"/>
      <c r="N63" s="74"/>
      <c r="O63" s="74"/>
      <c r="P63" s="75" t="s">
        <v>24</v>
      </c>
      <c r="Q63" s="73"/>
      <c r="R63" s="73"/>
      <c r="S63" s="76" t="s">
        <v>37</v>
      </c>
      <c r="T63" s="77"/>
      <c r="U63" s="75"/>
      <c r="AF63" s="36"/>
      <c r="AG63" s="36"/>
      <c r="AH63" s="36"/>
    </row>
    <row r="64" spans="1:39" s="33" customFormat="1" ht="20.100000000000001" customHeight="1" x14ac:dyDescent="0.3">
      <c r="I64" s="78">
        <v>0.20499999999999999</v>
      </c>
      <c r="J64" s="79"/>
      <c r="K64" s="79"/>
      <c r="L64" s="80" t="s">
        <v>70</v>
      </c>
      <c r="M64" s="80"/>
      <c r="N64" s="80"/>
      <c r="O64" s="80"/>
      <c r="P64" s="81">
        <v>0.45829999999999999</v>
      </c>
      <c r="Q64" s="81"/>
      <c r="R64" s="81"/>
      <c r="S64" s="82">
        <f>$I$64*P64</f>
        <v>9.3951499999999993E-2</v>
      </c>
      <c r="T64" s="82"/>
      <c r="U64" s="82"/>
      <c r="AF64" s="36"/>
      <c r="AG64" s="36"/>
      <c r="AH64" s="36"/>
    </row>
    <row r="65" spans="9:34" s="33" customFormat="1" ht="20.100000000000001" customHeight="1" x14ac:dyDescent="0.3">
      <c r="I65" s="79"/>
      <c r="J65" s="79"/>
      <c r="K65" s="79"/>
      <c r="L65" s="80" t="s">
        <v>71</v>
      </c>
      <c r="M65" s="80"/>
      <c r="N65" s="80"/>
      <c r="O65" s="80"/>
      <c r="P65" s="81">
        <v>0.17949999999999999</v>
      </c>
      <c r="Q65" s="81"/>
      <c r="R65" s="81"/>
      <c r="S65" s="82">
        <f>$I$64*P65</f>
        <v>3.6797499999999997E-2</v>
      </c>
      <c r="T65" s="82"/>
      <c r="U65" s="82"/>
      <c r="AF65" s="36"/>
      <c r="AG65" s="36"/>
      <c r="AH65" s="36"/>
    </row>
    <row r="66" spans="9:34" s="33" customFormat="1" ht="20.100000000000001" customHeight="1" x14ac:dyDescent="0.3">
      <c r="I66" s="79"/>
      <c r="J66" s="79"/>
      <c r="K66" s="79"/>
      <c r="L66" s="80" t="s">
        <v>29</v>
      </c>
      <c r="M66" s="80"/>
      <c r="N66" s="80"/>
      <c r="O66" s="80"/>
      <c r="P66" s="81">
        <v>0.36230000000000001</v>
      </c>
      <c r="Q66" s="81"/>
      <c r="R66" s="81"/>
      <c r="S66" s="82">
        <f>$I$64*P66</f>
        <v>7.4271500000000004E-2</v>
      </c>
      <c r="T66" s="82"/>
      <c r="U66" s="82"/>
      <c r="AF66" s="36"/>
      <c r="AG66" s="36"/>
      <c r="AH66" s="36"/>
    </row>
    <row r="67" spans="9:34" s="33" customFormat="1" ht="20.100000000000001" customHeight="1" x14ac:dyDescent="0.3">
      <c r="I67" s="79"/>
      <c r="J67" s="79"/>
      <c r="K67" s="79"/>
      <c r="L67" s="80" t="s">
        <v>58</v>
      </c>
      <c r="M67" s="80"/>
      <c r="N67" s="80"/>
      <c r="O67" s="80"/>
      <c r="P67" s="81">
        <v>0</v>
      </c>
      <c r="Q67" s="81"/>
      <c r="R67" s="81"/>
      <c r="S67" s="82">
        <f>$I$64*P67</f>
        <v>0</v>
      </c>
      <c r="T67" s="82"/>
      <c r="U67" s="82"/>
      <c r="AF67" s="36"/>
      <c r="AG67" s="36"/>
      <c r="AH67" s="36"/>
    </row>
    <row r="68" spans="9:34" s="33" customFormat="1" ht="20.100000000000001" customHeight="1" x14ac:dyDescent="0.3">
      <c r="L68" s="70" t="s">
        <v>22</v>
      </c>
      <c r="M68" s="70"/>
      <c r="N68" s="70"/>
      <c r="O68" s="70"/>
      <c r="P68" s="71">
        <f>SUM(P64:R67)</f>
        <v>1.0001</v>
      </c>
      <c r="Q68" s="72"/>
      <c r="R68" s="72"/>
      <c r="S68" s="71">
        <f>SUM(S64:U67)</f>
        <v>0.20502049999999999</v>
      </c>
      <c r="T68" s="72"/>
      <c r="U68" s="72"/>
      <c r="AF68" s="36"/>
      <c r="AG68" s="36"/>
      <c r="AH68" s="36"/>
    </row>
  </sheetData>
  <mergeCells count="72">
    <mergeCell ref="AM4:AM7"/>
    <mergeCell ref="AM9:AM12"/>
    <mergeCell ref="L58:O58"/>
    <mergeCell ref="P58:R58"/>
    <mergeCell ref="S58:U58"/>
    <mergeCell ref="V58:X58"/>
    <mergeCell ref="AM41:AM42"/>
    <mergeCell ref="AM15:AM17"/>
    <mergeCell ref="AM33:AM40"/>
    <mergeCell ref="AM18:AM20"/>
    <mergeCell ref="AM21:AM24"/>
    <mergeCell ref="AM25:AM28"/>
    <mergeCell ref="L56:O56"/>
    <mergeCell ref="P56:R56"/>
    <mergeCell ref="S56:U56"/>
    <mergeCell ref="A4:A7"/>
    <mergeCell ref="V56:X56"/>
    <mergeCell ref="L57:O57"/>
    <mergeCell ref="P57:R57"/>
    <mergeCell ref="S57:U57"/>
    <mergeCell ref="V57:X57"/>
    <mergeCell ref="A41:A42"/>
    <mergeCell ref="A45:A47"/>
    <mergeCell ref="A15:A17"/>
    <mergeCell ref="A33:A40"/>
    <mergeCell ref="A18:A20"/>
    <mergeCell ref="A21:A24"/>
    <mergeCell ref="A25:A28"/>
    <mergeCell ref="A9:A12"/>
    <mergeCell ref="I56:K60"/>
    <mergeCell ref="S67:U67"/>
    <mergeCell ref="V60:X60"/>
    <mergeCell ref="V61:X61"/>
    <mergeCell ref="A29:A31"/>
    <mergeCell ref="AM29:AM31"/>
    <mergeCell ref="I55:K55"/>
    <mergeCell ref="L55:O55"/>
    <mergeCell ref="V59:X59"/>
    <mergeCell ref="L60:O60"/>
    <mergeCell ref="P60:R60"/>
    <mergeCell ref="AM45:AM47"/>
    <mergeCell ref="A48:A51"/>
    <mergeCell ref="AM48:AM51"/>
    <mergeCell ref="P55:R55"/>
    <mergeCell ref="S55:U55"/>
    <mergeCell ref="V55:X55"/>
    <mergeCell ref="L66:O66"/>
    <mergeCell ref="P66:R66"/>
    <mergeCell ref="S66:U66"/>
    <mergeCell ref="L59:O59"/>
    <mergeCell ref="P59:R59"/>
    <mergeCell ref="S59:U59"/>
    <mergeCell ref="L61:O61"/>
    <mergeCell ref="P61:R61"/>
    <mergeCell ref="S61:U61"/>
    <mergeCell ref="S60:U60"/>
    <mergeCell ref="L68:O68"/>
    <mergeCell ref="P68:R68"/>
    <mergeCell ref="S68:U68"/>
    <mergeCell ref="I63:K63"/>
    <mergeCell ref="L63:O63"/>
    <mergeCell ref="P63:R63"/>
    <mergeCell ref="S63:U63"/>
    <mergeCell ref="I64:K67"/>
    <mergeCell ref="L64:O64"/>
    <mergeCell ref="P64:R64"/>
    <mergeCell ref="S64:U64"/>
    <mergeCell ref="L65:O65"/>
    <mergeCell ref="P65:R65"/>
    <mergeCell ref="S65:U65"/>
    <mergeCell ref="L67:O67"/>
    <mergeCell ref="P67:R67"/>
  </mergeCells>
  <phoneticPr fontId="2" type="noConversion"/>
  <pageMargins left="0.7" right="0.7" top="0.75" bottom="0.75" header="0.3" footer="0.3"/>
  <pageSetup paperSize="9" orientation="portrait" r:id="rId1"/>
  <ignoredErrors>
    <ignoredError sqref="AL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투입률(6월)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유성훈</dc:creator>
  <cp:lastModifiedBy>유성훈</cp:lastModifiedBy>
  <dcterms:created xsi:type="dcterms:W3CDTF">2020-01-02T05:24:31Z</dcterms:created>
  <dcterms:modified xsi:type="dcterms:W3CDTF">2020-08-03T00:37:16Z</dcterms:modified>
</cp:coreProperties>
</file>