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comments3.xml" ContentType="application/vnd.openxmlformats-officedocument.spreadsheetml.comments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comments4.xml" ContentType="application/vnd.openxmlformats-officedocument.spreadsheetml.comments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comments5.xml" ContentType="application/vnd.openxmlformats-officedocument.spreadsheetml.comments+xml"/>
  <Override PartName="/xl/drawings/drawing277.xml" ContentType="application/vnd.openxmlformats-officedocument.drawing+xml"/>
  <Override PartName="/xl/comments6.xml" ContentType="application/vnd.openxmlformats-officedocument.spreadsheetml.comments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comments7.xml" ContentType="application/vnd.openxmlformats-officedocument.spreadsheetml.comments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iles\Desktop\BONOS\"/>
    </mc:Choice>
  </mc:AlternateContent>
  <xr:revisionPtr revIDLastSave="0" documentId="13_ncr:1_{B0B41970-1458-4B02-B1E0-EE79534C67A9}" xr6:coauthVersionLast="40" xr6:coauthVersionMax="40" xr10:uidLastSave="{00000000-0000-0000-0000-000000000000}"/>
  <bookViews>
    <workbookView xWindow="-120" yWindow="-120" windowWidth="20730" windowHeight="11160" activeTab="1" xr2:uid="{DB73BA81-7752-4191-BF94-E4C1AF6778C9}"/>
  </bookViews>
  <sheets>
    <sheet name="ART MODE 2018" sheetId="1" r:id="rId1"/>
    <sheet name="MAS SAS 2018" sheetId="2" r:id="rId2"/>
    <sheet name="TIPO DE BONO" sheetId="5" r:id="rId3"/>
    <sheet name="SIMULADOR DE BONOS" sheetId="4" r:id="rId4"/>
    <sheet name="LEIDY JOHANA GIRALDO" sheetId="294" r:id="rId5"/>
    <sheet name="BREYDI FRANCISCO PALACIOS" sheetId="292" r:id="rId6"/>
    <sheet name="JHONATAN JAVIER OSPINA" sheetId="291" r:id="rId7"/>
    <sheet name="DEIMER LONGA" sheetId="290" r:id="rId8"/>
    <sheet name="JOSE DANIEL PALACIO" sheetId="289" r:id="rId9"/>
    <sheet name="ANA MARIA GUERRA" sheetId="288" r:id="rId10"/>
    <sheet name="JORGE ANDRES VELASQUEZ" sheetId="287" r:id="rId11"/>
    <sheet name="JUAN SEBASTIAN MONTOYA" sheetId="286" r:id="rId12"/>
    <sheet name="MARITZA MEDINA" sheetId="285" r:id="rId13"/>
    <sheet name="SUSANA ZULUAGA" sheetId="284" r:id="rId14"/>
    <sheet name="PAULINA MADRID" sheetId="283" r:id="rId15"/>
    <sheet name="ANDREA GOMEZ ACOSTA" sheetId="282" r:id="rId16"/>
    <sheet name="MONICA BOSSARD" sheetId="281" r:id="rId17"/>
    <sheet name="AMALIA SIERRA" sheetId="280" r:id="rId18"/>
    <sheet name="JUAN CAMILO AGUDELO" sheetId="279" r:id="rId19"/>
    <sheet name="NORA LUCIA MAZO" sheetId="278" r:id="rId20"/>
    <sheet name="LINA MARCELA RENDON" sheetId="277" r:id="rId21"/>
    <sheet name="YENY TATIANA RIVERA" sheetId="276" r:id="rId22"/>
    <sheet name="LILIANA FRANCO" sheetId="275" r:id="rId23"/>
    <sheet name="SANDRA MILENA" sheetId="274" r:id="rId24"/>
    <sheet name="NANCY YAZMIN CORREDOR" sheetId="273" r:id="rId25"/>
    <sheet name="YULEIDY GIL CARDONA" sheetId="272" r:id="rId26"/>
    <sheet name="ASBEYDY ZAPATA" sheetId="271" r:id="rId27"/>
    <sheet name="CLARA INES LOPEZ" sheetId="270" r:id="rId28"/>
    <sheet name="SEBASTIAN CASTELLO" sheetId="269" r:id="rId29"/>
    <sheet name="JUAN FERNANDO JARAMILLO" sheetId="268" r:id="rId30"/>
    <sheet name="SUSANA ZULUAGA TAMAYO" sheetId="267" r:id="rId31"/>
    <sheet name="ANGELA CARDONA" sheetId="266" r:id="rId32"/>
    <sheet name="GUILLERMO MARIN SAES" sheetId="265" r:id="rId33"/>
    <sheet name="VIVIANA MONTOYA" sheetId="264" r:id="rId34"/>
    <sheet name="CAMILA PALACIO" sheetId="263" r:id="rId35"/>
    <sheet name="EUGENIA QUINTERO" sheetId="262" r:id="rId36"/>
    <sheet name="DAYSI DUSSAN" sheetId="261" r:id="rId37"/>
    <sheet name="KATHERINE ECHEVERRI" sheetId="260" r:id="rId38"/>
    <sheet name="DEBY LEON RODRIGUEZ" sheetId="259" r:id="rId39"/>
    <sheet name="JUAN DIEGO LONDOÑO" sheetId="258" r:id="rId40"/>
    <sheet name="YUDY CRISTINA BONILLA" sheetId="257" r:id="rId41"/>
    <sheet name="LUIS MIGUEL GOMEZ" sheetId="256" r:id="rId42"/>
    <sheet name="MARLON VALLE" sheetId="255" r:id="rId43"/>
    <sheet name="CAMILO CARDONA ARANGO" sheetId="254" r:id="rId44"/>
    <sheet name="SEBASTIAN AYALA" sheetId="253" r:id="rId45"/>
    <sheet name="LAURA ZULETA" sheetId="252" r:id="rId46"/>
    <sheet name="ANGELA MARIA GALLEGO" sheetId="251" r:id="rId47"/>
    <sheet name="ANTONIO MARCANO" sheetId="250" r:id="rId48"/>
    <sheet name="LINA MARCELA ESTRADA" sheetId="249" r:id="rId49"/>
    <sheet name="DIANA CARDENAS" sheetId="248" r:id="rId50"/>
    <sheet name="SARA FERNANDEZ" sheetId="247" r:id="rId51"/>
    <sheet name="ANGELA MARIA LOPEZ" sheetId="246" r:id="rId52"/>
    <sheet name="LILIANA SUREZ" sheetId="245" r:id="rId53"/>
    <sheet name="LUIS HUMBERTO PIEDRAHITA" sheetId="244" r:id="rId54"/>
    <sheet name="SUSANA VANEGAS" sheetId="243" r:id="rId55"/>
    <sheet name="YENDY VANESSAS BETANCUR" sheetId="242" r:id="rId56"/>
    <sheet name="DUVAN DIAZ" sheetId="241" r:id="rId57"/>
    <sheet name="JENIFFER GOMEZ" sheetId="240" r:id="rId58"/>
    <sheet name="LEONEL ARBOLEDA" sheetId="239" r:id="rId59"/>
    <sheet name="FRANCISCO PALACIOS" sheetId="238" r:id="rId60"/>
    <sheet name="LAURA YEPES" sheetId="237" r:id="rId61"/>
    <sheet name="DIANA MILENA ORTIZ" sheetId="236" r:id="rId62"/>
    <sheet name="LORENZA PIEDRAHITA" sheetId="235" r:id="rId63"/>
    <sheet name="MANUELA SIERRA" sheetId="233" r:id="rId64"/>
    <sheet name="LUISA LOPERA" sheetId="231" r:id="rId65"/>
    <sheet name="ALEXANDER PINEDA" sheetId="230" r:id="rId66"/>
    <sheet name="SARA CARDONA LOPEZ" sheetId="229" r:id="rId67"/>
    <sheet name="LUCIA CALDERON" sheetId="228" r:id="rId68"/>
    <sheet name="BARBARA JIMENEZ" sheetId="227" r:id="rId69"/>
    <sheet name="MARIA EDILMA ECHAVARRIA" sheetId="226" r:id="rId70"/>
    <sheet name="MARGARITA RIVERA" sheetId="225" r:id="rId71"/>
    <sheet name="DIANA PATRICIA LOPEZ HERNANDEZ " sheetId="223" r:id="rId72"/>
    <sheet name="JUANITA MARIA GUTIERREZ" sheetId="224" r:id="rId73"/>
    <sheet name="MARLEN CORREA" sheetId="222" r:id="rId74"/>
    <sheet name="CRISTIAN HUMBERTO GALIANO" sheetId="221" r:id="rId75"/>
    <sheet name="JORGE AUGUSTO MARIN" sheetId="220" r:id="rId76"/>
    <sheet name="JOSE IGNACIO SOTO" sheetId="219" r:id="rId77"/>
    <sheet name="LINA MARCELA BEDOYA" sheetId="217" r:id="rId78"/>
    <sheet name="ELIANA ELIBEDT RUBIANO" sheetId="216" r:id="rId79"/>
    <sheet name="SANDRA MILENA FLORES" sheetId="215" r:id="rId80"/>
    <sheet name="LUISA FERNANDA DUQUE" sheetId="214" r:id="rId81"/>
    <sheet name="JULIANA DE BEDOUT" sheetId="213" r:id="rId82"/>
    <sheet name="YHOJANA ARIAS" sheetId="212" r:id="rId83"/>
    <sheet name="PEDRO CASTAÑO" sheetId="211" r:id="rId84"/>
    <sheet name="PAULINA ARBOLEDA" sheetId="210" r:id="rId85"/>
    <sheet name="MIGUEL PIEDRAHITA" sheetId="209" r:id="rId86"/>
    <sheet name="JOHANA SANCHEZ" sheetId="208" r:id="rId87"/>
    <sheet name="MARIA CLAUDIA JIMENEZ" sheetId="207" r:id="rId88"/>
    <sheet name="LINA MARIA RAMIREZ" sheetId="206" r:id="rId89"/>
    <sheet name="YULIANA GOMEZ" sheetId="205" r:id="rId90"/>
    <sheet name="ISABEL CRISTINA MESA" sheetId="204" r:id="rId91"/>
    <sheet name="ALEJANDRA MOLINA" sheetId="203" r:id="rId92"/>
    <sheet name="LISETH SANTANA" sheetId="202" r:id="rId93"/>
    <sheet name="MARIA ALEJANDRA VALENCIA" sheetId="201" r:id="rId94"/>
    <sheet name="LADYS JARABA" sheetId="200" r:id="rId95"/>
    <sheet name="EHIMY GIRALDO" sheetId="199" r:id="rId96"/>
    <sheet name="KELLY PAOLA MARQUEZ" sheetId="198" r:id="rId97"/>
    <sheet name="SANDRA NAVARRO" sheetId="197" r:id="rId98"/>
    <sheet name="JULIANA HENAO" sheetId="196" r:id="rId99"/>
    <sheet name="DANIELA ACOSTA" sheetId="195" r:id="rId100"/>
    <sheet name="ANGELA PALACIOS" sheetId="194" r:id="rId101"/>
    <sheet name="MARIANA GOMEZ" sheetId="193" r:id="rId102"/>
    <sheet name="CIELO RAMOS" sheetId="192" r:id="rId103"/>
    <sheet name="CLAUDIA URIBE" sheetId="191" r:id="rId104"/>
    <sheet name="CLARA INES FLOREZ" sheetId="190" r:id="rId105"/>
    <sheet name="DANIELA OROZCO" sheetId="189" r:id="rId106"/>
    <sheet name="GONZALO RESTREPO" sheetId="188" r:id="rId107"/>
    <sheet name="BLANCA LIDA PARDO" sheetId="187" r:id="rId108"/>
    <sheet name="VANESSA SANCHEZ" sheetId="186" r:id="rId109"/>
    <sheet name="FRANCY MABEL GARCIA" sheetId="185" r:id="rId110"/>
    <sheet name="DANIEL  BARRIENTOS" sheetId="184" r:id="rId111"/>
    <sheet name="FRANKLIN YOEL MONSALVE" sheetId="183" r:id="rId112"/>
    <sheet name="LUZ DARY HENAO" sheetId="182" r:id="rId113"/>
    <sheet name="JUAN DAVID VARGAS" sheetId="181" r:id="rId114"/>
    <sheet name="NATALIA HERNANDEZ" sheetId="180" r:id="rId115"/>
    <sheet name="PAOLA MONTOYA" sheetId="179" r:id="rId116"/>
    <sheet name="YULIANA URIBE" sheetId="178" r:id="rId117"/>
    <sheet name="ANYI TORRES" sheetId="177" r:id="rId118"/>
    <sheet name="ALBEIRO GOMEZ" sheetId="176" r:id="rId119"/>
    <sheet name="JULIANA ALVAREZ" sheetId="175" r:id="rId120"/>
    <sheet name="ESTER MARTINEZ" sheetId="174" r:id="rId121"/>
    <sheet name="FRAY SANTIAGO GOMEZ" sheetId="173" r:id="rId122"/>
    <sheet name="MAURICIO OROZCO" sheetId="172" r:id="rId123"/>
    <sheet name="NEYDA MARIN" sheetId="171" r:id="rId124"/>
    <sheet name="JOHANA RODRIGUEZ" sheetId="170" r:id="rId125"/>
    <sheet name="ELSA VILLA" sheetId="169" r:id="rId126"/>
    <sheet name="MARIA NELLY ZULETA" sheetId="168" r:id="rId127"/>
    <sheet name="PAULA SALAZAR" sheetId="167" r:id="rId128"/>
    <sheet name="ALEXANDER SANCHEZ" sheetId="166" r:id="rId129"/>
    <sheet name="MARIA ADELAIDA MUNERA" sheetId="165" r:id="rId130"/>
    <sheet name="DIANA  ESTRADA" sheetId="164" r:id="rId131"/>
    <sheet name="MARIA CLARA OCHOA" sheetId="163" r:id="rId132"/>
    <sheet name="CARLOS IGNACIO GOMEZ" sheetId="161" r:id="rId133"/>
    <sheet name="KAREN GUARIN" sheetId="162" r:id="rId134"/>
    <sheet name="ANDREA URREA" sheetId="160" r:id="rId135"/>
    <sheet name="YONNY FERNEY HOYOS" sheetId="159" r:id="rId136"/>
    <sheet name="ALEJANDRA RAMIREZ" sheetId="158" r:id="rId137"/>
    <sheet name="JHON WILLIAN BARRADA" sheetId="157" r:id="rId138"/>
    <sheet name="JHON ALEXANDER HIGUITA" sheetId="156" r:id="rId139"/>
    <sheet name="JULIA TAPIAS" sheetId="155" r:id="rId140"/>
    <sheet name="URIEL FORERO" sheetId="154" r:id="rId141"/>
    <sheet name="CARLOS ANDRES GARCIA" sheetId="153" r:id="rId142"/>
    <sheet name="OSCAR SANCHEZ" sheetId="152" r:id="rId143"/>
    <sheet name="LEYLA FERNANDA MURIEL" sheetId="151" r:id="rId144"/>
    <sheet name="LEIDY YOANA ZAPATA" sheetId="150" r:id="rId145"/>
    <sheet name="ERIKA YAMILE HENAO" sheetId="149" r:id="rId146"/>
    <sheet name="ANGIE PAOLA FERNANDEZ" sheetId="148" r:id="rId147"/>
    <sheet name="JHON EDUAR VILLEGAS" sheetId="146" r:id="rId148"/>
    <sheet name="CLAUDIA INES ZAPATA" sheetId="147" r:id="rId149"/>
    <sheet name="ANGELA RINCON" sheetId="145" r:id="rId150"/>
    <sheet name="FRANCISCO BASTIDAS" sheetId="144" r:id="rId151"/>
    <sheet name="ALEIDA PATRICIA RUEDA" sheetId="143" r:id="rId152"/>
    <sheet name="HADER VINASCO" sheetId="142" r:id="rId153"/>
    <sheet name="YESICA HOLGUIN" sheetId="141" r:id="rId154"/>
    <sheet name="JAIRO MAURICIO GARCIA" sheetId="140" r:id="rId155"/>
    <sheet name="DAVID ANDRES PATIÑO" sheetId="139" r:id="rId156"/>
    <sheet name="EDWIN VALENCIA" sheetId="138" r:id="rId157"/>
    <sheet name="MARIBEL ROLDAN" sheetId="137" r:id="rId158"/>
    <sheet name="LUIS ALBERTO LEGARDA" sheetId="136" r:id="rId159"/>
    <sheet name="FRANKY RAMIREZ" sheetId="135" r:id="rId160"/>
    <sheet name="LUIS FERNANDO GALLEGO" sheetId="134" r:id="rId161"/>
    <sheet name="MANUELA ALEJANDRA LONDOÑO" sheetId="133" r:id="rId162"/>
    <sheet name="JHON FREDY ROMANOS" sheetId="132" r:id="rId163"/>
    <sheet name="CLARA MARICELA OSORIO" sheetId="131" r:id="rId164"/>
    <sheet name="MONICA HENAO" sheetId="130" r:id="rId165"/>
    <sheet name="MARIA JULIETA NARANJO" sheetId="129" r:id="rId166"/>
    <sheet name="NATALY GUTIERREZ" sheetId="128" r:id="rId167"/>
    <sheet name="JUAN GUILLERMO RODRIGUEZ" sheetId="127" r:id="rId168"/>
    <sheet name="CARLOS ANDRES SUAREZ" sheetId="126" r:id="rId169"/>
    <sheet name="LEONARDO MORALES" sheetId="125" r:id="rId170"/>
    <sheet name="MARCELA RIVERA" sheetId="124" r:id="rId171"/>
    <sheet name="SAMERLY PALACIOS" sheetId="123" r:id="rId172"/>
    <sheet name="DANIELA OSPINO" sheetId="122" r:id="rId173"/>
    <sheet name="ROBINSON BOCANEGRA" sheetId="121" r:id="rId174"/>
    <sheet name="PAOLA MADRIGAL" sheetId="120" r:id="rId175"/>
    <sheet name="KELLY MARTINEZ" sheetId="119" r:id="rId176"/>
    <sheet name="JUAN PABLO ROA" sheetId="118" r:id="rId177"/>
    <sheet name="ANDRES ROMERO" sheetId="117" r:id="rId178"/>
    <sheet name="BEATRIZ GIRALDO" sheetId="116" r:id="rId179"/>
    <sheet name="LEYDI JHOANNA RAMIREZ" sheetId="115" r:id="rId180"/>
    <sheet name="KATERINE GAVIRIA" sheetId="114" r:id="rId181"/>
    <sheet name="ALISON RESTREPO" sheetId="113" r:id="rId182"/>
    <sheet name="MATEO ALVAREZ" sheetId="112" r:id="rId183"/>
    <sheet name="ANDRES ROMAN" sheetId="111" r:id="rId184"/>
    <sheet name="CARLOS RODIGUEZ" sheetId="110" r:id="rId185"/>
    <sheet name="XIOMARA CARDONA" sheetId="109" r:id="rId186"/>
    <sheet name="YURI MESA" sheetId="108" r:id="rId187"/>
    <sheet name="LIZETH NAVALES" sheetId="107" r:id="rId188"/>
    <sheet name="ALBERT ZAPATA" sheetId="106" r:id="rId189"/>
    <sheet name="LIZETH ORREGO" sheetId="105" r:id="rId190"/>
    <sheet name="ALEXANDER PINO" sheetId="104" r:id="rId191"/>
    <sheet name="RAUL MORA" sheetId="103" r:id="rId192"/>
    <sheet name="ANGIE ZAPATA" sheetId="102" r:id="rId193"/>
    <sheet name="LUIS MIGUEL DORIA" sheetId="101" r:id="rId194"/>
    <sheet name="CRISTINA MAZO" sheetId="100" r:id="rId195"/>
    <sheet name="VANESA SALAZAR" sheetId="99" r:id="rId196"/>
    <sheet name="JHON JAIRO CASTAÑO" sheetId="98" r:id="rId197"/>
    <sheet name="NELSON CORREA" sheetId="97" r:id="rId198"/>
    <sheet name="GABRIEL MUÑOZ" sheetId="96" r:id="rId199"/>
    <sheet name="DANIEL MUÑOZ" sheetId="95" r:id="rId200"/>
    <sheet name="DIEGO SALAZAR" sheetId="94" r:id="rId201"/>
    <sheet name="ALEJANDRA JIMENEZ" sheetId="93" r:id="rId202"/>
    <sheet name="SONIA TRUJILLO" sheetId="92" r:id="rId203"/>
    <sheet name="CATHERINE ZAPATA" sheetId="91" r:id="rId204"/>
    <sheet name="DORIS ECHEVERRI" sheetId="90" r:id="rId205"/>
    <sheet name="OSMAN CALLE " sheetId="89" r:id="rId206"/>
    <sheet name="PAOLA PADIERNA" sheetId="88" r:id="rId207"/>
    <sheet name="DANIELA MONTOYA " sheetId="87" r:id="rId208"/>
    <sheet name="VERONICA PEREZ" sheetId="86" r:id="rId209"/>
    <sheet name="TATIANA SEPULVEDA" sheetId="85" r:id="rId210"/>
    <sheet name="SEBASTIAN LONDOÑO" sheetId="84" r:id="rId211"/>
    <sheet name="MARIA ISABEL LOPEZ" sheetId="83" r:id="rId212"/>
    <sheet name="MARIA LUISA RICO" sheetId="82" r:id="rId213"/>
    <sheet name="ALESSANDRA PALACIO" sheetId="81" r:id="rId214"/>
    <sheet name="SARA AYALA" sheetId="80" r:id="rId215"/>
    <sheet name="NATALIA FARLEY RESTREPO" sheetId="79" r:id="rId216"/>
    <sheet name="GRAHAM GARNICA" sheetId="78" r:id="rId217"/>
    <sheet name="JULIANA GOMEZ" sheetId="77" r:id="rId218"/>
    <sheet name="JENIFER HURTADO" sheetId="76" r:id="rId219"/>
    <sheet name="HENRY GARZON" sheetId="75" r:id="rId220"/>
    <sheet name="CAROLINA TORO" sheetId="74" r:id="rId221"/>
    <sheet name="ANGELA PATRICIA CARDONA" sheetId="73" r:id="rId222"/>
    <sheet name="PAULA MUÑOZ" sheetId="72" r:id="rId223"/>
    <sheet name="CINDY CAROLINA GRAJALES" sheetId="71" r:id="rId224"/>
    <sheet name="RAQUEL VELEZ" sheetId="70" r:id="rId225"/>
    <sheet name="CAROLINA FRANCO" sheetId="69" r:id="rId226"/>
    <sheet name="YENIFER PAOLA LOPEZ" sheetId="68" r:id="rId227"/>
    <sheet name="ANA CRISTINA CARMONA" sheetId="67" r:id="rId228"/>
    <sheet name="ISABEL SANCHEZ" sheetId="66" r:id="rId229"/>
    <sheet name="JANNETH  YARCE" sheetId="65" r:id="rId230"/>
    <sheet name="YESICA ARBOLEDA" sheetId="64" r:id="rId231"/>
    <sheet name="CLARA LOPEZ" sheetId="63" r:id="rId232"/>
    <sheet name="YULLY ARANGO" sheetId="62" r:id="rId233"/>
    <sheet name="MARIA ISABEL GARZON" sheetId="61" r:id="rId234"/>
    <sheet name="ALBER AGUDELO" sheetId="60" r:id="rId235"/>
    <sheet name="PAULINA VALDERRAMA" sheetId="59" r:id="rId236"/>
    <sheet name="LEIDY ROJAS" sheetId="58" r:id="rId237"/>
    <sheet name="ALBA ZAPATA" sheetId="57" r:id="rId238"/>
    <sheet name="VICTORIA QUINTERO" sheetId="56" r:id="rId239"/>
    <sheet name="ANA MARIA ESCOBAR" sheetId="55" r:id="rId240"/>
    <sheet name="DORIS GAVIRIA" sheetId="54" r:id="rId241"/>
    <sheet name="BIBIANA MONTOYA" sheetId="53" r:id="rId242"/>
    <sheet name="MARTA ALVAREZ" sheetId="52" r:id="rId243"/>
    <sheet name="SARAH OCHOA" sheetId="51" r:id="rId244"/>
    <sheet name="LINA MARCELA BUILES" sheetId="50" r:id="rId245"/>
    <sheet name="PAOLA ARENAS" sheetId="49" r:id="rId246"/>
    <sheet name="PATRICIA LONDOÑO" sheetId="48" r:id="rId247"/>
    <sheet name="GLADYS FLOREZ" sheetId="47" r:id="rId248"/>
    <sheet name="VALENTINA ARISTIZABAL" sheetId="46" r:id="rId249"/>
    <sheet name="YUDI ALVAREZ" sheetId="45" r:id="rId250"/>
    <sheet name="CLAUDIA MARCELA VILLA" sheetId="44" r:id="rId251"/>
    <sheet name="OLGA TEJADA" sheetId="43" r:id="rId252"/>
    <sheet name="SARA ARANGO" sheetId="42" r:id="rId253"/>
    <sheet name="LUZ ADRIANA PATIÑO" sheetId="41" r:id="rId254"/>
    <sheet name="CAROLINA RAMIREZ" sheetId="40" r:id="rId255"/>
    <sheet name="SEBASTIAN SUASI " sheetId="39" r:id="rId256"/>
    <sheet name="LAURA MARTINEZ" sheetId="38" r:id="rId257"/>
    <sheet name="MAIRIN YEPES" sheetId="37" r:id="rId258"/>
    <sheet name="KAREN CASAS" sheetId="36" r:id="rId259"/>
    <sheet name="LUZ ESTELLA ESCOBAR" sheetId="35" r:id="rId260"/>
    <sheet name="LUXORA YEPES" sheetId="34" r:id="rId261"/>
    <sheet name="JULIANA LONDOÑO" sheetId="33" r:id="rId262"/>
    <sheet name="ALEIDA MOSQUERA" sheetId="32" r:id="rId263"/>
    <sheet name="ISMAEL POLO" sheetId="31" r:id="rId264"/>
    <sheet name="LIZBETH CARDONA" sheetId="30" r:id="rId265"/>
    <sheet name="ISABELLA ZULUAGA" sheetId="29" r:id="rId266"/>
    <sheet name="YAIRA OSORIO" sheetId="28" r:id="rId267"/>
    <sheet name="SILVANA ESPINOZA" sheetId="27" r:id="rId268"/>
    <sheet name="MARIA CENEIDA MARTINEZ" sheetId="26" r:id="rId269"/>
    <sheet name="ASTRID OSPINA" sheetId="25" r:id="rId270"/>
    <sheet name="FELIPE TABORDA" sheetId="24" r:id="rId271"/>
    <sheet name="SILVIA MARIA MORALES" sheetId="23" r:id="rId272"/>
    <sheet name="ANA MARIA HINCAPIE" sheetId="21" r:id="rId273"/>
    <sheet name="DAVID SEPULVEDA" sheetId="19" r:id="rId274"/>
    <sheet name="ANDRES FELIPE VALENCIA" sheetId="18" r:id="rId275"/>
    <sheet name="RODRIGO ARBOLEDA" sheetId="17" r:id="rId276"/>
    <sheet name="SUSANA RESTREPO " sheetId="16" r:id="rId277"/>
    <sheet name="JUAN FELIPE CABALLERO" sheetId="15" r:id="rId278"/>
    <sheet name="DANIELA ARANGO MESA" sheetId="14" r:id="rId279"/>
    <sheet name="NAOMI TORRES" sheetId="13" r:id="rId280"/>
    <sheet name="ANDRES CASTRILLON" sheetId="12" r:id="rId281"/>
    <sheet name="YESENIA OSSA" sheetId="11" r:id="rId282"/>
    <sheet name="RAUL MORENO" sheetId="6" r:id="rId283"/>
    <sheet name="CAROLINA RESTREPO" sheetId="8" r:id="rId284"/>
    <sheet name="JUAN PABLO ARCILA" sheetId="9" r:id="rId285"/>
    <sheet name="SERGIO ZULUAGA" sheetId="10" r:id="rId286"/>
  </sheets>
  <definedNames>
    <definedName name="_xlnm._FilterDatabase" localSheetId="0" hidden="1">'ART MODE 2018'!$A$1:$C$146</definedName>
    <definedName name="_xlnm._FilterDatabase" localSheetId="1" hidden="1">'MAS SAS 2018'!$A$1:$D$136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4" l="1"/>
  <c r="B21" i="4" s="1"/>
  <c r="E31" i="83"/>
  <c r="E12" i="294"/>
  <c r="E32" i="78"/>
  <c r="E16" i="292" l="1"/>
  <c r="E16" i="291" l="1"/>
  <c r="E16" i="290"/>
  <c r="E14" i="289"/>
  <c r="E15" i="288"/>
  <c r="E29" i="193"/>
  <c r="E13" i="287"/>
  <c r="E30" i="64"/>
  <c r="E18" i="286"/>
  <c r="E31" i="69"/>
  <c r="E13" i="285"/>
  <c r="E14" i="280"/>
  <c r="E13" i="284"/>
  <c r="E29" i="124"/>
  <c r="E22" i="283"/>
  <c r="E29" i="216"/>
  <c r="E43" i="163"/>
  <c r="E31" i="196"/>
  <c r="E13" i="282"/>
  <c r="E13" i="281"/>
  <c r="E53" i="233"/>
  <c r="E12" i="279"/>
  <c r="E30" i="74"/>
  <c r="E29" i="57"/>
  <c r="E28" i="99"/>
  <c r="E12" i="278"/>
  <c r="E12" i="277"/>
  <c r="E13" i="276"/>
  <c r="E13" i="275"/>
  <c r="E29" i="137" l="1"/>
  <c r="E13" i="274" l="1"/>
  <c r="E29" i="147"/>
  <c r="E16" i="273"/>
  <c r="E14" i="272"/>
  <c r="E16" i="271"/>
  <c r="E28" i="32"/>
  <c r="E29" i="150"/>
  <c r="E28" i="35" l="1"/>
  <c r="E29" i="60" l="1"/>
  <c r="E28" i="188"/>
  <c r="E28" i="36"/>
  <c r="E28" i="62"/>
  <c r="E26" i="155"/>
  <c r="E29" i="230"/>
  <c r="E31" i="116" l="1"/>
  <c r="E30" i="66"/>
  <c r="E30" i="40"/>
  <c r="E28" i="37"/>
  <c r="E27" i="152"/>
  <c r="E28" i="181"/>
  <c r="E30" i="26"/>
  <c r="E28" i="59"/>
  <c r="E27" i="119"/>
  <c r="E29" i="61"/>
  <c r="E30" i="41" l="1"/>
  <c r="E13" i="270" l="1"/>
  <c r="E28" i="96" l="1"/>
  <c r="E14" i="269"/>
  <c r="E30" i="112"/>
  <c r="E31" i="106"/>
  <c r="E32" i="118"/>
  <c r="E26" i="17"/>
  <c r="E28" i="29" l="1"/>
  <c r="E30" i="15"/>
  <c r="E37" i="162"/>
  <c r="E30" i="101"/>
  <c r="E31" i="104"/>
  <c r="E13" i="268"/>
  <c r="E27" i="85"/>
  <c r="E13" i="267"/>
  <c r="E36" i="14" l="1"/>
  <c r="E31" i="103"/>
  <c r="E30" i="132"/>
  <c r="E34" i="146"/>
  <c r="E28" i="189"/>
  <c r="E13" i="266"/>
  <c r="E27" i="180"/>
  <c r="E28" i="149"/>
  <c r="E28" i="115" l="1"/>
  <c r="E30" i="115" s="1"/>
  <c r="E30" i="173"/>
  <c r="E30" i="168"/>
  <c r="E29" i="222"/>
  <c r="E13" i="265"/>
  <c r="E28" i="93"/>
  <c r="E33" i="160" l="1"/>
  <c r="E30" i="67"/>
  <c r="E30" i="113"/>
  <c r="E30" i="81"/>
  <c r="E30" i="108"/>
  <c r="E29" i="34"/>
  <c r="E12" i="264"/>
  <c r="E29" i="91"/>
  <c r="E29" i="76"/>
  <c r="E12" i="263"/>
  <c r="E13" i="262"/>
  <c r="E14" i="261"/>
  <c r="E28" i="45"/>
  <c r="E12" i="260"/>
  <c r="E12" i="259"/>
  <c r="E12" i="258"/>
  <c r="E28" i="58"/>
  <c r="E12" i="257"/>
  <c r="E27" i="225"/>
  <c r="E28" i="23"/>
  <c r="E29" i="249"/>
  <c r="E29" i="136" l="1"/>
  <c r="E30" i="157" l="1"/>
  <c r="E31" i="9"/>
  <c r="E26" i="97"/>
  <c r="E12" i="256" l="1"/>
  <c r="E28" i="135"/>
  <c r="E28" i="154"/>
  <c r="E30" i="84"/>
  <c r="E28" i="51"/>
  <c r="E12" i="255"/>
  <c r="E12" i="254"/>
  <c r="E31" i="221"/>
  <c r="E30" i="139"/>
  <c r="E30" i="123" l="1"/>
  <c r="E12" i="253"/>
  <c r="E29" i="21"/>
  <c r="E13" i="252"/>
  <c r="E27" i="98"/>
  <c r="E13" i="251"/>
  <c r="E28" i="223"/>
  <c r="E27" i="145"/>
  <c r="E13" i="250"/>
  <c r="E29" i="179"/>
  <c r="E30" i="171"/>
  <c r="E26" i="153"/>
  <c r="E39" i="161"/>
  <c r="E31" i="185"/>
  <c r="E28" i="143"/>
  <c r="E28" i="94"/>
  <c r="E29" i="92"/>
  <c r="E28" i="182"/>
  <c r="E13" i="249"/>
  <c r="E28" i="114"/>
  <c r="E29" i="42"/>
  <c r="E13" i="248"/>
  <c r="E31" i="141"/>
  <c r="E31" i="80"/>
  <c r="E13" i="247"/>
  <c r="E13" i="246"/>
  <c r="E29" i="176"/>
  <c r="E30" i="68"/>
  <c r="E13" i="245"/>
  <c r="E31" i="72"/>
  <c r="E31" i="190"/>
  <c r="E31" i="82"/>
  <c r="E29" i="48"/>
  <c r="E30" i="244"/>
  <c r="E13" i="244"/>
  <c r="E13" i="243"/>
  <c r="E29" i="52"/>
  <c r="E31" i="65"/>
  <c r="E29" i="226"/>
  <c r="E31" i="31"/>
  <c r="E30" i="24"/>
  <c r="E30" i="169"/>
  <c r="E33" i="144"/>
  <c r="E13" i="242"/>
  <c r="E32" i="121"/>
  <c r="E29" i="120"/>
  <c r="E29" i="191"/>
  <c r="E30" i="117"/>
  <c r="E31" i="71"/>
  <c r="E29" i="19"/>
  <c r="E30" i="140"/>
  <c r="E13" i="241"/>
  <c r="E13" i="240"/>
  <c r="E28" i="148"/>
  <c r="E16" i="239"/>
  <c r="E16" i="238"/>
  <c r="E29" i="138"/>
  <c r="E29" i="18"/>
  <c r="E30" i="111"/>
  <c r="E29" i="95"/>
  <c r="E28" i="178"/>
  <c r="E14" i="237"/>
  <c r="E30" i="79"/>
  <c r="E28" i="164"/>
  <c r="E29" i="25"/>
  <c r="E29" i="46"/>
  <c r="E14" i="236"/>
  <c r="E33" i="151"/>
  <c r="E32" i="107"/>
  <c r="E32" i="109"/>
  <c r="E29" i="49"/>
  <c r="E29" i="177"/>
  <c r="E30" i="130" l="1"/>
  <c r="E45" i="204" l="1"/>
  <c r="E35" i="6"/>
  <c r="E30" i="210"/>
  <c r="E16" i="235" l="1"/>
  <c r="E28" i="126" l="1"/>
  <c r="E21" i="233" l="1"/>
  <c r="E30" i="129" l="1"/>
  <c r="E15" i="231" l="1"/>
  <c r="E29" i="30"/>
  <c r="E29" i="50" l="1"/>
  <c r="E38" i="8" l="1"/>
  <c r="E31" i="86" l="1"/>
  <c r="E14" i="230" l="1"/>
  <c r="E17" i="229"/>
  <c r="E24" i="228"/>
  <c r="E18" i="227"/>
  <c r="E27" i="13"/>
  <c r="E12" i="13"/>
  <c r="E13" i="226"/>
  <c r="E13" i="225"/>
  <c r="E29" i="43"/>
  <c r="E33" i="75"/>
  <c r="E13" i="223" l="1"/>
  <c r="E14" i="224"/>
  <c r="E14" i="222"/>
  <c r="E13" i="221" l="1"/>
  <c r="E14" i="220" l="1"/>
  <c r="E21" i="219" l="1"/>
  <c r="E14" i="217" l="1"/>
  <c r="E14" i="216"/>
  <c r="E15" i="215"/>
  <c r="E15" i="214"/>
  <c r="E29" i="213"/>
  <c r="E16" i="212"/>
  <c r="E14" i="211" l="1"/>
  <c r="E29" i="134" l="1"/>
  <c r="E14" i="210" l="1"/>
  <c r="B36" i="209" l="1"/>
  <c r="E29" i="209"/>
  <c r="E14" i="208" l="1"/>
  <c r="E15" i="207" l="1"/>
  <c r="E14" i="206"/>
  <c r="E12" i="205" l="1"/>
  <c r="E20" i="204"/>
  <c r="E14" i="203"/>
  <c r="E13" i="202"/>
  <c r="E13" i="201"/>
  <c r="E13" i="200"/>
  <c r="E13" i="199"/>
  <c r="E13" i="198"/>
  <c r="E13" i="197"/>
  <c r="E15" i="196" l="1"/>
  <c r="E14" i="195"/>
  <c r="E12" i="194"/>
  <c r="E12" i="193"/>
  <c r="E12" i="192"/>
  <c r="E13" i="191"/>
  <c r="E14" i="190" l="1"/>
  <c r="E13" i="189"/>
  <c r="E13" i="188"/>
  <c r="E13" i="187" l="1"/>
  <c r="E13" i="186"/>
  <c r="E14" i="185" l="1"/>
  <c r="E15" i="184"/>
  <c r="E13" i="183"/>
  <c r="E13" i="182"/>
  <c r="E13" i="181" l="1"/>
  <c r="E13" i="180"/>
  <c r="E13" i="179"/>
  <c r="E13" i="178"/>
  <c r="E13" i="177"/>
  <c r="E13" i="176"/>
  <c r="E14" i="175"/>
  <c r="E14" i="174"/>
  <c r="E14" i="173"/>
  <c r="E13" i="172"/>
  <c r="E14" i="171"/>
  <c r="E14" i="170"/>
  <c r="E14" i="169"/>
  <c r="E15" i="168" l="1"/>
  <c r="E15" i="167"/>
  <c r="E15" i="166"/>
  <c r="E12" i="165"/>
  <c r="E11" i="164" l="1"/>
  <c r="E20" i="163"/>
  <c r="E18" i="161"/>
  <c r="E18" i="162"/>
  <c r="E15" i="160"/>
  <c r="E14" i="159" l="1"/>
  <c r="E14" i="158"/>
  <c r="E14" i="157"/>
  <c r="E14" i="156"/>
  <c r="E12" i="155"/>
  <c r="E13" i="154"/>
  <c r="E12" i="153"/>
  <c r="E12" i="152"/>
  <c r="E16" i="151"/>
  <c r="E12" i="150"/>
  <c r="E13" i="149"/>
  <c r="E12" i="148"/>
  <c r="E13" i="147"/>
  <c r="E16" i="146"/>
  <c r="E12" i="145"/>
  <c r="E16" i="144" l="1"/>
  <c r="E13" i="143"/>
  <c r="E14" i="142"/>
  <c r="E14" i="141"/>
  <c r="E14" i="140"/>
  <c r="E14" i="139"/>
  <c r="E13" i="138"/>
  <c r="E14" i="137"/>
  <c r="E14" i="136"/>
  <c r="E12" i="135"/>
  <c r="E13" i="134"/>
  <c r="E14" i="133"/>
  <c r="E14" i="132"/>
  <c r="E14" i="131"/>
  <c r="E13" i="130"/>
  <c r="E15" i="129"/>
  <c r="E13" i="128"/>
  <c r="E13" i="127"/>
  <c r="E13" i="126" l="1"/>
  <c r="E13" i="125"/>
  <c r="E13" i="124"/>
  <c r="E13" i="123"/>
  <c r="E13" i="122"/>
  <c r="E16" i="121"/>
  <c r="E13" i="120"/>
  <c r="E11" i="119"/>
  <c r="E14" i="118"/>
  <c r="E14" i="117"/>
  <c r="E14" i="116"/>
  <c r="E14" i="115"/>
  <c r="E13" i="114"/>
  <c r="E14" i="113"/>
  <c r="E14" i="112"/>
  <c r="E14" i="111"/>
  <c r="E14" i="110"/>
  <c r="E14" i="109"/>
  <c r="E14" i="108"/>
  <c r="E14" i="107"/>
  <c r="E14" i="106"/>
  <c r="E14" i="105"/>
  <c r="E14" i="104"/>
  <c r="E14" i="103"/>
  <c r="E14" i="102"/>
  <c r="E14" i="101"/>
  <c r="E13" i="100"/>
  <c r="E13" i="99"/>
  <c r="E12" i="98"/>
  <c r="E12" i="97"/>
  <c r="E13" i="96"/>
  <c r="E13" i="95"/>
  <c r="E13" i="94"/>
  <c r="E13" i="93" l="1"/>
  <c r="E13" i="92"/>
  <c r="E13" i="91"/>
  <c r="E13" i="90"/>
  <c r="E13" i="89" l="1"/>
  <c r="E11" i="88"/>
  <c r="E14" i="87"/>
  <c r="E14" i="86"/>
  <c r="E11" i="85"/>
  <c r="E14" i="84" l="1"/>
  <c r="E14" i="83"/>
  <c r="E14" i="82"/>
  <c r="E14" i="81"/>
  <c r="E14" i="80"/>
  <c r="E14" i="79"/>
  <c r="E14" i="78"/>
  <c r="E14" i="77"/>
  <c r="E14" i="76"/>
  <c r="E16" i="75"/>
  <c r="E14" i="74"/>
  <c r="E14" i="73"/>
  <c r="E14" i="72"/>
  <c r="E14" i="71"/>
  <c r="E14" i="70"/>
  <c r="E14" i="69"/>
  <c r="E14" i="68"/>
  <c r="E14" i="67"/>
  <c r="E14" i="66"/>
  <c r="E14" i="65"/>
  <c r="E14" i="64"/>
  <c r="E13" i="63"/>
  <c r="E13" i="62"/>
  <c r="E13" i="61"/>
  <c r="E13" i="60"/>
  <c r="E13" i="59"/>
  <c r="E13" i="58"/>
  <c r="E13" i="57"/>
  <c r="E13" i="56"/>
  <c r="E14" i="55"/>
  <c r="E15" i="54"/>
  <c r="E13" i="53" l="1"/>
  <c r="E13" i="52" l="1"/>
  <c r="E13" i="51"/>
  <c r="E13" i="50"/>
  <c r="E13" i="49"/>
  <c r="E13" i="48"/>
  <c r="E13" i="47"/>
  <c r="E13" i="46"/>
  <c r="E13" i="45"/>
  <c r="E13" i="44"/>
  <c r="E13" i="43"/>
  <c r="E13" i="42"/>
  <c r="E14" i="41"/>
  <c r="E13" i="40"/>
  <c r="E12" i="39"/>
  <c r="E16" i="38"/>
  <c r="E13" i="37"/>
  <c r="E13" i="36"/>
  <c r="E13" i="35"/>
  <c r="E14" i="34"/>
  <c r="E7" i="33"/>
  <c r="E17" i="33" s="1"/>
  <c r="E13" i="32"/>
  <c r="E14" i="31"/>
  <c r="E13" i="30" l="1"/>
  <c r="E13" i="29"/>
  <c r="E14" i="28"/>
  <c r="E15" i="27" l="1"/>
  <c r="E7" i="26"/>
  <c r="E15" i="26" s="1"/>
  <c r="E13" i="25"/>
  <c r="E13" i="24"/>
  <c r="E13" i="23"/>
  <c r="E13" i="21"/>
  <c r="E13" i="19"/>
  <c r="E13" i="18" l="1"/>
  <c r="E13" i="17"/>
  <c r="E17" i="16"/>
  <c r="E15" i="15" l="1"/>
  <c r="E18" i="14"/>
  <c r="E15" i="12" l="1"/>
  <c r="E15" i="11"/>
  <c r="E21" i="10" l="1"/>
  <c r="E14" i="9" l="1"/>
  <c r="E18" i="8"/>
  <c r="E18" i="6" l="1"/>
  <c r="C5" i="5" l="1"/>
  <c r="D5" i="5" s="1"/>
  <c r="E5" i="5" s="1"/>
  <c r="C7" i="5" l="1"/>
  <c r="D7" i="5" s="1"/>
  <c r="E7" i="5" s="1"/>
  <c r="C6" i="5"/>
  <c r="D6" i="5" s="1"/>
  <c r="E6" i="5" s="1"/>
  <c r="C4" i="5"/>
  <c r="D4" i="5" s="1"/>
  <c r="E4" i="5" s="1"/>
  <c r="B35" i="4" l="1"/>
  <c r="B31" i="4"/>
  <c r="B28" i="4"/>
  <c r="B17" i="4"/>
  <c r="E8" i="4"/>
  <c r="B6" i="4"/>
  <c r="E4" i="4"/>
  <c r="E5" i="4" s="1"/>
  <c r="B3" i="4"/>
  <c r="E9" i="4" l="1"/>
  <c r="E11" i="4" s="1"/>
  <c r="B32" i="4"/>
  <c r="B36" i="4" s="1"/>
  <c r="B7" i="4"/>
  <c r="B9" i="4" s="1"/>
  <c r="B23" i="4"/>
  <c r="B24" i="4" s="1"/>
  <c r="E10" i="4"/>
  <c r="E12" i="4" s="1"/>
  <c r="B10" i="4" l="1"/>
  <c r="B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E12" authorId="0" shapeId="0" xr:uid="{E0D65FE5-E5DD-4EEF-AD10-8394FDA39BB4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TIENE UN SALDO DISPONIBLE $ 28.661</t>
        </r>
      </text>
    </comment>
    <comment ref="E13" authorId="0" shapeId="0" xr:uid="{54C3C433-416E-4541-A8CA-27613B0DEC8C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 LE DEBIA DEL BONO 99.800</t>
        </r>
      </text>
    </comment>
    <comment ref="E23" authorId="0" shapeId="0" xr:uid="{92B503FC-0289-4835-B880-43BD2A682FCB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 LE DEBIA 63.000 DEL BONO ANTERIOR QUE NO LE LLEGO LA PRENDA</t>
        </r>
      </text>
    </comment>
    <comment ref="E25" authorId="0" shapeId="0" xr:uid="{69504BD3-F5AF-431E-9BB2-8AA40EBD1725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 LE DEBIA $121.000 DE BONO ANTERIOR</t>
        </r>
      </text>
    </comment>
    <comment ref="E61" authorId="0" shapeId="0" xr:uid="{8D2F8817-2AC5-42E9-A3D6-01950BABAD4D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 LE DEBIA DEL ULTIMO PEDIDO $150.000</t>
        </r>
      </text>
    </comment>
    <comment ref="E87" authorId="0" shapeId="0" xr:uid="{D25E86E6-9DEA-4417-83AC-04AADEBEDCE5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 LE DEBIA UN SALDO DEL AÑO 2017 DE $ 189.000</t>
        </r>
      </text>
    </comment>
    <comment ref="E112" authorId="0" shapeId="0" xr:uid="{8AA16F57-7AED-4036-8222-EF987AB0C524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 LE DEBIA 38 DEL BONO ANTERIOR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D3" authorId="0" shapeId="0" xr:uid="{F4FE07D3-DFA0-4CBA-AB31-E891D544CF9C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semestral</t>
        </r>
      </text>
    </comment>
    <comment ref="B62" authorId="0" shapeId="0" xr:uid="{6E1E73F8-0B82-4CD2-9B8D-27261CE4301F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hay que sumarle para el primer semestre de 2018 $80.000</t>
        </r>
      </text>
    </comment>
    <comment ref="B73" authorId="0" shapeId="0" xr:uid="{EA83DE9D-6C16-4615-8C6F-DD38758C0840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ELLA DEL PRIMER SEMESTRE NO TENIA DERECHO A BONO YA HABIA SACADO PRENDAS DE SOBRANTES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B7" authorId="0" shapeId="0" xr:uid="{3ADF28DF-2491-4F20-8897-93F3EDA767D6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SACADO DE LA TIENDA SANTA FE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C7" authorId="0" shapeId="0" xr:uid="{22FB8024-4B01-4091-99AE-963654022F52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sacado de la tienda de santa fe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C8" authorId="0" shapeId="0" xr:uid="{E2502611-D864-46F0-8EF6-045B17F5CECC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SE SACO POR TESORO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C7" authorId="0" shapeId="0" xr:uid="{58E8C5EA-7CC2-4AF4-BD12-ED3DA880E2B6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SACADO DEL TESORO</t>
        </r>
      </text>
    </comment>
    <comment ref="C8" authorId="0" shapeId="0" xr:uid="{94EA1138-F1D2-436B-BEEF-AF252E6B6A1B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SACADO DESDE TIENDAS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C7" authorId="0" shapeId="0" xr:uid="{A199925C-79A9-4CC6-ADE5-19E1A71BF4F3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SACADO DE TIENDA SANTA FE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Lina LB. Builes</author>
  </authors>
  <commentList>
    <comment ref="C7" authorId="0" shapeId="0" xr:uid="{43E39124-9469-458F-BD1A-A99EC89E2766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SACADO DE TIENDA</t>
        </r>
      </text>
    </comment>
    <comment ref="C13" authorId="0" shapeId="0" xr:uid="{9B3D4BF3-E163-4C4B-AB37-06E2C98756DF}">
      <text>
        <r>
          <rPr>
            <b/>
            <sz val="9"/>
            <color indexed="81"/>
            <rFont val="Tahoma"/>
            <family val="2"/>
          </rPr>
          <t>Lina LB. Builes:</t>
        </r>
        <r>
          <rPr>
            <sz val="9"/>
            <color indexed="81"/>
            <rFont val="Tahoma"/>
            <family val="2"/>
          </rPr>
          <t xml:space="preserve">
sacado de tienda</t>
        </r>
      </text>
    </comment>
  </commentList>
</comments>
</file>

<file path=xl/sharedStrings.xml><?xml version="1.0" encoding="utf-8"?>
<sst xmlns="http://schemas.openxmlformats.org/spreadsheetml/2006/main" count="6188" uniqueCount="1426">
  <si>
    <t>CC</t>
  </si>
  <si>
    <t>Nombre</t>
  </si>
  <si>
    <t>Fecha Ingreso</t>
  </si>
  <si>
    <t>SOTO VELEZ JOSE IGNACIO</t>
  </si>
  <si>
    <t>GOMEZ  ARBELAEZ ORLANDO ALBEIRO</t>
  </si>
  <si>
    <t>MORENO PACHON RAUL JAVIER</t>
  </si>
  <si>
    <t>PALACIOS PALACIOS BREYDI FRANCISCO</t>
  </si>
  <si>
    <t>HENAO GARCIA ERIKA YAMILE</t>
  </si>
  <si>
    <t>RESTREPO ARISTIZABAL NATALIA FARLEY</t>
  </si>
  <si>
    <t>BARRIENTOS PEREZ DANIEL ADRIAN</t>
  </si>
  <si>
    <t>CORREDOR SIRATA NANCY JAZMIN</t>
  </si>
  <si>
    <t xml:space="preserve">DORIA MERCADO LUIS MIGUEL </t>
  </si>
  <si>
    <t>ECHEVERRI ALVAREZ DORIS VIVIANA</t>
  </si>
  <si>
    <t xml:space="preserve">ZAPATA ROJAS CLAUDIA INES </t>
  </si>
  <si>
    <t>GARCIA HENAO FRANCY MABEL</t>
  </si>
  <si>
    <t xml:space="preserve">MORALES QUIROZ SILVIA MARIA </t>
  </si>
  <si>
    <t>ROLDAN RAMIREZ MARIBEL</t>
  </si>
  <si>
    <t>ZULETA CORREA MARIA NELLY</t>
  </si>
  <si>
    <t>TAPIAS VILLA JULIA ELENA</t>
  </si>
  <si>
    <t>RESTREPO CASTAÑEDA ALISON HYRINA</t>
  </si>
  <si>
    <t>LEGARDA OSPINA LUIS ALBERTO</t>
  </si>
  <si>
    <t>BASTIDAS  FRANCISCO HUMBERTO</t>
  </si>
  <si>
    <t xml:space="preserve">CALLE RAMIREZ OSMAN DARIO </t>
  </si>
  <si>
    <t>CASTAÑO PINEDA JHON JAIRO</t>
  </si>
  <si>
    <t>GUTIERREZ VELASQUEZ NATALY</t>
  </si>
  <si>
    <t>MADRIGAL MAZO PAOLA ANDREA</t>
  </si>
  <si>
    <t>MURIEL ATEHORTUA LEYLA FERNANDA</t>
  </si>
  <si>
    <t>ROMAN CASTRO ANDRES FELIPE</t>
  </si>
  <si>
    <t>SALAZAR HERRAN DIEGO ARMANDO</t>
  </si>
  <si>
    <t>SANCHEZ MORATO OSCAR FRANCISCO</t>
  </si>
  <si>
    <t>VALENCIA TABARES ANDRES FELIPE</t>
  </si>
  <si>
    <t>GARCIA USME JAIRO MAURICIO</t>
  </si>
  <si>
    <t>ROMERO ZUÑIGA EDUVAR ANDRES</t>
  </si>
  <si>
    <t>PIEDRAHITA VAHOS LUIS HUMBERTO</t>
  </si>
  <si>
    <t>VALENCIA TORREGLOSA EDWIN</t>
  </si>
  <si>
    <t>TORRES MUÑOZ ANYI ZULENY</t>
  </si>
  <si>
    <t>URIBE GONZALEZ CLAUDIA PATRICIA</t>
  </si>
  <si>
    <t xml:space="preserve">GIRALDO CALLE BEATRIZ ELENA </t>
  </si>
  <si>
    <t>VILLEGAZ PEREZ JOHN EDUARD</t>
  </si>
  <si>
    <t xml:space="preserve">ARBOLEDA MAZO RODRIGO </t>
  </si>
  <si>
    <t>CATRILLON AGUDELO LIBARDO ANDRES</t>
  </si>
  <si>
    <t>GARNICA GONZALEZ GRAHAM</t>
  </si>
  <si>
    <t xml:space="preserve">LONDOÑO ESCOBAR MANUELA ALEJANDRA </t>
  </si>
  <si>
    <t>MESA TABORDA YURY KATHERINE</t>
  </si>
  <si>
    <t>MONTOYA DURAN DANIELA</t>
  </si>
  <si>
    <t xml:space="preserve">NAVALES BORJA LIZETH YURANY </t>
  </si>
  <si>
    <t>PALACIOS PALACIOS LUZ SAMERLY</t>
  </si>
  <si>
    <t>RAMIREZ GUERRA ALEJANDRA MARIA</t>
  </si>
  <si>
    <t>RODRIGUEZ ARREDONDO JUAN GUILLERMO</t>
  </si>
  <si>
    <t>SALAZAR GARCIA VANESA YULIET</t>
  </si>
  <si>
    <t>SUAREZ MEDINA CARLOS ANDRES</t>
  </si>
  <si>
    <t>CARMONA ESPINOSA XIOMARA</t>
  </si>
  <si>
    <t>FORERO MONSALVE URIEL SABEIRO</t>
  </si>
  <si>
    <t>GALLEGO  ROJAS LUIS FERNANDO</t>
  </si>
  <si>
    <t>HERRERA LOPERA KATHERINE</t>
  </si>
  <si>
    <t>HOLGUIN VINASCO YESICA</t>
  </si>
  <si>
    <t xml:space="preserve">ORREGO ESCOBAR LIZETH ANDREA </t>
  </si>
  <si>
    <t>PINO ISAZA DAIRO ALEXANDER</t>
  </si>
  <si>
    <t>GUARIN BERNAL KAREN ELIZABETH</t>
  </si>
  <si>
    <t xml:space="preserve">NARANJO BARRERA MARIA JULIETA </t>
  </si>
  <si>
    <t>FLOREZ CASTAÑEDA CLARA INES</t>
  </si>
  <si>
    <t>ARBOLEDA CORREA LEONEL ASMED</t>
  </si>
  <si>
    <t>BOCANEGRA SANCHEZ ROBINSON</t>
  </si>
  <si>
    <t>PATIÑO RAMIREZ DAVID ANDRES</t>
  </si>
  <si>
    <t>GALIANO CAMARGO CRISTIAN HUMBERTO</t>
  </si>
  <si>
    <t xml:space="preserve">HINCAPIE FRANCO ANA MARIA </t>
  </si>
  <si>
    <t xml:space="preserve">MUÑOZ LOPERA GABRIEL JAIME </t>
  </si>
  <si>
    <t>RAMIREZ JIMENEZ FRANKY FRAVIANY</t>
  </si>
  <si>
    <t>OSORIO PALACIO  CLARA MARICELA</t>
  </si>
  <si>
    <t>MORA PELAEZ RAUL ALBERTO</t>
  </si>
  <si>
    <t xml:space="preserve">ALVAREZ ACEVEDO JULIANA ANDREA </t>
  </si>
  <si>
    <t xml:space="preserve">CABALLERO GARCIA  JUAN FELIPE </t>
  </si>
  <si>
    <t>GOMEZ RIOS FRAY SANTIAGO</t>
  </si>
  <si>
    <t>GUTIERREZ VARGAS JUANITA MARIA</t>
  </si>
  <si>
    <t>HIGUITA AGUILAR JOHN ALEXANDER</t>
  </si>
  <si>
    <t>MARTINEZ OCHOA SEMIDA ESTER</t>
  </si>
  <si>
    <t>MAZO SALDARRIAGA ISABEL CRISTINA</t>
  </si>
  <si>
    <t xml:space="preserve">RAMIREZ CUERVO LEYDY JHOANNA </t>
  </si>
  <si>
    <t>RAMOS YEPES CIELO MARIA</t>
  </si>
  <si>
    <t>RODRIGUEZ ARREDONDO CARLOS ALBERTO</t>
  </si>
  <si>
    <t xml:space="preserve">ROMANOS USUGA JHON FREDY </t>
  </si>
  <si>
    <t>TABORDA AGUDELO FELIPE</t>
  </si>
  <si>
    <t>ZAPATA ROMERO ANGIE VANESSA</t>
  </si>
  <si>
    <t>ZAPATA ZAPATA ALBERT ALCIBIDES</t>
  </si>
  <si>
    <t>MORALES VALENCIA LEONARDO</t>
  </si>
  <si>
    <t>MONSALVE TARAZONA FRANKLIN YOEL</t>
  </si>
  <si>
    <t xml:space="preserve">CASTAÑO HERNANDEZ PEDRO ANTONIO </t>
  </si>
  <si>
    <t>VINASCO ROJAS HADER ARLEX</t>
  </si>
  <si>
    <t>HOYOS YONNY FERNEY</t>
  </si>
  <si>
    <t>ROA BARRAGAN JUAN PABLO</t>
  </si>
  <si>
    <t>GOMEZ MUÑOZ CARLOS IGNACIO</t>
  </si>
  <si>
    <t>TEJADA JIMENEZ OLGA LUCIA</t>
  </si>
  <si>
    <t>FERNANDEZ VIDALES ANGIE PAOLA</t>
  </si>
  <si>
    <t>OSPINO CANTILLO DANIELA</t>
  </si>
  <si>
    <t>PARDO ROJAS BLANCA LIDA</t>
  </si>
  <si>
    <t>RINCON ALVAREZ ANGELA</t>
  </si>
  <si>
    <t>TRUJILLO ZULUAGA SONIA DEL SOCORRO</t>
  </si>
  <si>
    <t>URIBE GOMEZ YULIANA</t>
  </si>
  <si>
    <t>ZAPATA HERNANDEZ CATHERINE JULIETH</t>
  </si>
  <si>
    <t>CORREA ARENAS MARLEN DUVIANA</t>
  </si>
  <si>
    <t>GRAJALES GALVIS CINDY CAROLINA</t>
  </si>
  <si>
    <t>URREA QUICENO ANDREA CAROLINA</t>
  </si>
  <si>
    <t xml:space="preserve">OSPINA ECHAVARRIA JHONATAN JAVIER </t>
  </si>
  <si>
    <t>MADRID ARANGO PAULINA</t>
  </si>
  <si>
    <t>ARBOLEDA VILLA MARIA PAULINA</t>
  </si>
  <si>
    <t>PEREZ JARAMILLO VERONICA</t>
  </si>
  <si>
    <t>RICO ROBLES MARIA LUISA</t>
  </si>
  <si>
    <t xml:space="preserve">YARCE MARIN JANNETH </t>
  </si>
  <si>
    <t>MESA SANTAMARIA ISABEL CRISTINA</t>
  </si>
  <si>
    <t xml:space="preserve">LOPEZ PUERTA MARIA ISABEL </t>
  </si>
  <si>
    <t>PALACIO SAENZ ALESSANDRA</t>
  </si>
  <si>
    <t>ARANGO NARANJO SARA</t>
  </si>
  <si>
    <t>RESTREPO BUSTAMANTE SUSANA</t>
  </si>
  <si>
    <t xml:space="preserve">VELEZ VASQUEZ RAQUEL </t>
  </si>
  <si>
    <t>PALACIOS HINESTROZA MARIA ANGELA</t>
  </si>
  <si>
    <t>OCHOA SIERRA MARIA CLARA</t>
  </si>
  <si>
    <t>ARANGO MARUANDA YULLY TATIANA</t>
  </si>
  <si>
    <t>DUQUE CARDONA LUISA FERNANDA</t>
  </si>
  <si>
    <t>JARABA VILLAMIL LADYS</t>
  </si>
  <si>
    <t xml:space="preserve">JIMENEZ HERRERA MARIA CLAUDIA </t>
  </si>
  <si>
    <t xml:space="preserve">MARQUEZ CARDONA KELLY PAOLA </t>
  </si>
  <si>
    <t xml:space="preserve">MOLINA MURCIA ALEJANDRA </t>
  </si>
  <si>
    <t>NAVARRO MOSQUERA SANDRA BEATRIZ</t>
  </si>
  <si>
    <t xml:space="preserve">TORRES EMURA NAOMI EUGENIA </t>
  </si>
  <si>
    <t>SANCHEZ OCHOA ALEXANDER</t>
  </si>
  <si>
    <t>GOMEZ CARRILLO MARIANA</t>
  </si>
  <si>
    <t>MONTOYA AGUDELO JUAN SEBASTIAN</t>
  </si>
  <si>
    <t>ARANGO MESA DANIELA</t>
  </si>
  <si>
    <t>ARBOLEDA JARAMILLO YESSICA MARIA</t>
  </si>
  <si>
    <t>CARMONA TABORDA ANA CRISTINA</t>
  </si>
  <si>
    <t>ESPINOSA ARBOLEDAD SILVANA MARIA</t>
  </si>
  <si>
    <t>LOPEZ CARDONA CLARA INES</t>
  </si>
  <si>
    <t>LONGA PALACIOS DEIMER</t>
  </si>
  <si>
    <t>PIEDRAHITA SOTO MIGUEL</t>
  </si>
  <si>
    <t>SIERRA GUTIERREZ MANUELA</t>
  </si>
  <si>
    <t>SIERRA GUTIERREZ AMALIA</t>
  </si>
  <si>
    <t>SALAZAR GALVIS PAULA ANDREA</t>
  </si>
  <si>
    <t>HENAO LUNA JULIANA</t>
  </si>
  <si>
    <t>ARISTIZABAL SUESCUN VALENTINA</t>
  </si>
  <si>
    <t>RIVERA MOLINA MARCELA</t>
  </si>
  <si>
    <t>LONDOÑO MAYA JULIANA</t>
  </si>
  <si>
    <t>CHAVARRIA PUERTA MARIA EDILMA</t>
  </si>
  <si>
    <t>CARDONA SILVIA ANGELA PATRICIA</t>
  </si>
  <si>
    <t xml:space="preserve">ESCOBAR MENESES ANA MARIA </t>
  </si>
  <si>
    <t>YEPES GOMEZ MAIRIN TATIANA</t>
  </si>
  <si>
    <t>OCHOA URIBE SARAH</t>
  </si>
  <si>
    <t>VILLA CLAUDIA MARCELA</t>
  </si>
  <si>
    <t>ARENAS GALLEGO PAOLA ANDREA</t>
  </si>
  <si>
    <t>HENAO OSORIO MONICA ALEJANDRA</t>
  </si>
  <si>
    <t>FLOREZ ZAPATA GLADYS DEL SOCORRO</t>
  </si>
  <si>
    <t>LONDOÑO MONCADA PATRICIA</t>
  </si>
  <si>
    <t>MUÑOZ VALENCIA PAULA ANDREA</t>
  </si>
  <si>
    <t>PATIÑO ORTIZ LUZ ADRIANA</t>
  </si>
  <si>
    <t xml:space="preserve">MONTOYA RESTREPO BIBIANA MARIA </t>
  </si>
  <si>
    <t>OSPINA ORTIZ ASTRID ELENA</t>
  </si>
  <si>
    <t>ALVAREZ CASTRILLON MARTA LUCIA</t>
  </si>
  <si>
    <t>CASAS GOMEZ KAREN</t>
  </si>
  <si>
    <t xml:space="preserve">ESTRADA VASQUEZ DIANA MILENA </t>
  </si>
  <si>
    <t>GARZON PAEZ MARIA ISABEL</t>
  </si>
  <si>
    <t xml:space="preserve">GAVIRIA JIMENEZ DORIS ANGELA </t>
  </si>
  <si>
    <t>HURTADO CORDOBA JENNIFER</t>
  </si>
  <si>
    <t>MARTINEZ CARDONA MARIA CENEIDA</t>
  </si>
  <si>
    <t>MOSQUERA GARCIA MARIA ALEIDA</t>
  </si>
  <si>
    <t xml:space="preserve">POLO ROBALLEDO ISMAEL DAVID </t>
  </si>
  <si>
    <t>ZAPATA HINESTROZA ALBA LILIAN</t>
  </si>
  <si>
    <t>MARIN JARAMILLO NEIDA MARGOTH</t>
  </si>
  <si>
    <t>OROZCO GRISALES MAURICIO ALEXANDER</t>
  </si>
  <si>
    <t>RODRIGUEZ SANCHEZ JOHANA ANDREA</t>
  </si>
  <si>
    <t>VILLA VILLA ELSA MARIA</t>
  </si>
  <si>
    <t>DE BEDOUT ISAZA JULIANA</t>
  </si>
  <si>
    <t>BUILES PULGARIN LINA MARCELA</t>
  </si>
  <si>
    <t xml:space="preserve">MARIN BERMUDEZ JORGE AUGUSTO </t>
  </si>
  <si>
    <t>GOMEZ RIVERA YULIANA ANDREA</t>
  </si>
  <si>
    <t>GARZON RIOS HENRY</t>
  </si>
  <si>
    <t xml:space="preserve">OSSA ROJAS YESENIA </t>
  </si>
  <si>
    <t>SANCHEZ BEDOYA ISABEL CRISTINA</t>
  </si>
  <si>
    <t>ALVAREZ CASTAÑEDA YUDY SILVANA</t>
  </si>
  <si>
    <t>ARIAS RIVERA YENNY YHOJANA</t>
  </si>
  <si>
    <t>ZULUAGA RICO ISABELLA</t>
  </si>
  <si>
    <t>CARDONA MORALES LIZBETH</t>
  </si>
  <si>
    <t xml:space="preserve">AGUIRRE CARDONA ALBER EDUARDO </t>
  </si>
  <si>
    <t>ARCILA BERRIO JUAN PABLO</t>
  </si>
  <si>
    <t>LONDOÑO DUQUE JUAN SEBASTIAN</t>
  </si>
  <si>
    <t xml:space="preserve">AYALA FLOREZ SARA EUGENIA </t>
  </si>
  <si>
    <t>LOPEZ USUGA YENIFER PAOLA</t>
  </si>
  <si>
    <t>GOMEZ CASTIBLANCO DENNISE JULIANA</t>
  </si>
  <si>
    <t>ZULUAGA RODAS SERGIO</t>
  </si>
  <si>
    <t>YEPEZ CORTES LUXORA</t>
  </si>
  <si>
    <t>VALDERRAMA BETANCUR PAULINA</t>
  </si>
  <si>
    <t>ROJAS MESA LEIDY BIVIANA</t>
  </si>
  <si>
    <t>HERNANDEZ SERNA NATALIA</t>
  </si>
  <si>
    <t>OSORIO VERA YAIRA ALEJANDRA</t>
  </si>
  <si>
    <t xml:space="preserve">MARTINEZ JARAMILLO LAURA </t>
  </si>
  <si>
    <t>ACOSTA QUICENO DANIELA FERNANDA</t>
  </si>
  <si>
    <t>VALENCIA MORALES MARIA ALEJANDRA</t>
  </si>
  <si>
    <t>FRANCO ARANGO CAROLINA</t>
  </si>
  <si>
    <t>RAMIREZ ARIAS LIZ CAROLINA</t>
  </si>
  <si>
    <t>RESTREPO OCHOA CAROLINA</t>
  </si>
  <si>
    <t>TORO FERNANDEZ CAROLINA MARIA</t>
  </si>
  <si>
    <t>BONOS DE PRODUCTO</t>
  </si>
  <si>
    <t>TIPO PERSONA</t>
  </si>
  <si>
    <t>PROMEDIO MENSUAL</t>
  </si>
  <si>
    <t>DIRECTORES</t>
  </si>
  <si>
    <t>CASOS ESPECIALES CCIAL</t>
  </si>
  <si>
    <t>ADMON Y OPERACIONES</t>
  </si>
  <si>
    <t xml:space="preserve">NUEVOS INGRESOS </t>
  </si>
  <si>
    <t>NUEVOS INGRESOS-CONTRATOS FIJOS</t>
  </si>
  <si>
    <t>Bono Semestral</t>
  </si>
  <si>
    <t xml:space="preserve">Duración del Contrato </t>
  </si>
  <si>
    <t>6 Meses</t>
  </si>
  <si>
    <t>Valor Bono Día</t>
  </si>
  <si>
    <t>Fecha de Cálculo</t>
  </si>
  <si>
    <t xml:space="preserve">Bono para la Vigencia del Contrato </t>
  </si>
  <si>
    <t xml:space="preserve">Fecha Ingreso </t>
  </si>
  <si>
    <t xml:space="preserve">Días de Bono </t>
  </si>
  <si>
    <t>Valor del Bono Proporcional Acumulado</t>
  </si>
  <si>
    <t xml:space="preserve">Valor del Bono a Acumular durante el Semestre </t>
  </si>
  <si>
    <t>86-9003527</t>
  </si>
  <si>
    <t>Anticipo del 25% adicional Permitido</t>
  </si>
  <si>
    <t>Valor Total del Bono posible para Redimir</t>
  </si>
  <si>
    <t xml:space="preserve">Valor del Bono a Acumular durante el Contrato </t>
  </si>
  <si>
    <t xml:space="preserve">Valor o Saldo del Bono para el Semestre </t>
  </si>
  <si>
    <t>Valor o Saldo del Bono para Redimir</t>
  </si>
  <si>
    <t>COLABORADORES ACTIVOS</t>
  </si>
  <si>
    <t>Fecha Semestre</t>
  </si>
  <si>
    <t>Valor Bono Acumulado</t>
  </si>
  <si>
    <t>Bono ya Acreditado</t>
  </si>
  <si>
    <t>Valor Bono a Redimir</t>
  </si>
  <si>
    <t>Valor del Bono Restante</t>
  </si>
  <si>
    <t xml:space="preserve">LIQUIDACIÓN DE BONO PARA RETIRO DE COLABORADOR </t>
  </si>
  <si>
    <t>Valor del Bono Entregado en el Semestre</t>
  </si>
  <si>
    <t>Valor de Anticipo Entregado en el Semestre</t>
  </si>
  <si>
    <t>Valor Total Entregado</t>
  </si>
  <si>
    <t xml:space="preserve">Saldo del Bono </t>
  </si>
  <si>
    <t>VALOR ANTERIOR SEMESTRE 2017</t>
  </si>
  <si>
    <t>JULIANA LONDOÑO</t>
  </si>
  <si>
    <t>VALOR BONO
SEMESTRAL 2018</t>
  </si>
  <si>
    <t xml:space="preserve">VALOR BONO
ANUAL 2018 </t>
  </si>
  <si>
    <t>CONTROL ENTREGA DE 
BONOS COLABORADORES</t>
  </si>
  <si>
    <t xml:space="preserve">DESCRIPCION </t>
  </si>
  <si>
    <t>FECHA</t>
  </si>
  <si>
    <t>REMISIÓN</t>
  </si>
  <si>
    <t>CANT.</t>
  </si>
  <si>
    <t>TOTAL</t>
  </si>
  <si>
    <t>3007SCC16 TALLA MD</t>
  </si>
  <si>
    <t>10 DE MAYO</t>
  </si>
  <si>
    <t>2062SCC09 TALLA SM</t>
  </si>
  <si>
    <t>2131SUN02 TALLA M</t>
  </si>
  <si>
    <t>1422SUN02 TALLA M</t>
  </si>
  <si>
    <t>1845AJK01 TALLA M</t>
  </si>
  <si>
    <t>2132SOR01 TALLA LG</t>
  </si>
  <si>
    <t>2162SFA01 TALLA M</t>
  </si>
  <si>
    <t>2153SUN02 TALLA M</t>
  </si>
  <si>
    <t>2062SBC07 TALLA S</t>
  </si>
  <si>
    <t>2043SCC05 TALLA M</t>
  </si>
  <si>
    <t>1839ALL02 TALLA M</t>
  </si>
  <si>
    <t>1038TSL02 TALLA M</t>
  </si>
  <si>
    <t>JHON BARRADA</t>
  </si>
  <si>
    <t>daniel alexander muñoz</t>
  </si>
  <si>
    <t>NELSON CORREA</t>
  </si>
  <si>
    <t>CARLOS GARCIA</t>
  </si>
  <si>
    <t>KATHERINE GAVIRIA</t>
  </si>
  <si>
    <t>LEIDI YOANA ZAPATA</t>
  </si>
  <si>
    <t>BLANCA LIDA PARDO</t>
  </si>
  <si>
    <t>ALEJANDRA JIMENEZ</t>
  </si>
  <si>
    <t>PAOLA MONTOYA</t>
  </si>
  <si>
    <t>VANESSA SANCHEZ</t>
  </si>
  <si>
    <t>GONZALO RESTREPO</t>
  </si>
  <si>
    <t>1243XBP01 UNICA</t>
  </si>
  <si>
    <t>1248XPK01 UNICA</t>
  </si>
  <si>
    <t xml:space="preserve">2122SOC01 TALLA MD </t>
  </si>
  <si>
    <t>1228XWK01 UNICA</t>
  </si>
  <si>
    <t>1269XBP05 UNICA</t>
  </si>
  <si>
    <t>1889AHL01 TALLA L</t>
  </si>
  <si>
    <t>1578CLD05 TALLAM</t>
  </si>
  <si>
    <t>2162SFA02 TALLA M</t>
  </si>
  <si>
    <t>2062SBC10 TALLA M</t>
  </si>
  <si>
    <t>10/07/201/</t>
  </si>
  <si>
    <t>1252XPK01 OS</t>
  </si>
  <si>
    <t>1786ALM09 TALLA M</t>
  </si>
  <si>
    <t>1785ALY02 TALLA L</t>
  </si>
  <si>
    <t>1885ASH03 TALLA M</t>
  </si>
  <si>
    <t>3059SFT02 TALLA S</t>
  </si>
  <si>
    <t>3059SFT02  TALLA M</t>
  </si>
  <si>
    <t>3013SCC03 TALLA M</t>
  </si>
  <si>
    <t>3013SCC03 TALLA L</t>
  </si>
  <si>
    <t>1922ALY01 TALLA M</t>
  </si>
  <si>
    <t>1901ATS01 TALLA S</t>
  </si>
  <si>
    <t>Primer Semestre</t>
  </si>
  <si>
    <t>1911ALC02 TALLA M</t>
  </si>
  <si>
    <t>1793ALL01 TALLA  M</t>
  </si>
  <si>
    <t>1896AJK01 TALLA M</t>
  </si>
  <si>
    <t>1885ASH04 TALLA M</t>
  </si>
  <si>
    <t>1896AJK03 TALLA M</t>
  </si>
  <si>
    <t>1906ALY01 TALLA S</t>
  </si>
  <si>
    <t>1253XPK01 UNICA</t>
  </si>
  <si>
    <t>1232XPK02 TALLA UNICA</t>
  </si>
  <si>
    <t>1269XBP01 UNICA</t>
  </si>
  <si>
    <t>1277XVR01 UNICA</t>
  </si>
  <si>
    <t>1909ALY03 TALLA M</t>
  </si>
  <si>
    <t>1260XVR02 TALLA UNICA</t>
  </si>
  <si>
    <t>1034TLN TALLA M</t>
  </si>
  <si>
    <t>1277XVR01 TALLA UNICA</t>
  </si>
  <si>
    <t>1822ALL07 TALLA M</t>
  </si>
  <si>
    <t>1160 MAXOS</t>
  </si>
  <si>
    <t>1785ALY02 TALLA M</t>
  </si>
  <si>
    <t>1813ALM05 TALLA M</t>
  </si>
  <si>
    <t>1831ASH01 TALLA M</t>
  </si>
  <si>
    <t>1260 MAXOS</t>
  </si>
  <si>
    <t>1211XWK01 UNICA</t>
  </si>
  <si>
    <t>1461CSD01 TALLA M</t>
  </si>
  <si>
    <t>1794APA01 TALLA S</t>
  </si>
  <si>
    <t>1869KKC01 TALLA 12</t>
  </si>
  <si>
    <t>1268XWK01 UNICA</t>
  </si>
  <si>
    <t>DAVID SEPULVEDA</t>
  </si>
  <si>
    <t>1162 MAXOS</t>
  </si>
  <si>
    <t>3066KKB01 TALLA 08</t>
  </si>
  <si>
    <t>1040TBS01 TALLA XL</t>
  </si>
  <si>
    <t>9089KST01 TALLA 10</t>
  </si>
  <si>
    <t>3085KKO01 UNICA</t>
  </si>
  <si>
    <t>1844AJK01 TALLA M</t>
  </si>
  <si>
    <t>1870AJK01 TALLA M</t>
  </si>
  <si>
    <t>3007SDC12 TALLA M</t>
  </si>
  <si>
    <t>1442CSH05 TALLA M</t>
  </si>
  <si>
    <t>2185SOC01 TALLA L</t>
  </si>
  <si>
    <t>1260XVR02 UNICA</t>
  </si>
  <si>
    <t>1170 MAXOS</t>
  </si>
  <si>
    <t>1193 MAXOS</t>
  </si>
  <si>
    <t>1225XHA01 UNICA</t>
  </si>
  <si>
    <t>1867ALY01 TALLA M</t>
  </si>
  <si>
    <t>1268XWK01 TALLA UNICA</t>
  </si>
  <si>
    <t>3007SBC15 TALLA L</t>
  </si>
  <si>
    <t>3062SBA01 TALLA L</t>
  </si>
  <si>
    <t>1837ALM01 TALLA L</t>
  </si>
  <si>
    <t>1837ALM01 TALLA M</t>
  </si>
  <si>
    <t>1038TSL01 TALLA S</t>
  </si>
  <si>
    <t>1255XHA01 UNICA</t>
  </si>
  <si>
    <t>1244XPK02 UNICA</t>
  </si>
  <si>
    <t>1760ASB03 TALLA M</t>
  </si>
  <si>
    <t>LUZ ESTELLA ESCOBAR</t>
  </si>
  <si>
    <t>1782ASB04 TALLA L</t>
  </si>
  <si>
    <t>1845AJK02 TALLLA M</t>
  </si>
  <si>
    <t>1825ALM02 TALLA M</t>
  </si>
  <si>
    <t>1882AST01 TALLA L</t>
  </si>
  <si>
    <t>1229XWK01  UNICA</t>
  </si>
  <si>
    <t>1242XTR01 UNICA</t>
  </si>
  <si>
    <t>3061SSP01 TALLA S</t>
  </si>
  <si>
    <t>1504CLD01 TALLA M</t>
  </si>
  <si>
    <t>1259XBP02 UNICA</t>
  </si>
  <si>
    <t>SEBASTIAN SUASI</t>
  </si>
  <si>
    <t>3007SDC01 TALLA M</t>
  </si>
  <si>
    <t>3054SFA02 TALLA L</t>
  </si>
  <si>
    <t>1504CLD01 TALLA S</t>
  </si>
  <si>
    <t>1231XCP03 UNICA</t>
  </si>
  <si>
    <t>1273XCP01 UNICA</t>
  </si>
  <si>
    <t>1786ALL04 TALLA L</t>
  </si>
  <si>
    <t>1845AJK01 TALLA L</t>
  </si>
  <si>
    <t>1245XVR01 UNICA</t>
  </si>
  <si>
    <t>1481CJU02 TALLA M</t>
  </si>
  <si>
    <t>2159SORO1 TALLA L</t>
  </si>
  <si>
    <t>1509CKL01 TALLA L</t>
  </si>
  <si>
    <t>1042TRS03 TALLA M</t>
  </si>
  <si>
    <t>1042TRS02 TALLA XL</t>
  </si>
  <si>
    <t>3066SUN01 TALLA M</t>
  </si>
  <si>
    <t>1480CKL01 TALLA S</t>
  </si>
  <si>
    <t>1501CPA01 TALLA M</t>
  </si>
  <si>
    <t>1468CPA03 TALLA S</t>
  </si>
  <si>
    <t>1795APA02 TALLA L</t>
  </si>
  <si>
    <t>1480CKL01 TALLA M</t>
  </si>
  <si>
    <t>1844AJK01 TALLA L</t>
  </si>
  <si>
    <t>1855ALS01 TALLA L</t>
  </si>
  <si>
    <t>1442CSH04 TALLA S</t>
  </si>
  <si>
    <t>1793ALY03 TALLA M</t>
  </si>
  <si>
    <t>1229XWK021 UNICA</t>
  </si>
  <si>
    <t>1250XTR01 UNICA</t>
  </si>
  <si>
    <t>1846ASH02 TALLA XS</t>
  </si>
  <si>
    <t>1826ASH01 TALLA XS</t>
  </si>
  <si>
    <t>3007SAC08 TALLA S</t>
  </si>
  <si>
    <t>1464CPA01 TALLA L</t>
  </si>
  <si>
    <t>1480CKL01 TALLA L</t>
  </si>
  <si>
    <t>9081TSK TALLA 02 - 03</t>
  </si>
  <si>
    <t>1219XPK02 UNICA</t>
  </si>
  <si>
    <t>2118SSF01 TALLA L</t>
  </si>
  <si>
    <t>3046SHN01 TALLA L</t>
  </si>
  <si>
    <t>1249XVR01 UNICA</t>
  </si>
  <si>
    <t>1251XPK01 UNICA</t>
  </si>
  <si>
    <t>3054SFA01 TALLA S</t>
  </si>
  <si>
    <t>1420CSD01 TALLA S</t>
  </si>
  <si>
    <t>1813ALL02 TALLA S</t>
  </si>
  <si>
    <t>9086KST TALLA 4 - 6</t>
  </si>
  <si>
    <t>1229XWK01 UNICA</t>
  </si>
  <si>
    <t>2041SBC04 TALLA L</t>
  </si>
  <si>
    <t>2145SSP01 TALLA XL</t>
  </si>
  <si>
    <t>VICTORIA QUINTERO</t>
  </si>
  <si>
    <t>1232XPK02 UNICA</t>
  </si>
  <si>
    <t>1192MAX</t>
  </si>
  <si>
    <t>1246XPK01 UNICA</t>
  </si>
  <si>
    <t>MARGARITA RIVERA</t>
  </si>
  <si>
    <t>1568MTN TALLA S</t>
  </si>
  <si>
    <t>1822ALL02 TALLA M</t>
  </si>
  <si>
    <t>1795APA02 TALLA M</t>
  </si>
  <si>
    <t>1209MAXOS</t>
  </si>
  <si>
    <t>1795APA05 TALLA XS</t>
  </si>
  <si>
    <t>1871ASB01 TALLA M</t>
  </si>
  <si>
    <t>1877AJG01 TALLA XS</t>
  </si>
  <si>
    <t>3050SOR01 TALLA S</t>
  </si>
  <si>
    <t>1233XTW02 UNICA</t>
  </si>
  <si>
    <t>1473CPO01 UNICA</t>
  </si>
  <si>
    <t>1162MAXOS</t>
  </si>
  <si>
    <t>1886ASH02 TALLA S</t>
  </si>
  <si>
    <t>1813ALM01 TALLA XS</t>
  </si>
  <si>
    <t>1876ASH01 TALLA S</t>
  </si>
  <si>
    <t>1882AST01 TALLA S</t>
  </si>
  <si>
    <t>1786ALL03 TALLA M</t>
  </si>
  <si>
    <t>1038TSL03 TALLA M</t>
  </si>
  <si>
    <t>1252XPK01 UNICA</t>
  </si>
  <si>
    <t>1822ALL05 TALLA L</t>
  </si>
  <si>
    <t>1233XTW01 UNICA</t>
  </si>
  <si>
    <t>1539CSD01 TALLA M</t>
  </si>
  <si>
    <t>1237XTC01 UNICA</t>
  </si>
  <si>
    <t>1242XTR02 UNICA</t>
  </si>
  <si>
    <t>2041SBC07 TALLA S</t>
  </si>
  <si>
    <t>1932SFT04 TALLA S</t>
  </si>
  <si>
    <t>3007SDC14 TALLA L</t>
  </si>
  <si>
    <t>1760ASB05 TALLA M</t>
  </si>
  <si>
    <t>3060SFA03 TALLA L</t>
  </si>
  <si>
    <t>1863ALM03 TALLA M</t>
  </si>
  <si>
    <t>1886ASH02 TALLA L</t>
  </si>
  <si>
    <t>1885ASH02 TALLA L</t>
  </si>
  <si>
    <t>1888ATT01 TALLA L</t>
  </si>
  <si>
    <t>1196 MAXOS</t>
  </si>
  <si>
    <t>1168 MAXOS</t>
  </si>
  <si>
    <t>1471CSD02 TALLA S</t>
  </si>
  <si>
    <t>2185SOB01 TALLA M</t>
  </si>
  <si>
    <t>1877AJG01 TALLA M</t>
  </si>
  <si>
    <t>1243XBP01  UNICA</t>
  </si>
  <si>
    <t>1231XCP01 UNICA</t>
  </si>
  <si>
    <t>2159SOR01 TALLA M</t>
  </si>
  <si>
    <t>3103KKS01 TALLA 12</t>
  </si>
  <si>
    <t>3097KKR01 TALLA 12</t>
  </si>
  <si>
    <t>9086KST TALLA 14</t>
  </si>
  <si>
    <t>9089KST01 TALLA 12</t>
  </si>
  <si>
    <t>1863ALM05 TALLA M</t>
  </si>
  <si>
    <t>1813ALL02 TALLA M</t>
  </si>
  <si>
    <t>1209 MAXOS</t>
  </si>
  <si>
    <t>2023SBC01 TALLA M</t>
  </si>
  <si>
    <t>2183SCT01 TALLA M</t>
  </si>
  <si>
    <t>1886ASH02 TALLA M</t>
  </si>
  <si>
    <t>1886ASH03 TALLA M</t>
  </si>
  <si>
    <t>1846ASH02 TALLA M</t>
  </si>
  <si>
    <t>1915ALS06 TALLA MD</t>
  </si>
  <si>
    <t>1289XTE01 UNICA</t>
  </si>
  <si>
    <t>1958AJK01 TALLA M</t>
  </si>
  <si>
    <t>2182SOR01 TALLA M</t>
  </si>
  <si>
    <t>1883ATT05 TALLA S</t>
  </si>
  <si>
    <t>1883ATT06 TALLA S</t>
  </si>
  <si>
    <t>3007SDC08 TALLA S</t>
  </si>
  <si>
    <t>3049SFA03 TALLA M</t>
  </si>
  <si>
    <t>1888ATT02 TALLA M</t>
  </si>
  <si>
    <t>1863ALM05 TALLA XS</t>
  </si>
  <si>
    <t>1760ASB07 TALLA S</t>
  </si>
  <si>
    <t>1881ASB01 TALLA M</t>
  </si>
  <si>
    <t>1241XTE01 UNICA</t>
  </si>
  <si>
    <t>1787ALY04 TALLA S</t>
  </si>
  <si>
    <t>2122SOB01 TALLA S</t>
  </si>
  <si>
    <t>1042TRS03 TALLA S</t>
  </si>
  <si>
    <t>1378XPK01 UNICA</t>
  </si>
  <si>
    <t>1484CSD01 TALLA S</t>
  </si>
  <si>
    <t>1863ALM05 TALLA S</t>
  </si>
  <si>
    <t>1822ALL04 TALLA S</t>
  </si>
  <si>
    <t>TATIANA SEPULVEDA</t>
  </si>
  <si>
    <t>1216XHA02 UNICA</t>
  </si>
  <si>
    <t>1906ALY01 TALLA L</t>
  </si>
  <si>
    <t>1822ALL TALLA L</t>
  </si>
  <si>
    <t>1259XBP02 TALLA UNICA</t>
  </si>
  <si>
    <t>1822ALL06 TALLA M</t>
  </si>
  <si>
    <t>2111SOC01 TALLA M</t>
  </si>
  <si>
    <t>1827ASB02 TALLA M</t>
  </si>
  <si>
    <t>1822ALL03 TALLA M</t>
  </si>
  <si>
    <t>1219XPK01 UNICA</t>
  </si>
  <si>
    <t>1915ALS05 TALLA M</t>
  </si>
  <si>
    <t>1832ASB02 TALLA S</t>
  </si>
  <si>
    <t>1927AJG01 TALLA S</t>
  </si>
  <si>
    <t>1916ALS03 TALLA S</t>
  </si>
  <si>
    <t>1958AJK01 TALLA S</t>
  </si>
  <si>
    <t>1045TRS01 TALLA L</t>
  </si>
  <si>
    <t>1042TRS02 TALLA M</t>
  </si>
  <si>
    <t>1244XPK01 UNICA</t>
  </si>
  <si>
    <t>1044TRS01 TALLA S</t>
  </si>
  <si>
    <t>1793ALY04 TALLA S</t>
  </si>
  <si>
    <t>1967ACO01 TALLA S</t>
  </si>
  <si>
    <t>1843ALL02 TALLA M</t>
  </si>
  <si>
    <t>1923ALM02 TALLA M</t>
  </si>
  <si>
    <t>2164SRA01 TALLA M</t>
  </si>
  <si>
    <t>2111SOC01 TALLA L</t>
  </si>
  <si>
    <t>1958AJK02 TALLA S</t>
  </si>
  <si>
    <t>2125SSP01 TALLA M</t>
  </si>
  <si>
    <t>1905ATT01 TALLA M</t>
  </si>
  <si>
    <t>1927AJG01 TALLA M</t>
  </si>
  <si>
    <t>1258XPK01 UNICA</t>
  </si>
  <si>
    <t>1915ALS04 TALLA S</t>
  </si>
  <si>
    <t>9080TSK TALLA 4-6</t>
  </si>
  <si>
    <t>2050SBC01 TALLA S</t>
  </si>
  <si>
    <t>2050SSE01 TALLA S</t>
  </si>
  <si>
    <t>2132SOR01 TALLA M</t>
  </si>
  <si>
    <t>1260XVR02  UNICA</t>
  </si>
  <si>
    <t>1259XBP01 UNICA</t>
  </si>
  <si>
    <t>1866ALM03 TALLA S</t>
  </si>
  <si>
    <t>1211XWK02 UNICA</t>
  </si>
  <si>
    <t>1825ALM01 TALLA M</t>
  </si>
  <si>
    <t>1232XPK01 UNICA</t>
  </si>
  <si>
    <t>1957ASA01 TALLA S</t>
  </si>
  <si>
    <t>1947AJG01 TALLA S</t>
  </si>
  <si>
    <t>1038TSL03 TALLA L</t>
  </si>
  <si>
    <t>1837ALM04 TALLA S</t>
  </si>
  <si>
    <t>1837ALM01 TALLA S</t>
  </si>
  <si>
    <t>1845AJK03 TALLA S</t>
  </si>
  <si>
    <t>3051KKB03 TALLA 02</t>
  </si>
  <si>
    <t>1896AJK02 TALLA M</t>
  </si>
  <si>
    <t>1795APA04 TALLA M</t>
  </si>
  <si>
    <t>1800ASA04 TALLA L</t>
  </si>
  <si>
    <t>1889AHL01 TALLLA L</t>
  </si>
  <si>
    <t>1192MAXOS</t>
  </si>
  <si>
    <t>1870AJK01 TALLA S</t>
  </si>
  <si>
    <t>1845AJK02 TALLA M</t>
  </si>
  <si>
    <t>1245XVR02 UNICA</t>
  </si>
  <si>
    <t>1503CSD01 TALLA L</t>
  </si>
  <si>
    <t>3067SOR01 TALLA L</t>
  </si>
  <si>
    <t>2130SBC02 TALLA S</t>
  </si>
  <si>
    <t>2161SFA03 TALLA S</t>
  </si>
  <si>
    <t>1228XWK02 UNICA</t>
  </si>
  <si>
    <t>1035TLN TALLA M</t>
  </si>
  <si>
    <t>1950ALS02 TALLA S</t>
  </si>
  <si>
    <t>KELLY MARTINEZ</t>
  </si>
  <si>
    <t>3091KKO01 TALLA 02</t>
  </si>
  <si>
    <t>1793ALY04 TALLA M</t>
  </si>
  <si>
    <t xml:space="preserve">1160 MAXOS </t>
  </si>
  <si>
    <t>1844AJK01 TALLA S</t>
  </si>
  <si>
    <t>1161 MAXOS</t>
  </si>
  <si>
    <t>1943SCC04 TALLA M</t>
  </si>
  <si>
    <t>3060SFA03 TALLA S</t>
  </si>
  <si>
    <t>1897ASA03 TALLA M</t>
  </si>
  <si>
    <t>1866ALM01 TALLA XS</t>
  </si>
  <si>
    <t>1845AJK03 TALLA M</t>
  </si>
  <si>
    <t>1279XVR01 UNICA</t>
  </si>
  <si>
    <t>1930SBC02 TALLA M</t>
  </si>
  <si>
    <t>2041SCC06 TALLA M</t>
  </si>
  <si>
    <t>2131SUN01 TALLA M</t>
  </si>
  <si>
    <t>2131SFA01 TALLA M</t>
  </si>
  <si>
    <t>3039SBC06 TALLA S</t>
  </si>
  <si>
    <t>1046TSF04 TALLA M</t>
  </si>
  <si>
    <t>3070SBR01 TALLA S</t>
  </si>
  <si>
    <t>1880ATS01 TALLA S</t>
  </si>
  <si>
    <t>1260XVR01 UNICA</t>
  </si>
  <si>
    <t>1844AJK02 TALLA M</t>
  </si>
  <si>
    <t>1845AJK01 TALLA S</t>
  </si>
  <si>
    <t>1915ALS05 TALLA S</t>
  </si>
  <si>
    <t>9085TSK TALLA 8 - 10</t>
  </si>
  <si>
    <t>1249XVR02 UNICA</t>
  </si>
  <si>
    <t>1446CKL01 TALLA S</t>
  </si>
  <si>
    <t>1470CRO01 TALLA S</t>
  </si>
  <si>
    <t>ALEIDA RUEDA</t>
  </si>
  <si>
    <t>1276XVR01 UNICA</t>
  </si>
  <si>
    <t>1195 MAXOS</t>
  </si>
  <si>
    <t>1219XPK03 UNICA</t>
  </si>
  <si>
    <t>3080KKB02 TALLA 10</t>
  </si>
  <si>
    <t>1688KKC02 TALLA 10</t>
  </si>
  <si>
    <t>1813ALL02 TALLA L</t>
  </si>
  <si>
    <t>1822ALL05 TALLA M</t>
  </si>
  <si>
    <t>1223XPK02 UNICA</t>
  </si>
  <si>
    <t>1033TSH TALLA L</t>
  </si>
  <si>
    <t>1034TLN TALLA L</t>
  </si>
  <si>
    <t>1880ATS01 TALLA M</t>
  </si>
  <si>
    <t>1287XTE01 UNICA</t>
  </si>
  <si>
    <t>1290XVR01 UNICA</t>
  </si>
  <si>
    <t>2119SOR02 TALLA M</t>
  </si>
  <si>
    <t>1688KKC01 TALLA 6</t>
  </si>
  <si>
    <t>1467CCT01 TALLA M</t>
  </si>
  <si>
    <t>1542CCT01 TALLA M</t>
  </si>
  <si>
    <t>1863ALM07 TALLA S</t>
  </si>
  <si>
    <t>1918ALM02 TALLA M</t>
  </si>
  <si>
    <t>1896AJK01 TALLA S</t>
  </si>
  <si>
    <t>3039SBC05 TALLA S</t>
  </si>
  <si>
    <t>3048SUN04 TALLA M</t>
  </si>
  <si>
    <t>1786ALC06 TALLA S</t>
  </si>
  <si>
    <t>1251XPK UNICA</t>
  </si>
  <si>
    <t>1895AJG01 TALLA S</t>
  </si>
  <si>
    <t>1259XBP03 UNICA</t>
  </si>
  <si>
    <t>1214XCP05 UNICA</t>
  </si>
  <si>
    <t>2172SDC01 TALLA M</t>
  </si>
  <si>
    <t>2170SSE01 TALLA M</t>
  </si>
  <si>
    <t>2041SAC07 TALLA L</t>
  </si>
  <si>
    <t>1932SFT04 TALLA L</t>
  </si>
  <si>
    <t>1507CKS01 TALLA L</t>
  </si>
  <si>
    <t>4002XBP01 UNICA</t>
  </si>
  <si>
    <t>1039TSL01 TALLA M</t>
  </si>
  <si>
    <t>3091KKO02 TALLA 6</t>
  </si>
  <si>
    <t>2176SRA01 TALLA M</t>
  </si>
  <si>
    <t>2175SFA01 TALLA L</t>
  </si>
  <si>
    <t>2116SBC03 TALLA L</t>
  </si>
  <si>
    <t>2115SSE03 TALLA M</t>
  </si>
  <si>
    <t>2047SBC05 TALLA S</t>
  </si>
  <si>
    <t>1509CKL01 TALLA M</t>
  </si>
  <si>
    <t>1049TSS01 TALLA S</t>
  </si>
  <si>
    <t>3007SCC14 TALLA M</t>
  </si>
  <si>
    <t>2170SSE01 TALLA S</t>
  </si>
  <si>
    <t>1274XWK01 UNICCA</t>
  </si>
  <si>
    <t>DIANA LOPEZ HERNANDEZ</t>
  </si>
  <si>
    <t>3071SSE01 TALLA S</t>
  </si>
  <si>
    <t>3072SCC07 TALLA S</t>
  </si>
  <si>
    <t>2211SOH01 TALLA S</t>
  </si>
  <si>
    <t>1260WVR02 UNICA</t>
  </si>
  <si>
    <t>MARIA ADELAIDA</t>
  </si>
  <si>
    <t>1494CSD01 TALLA MD</t>
  </si>
  <si>
    <t>1259XBP01 TALLA UNICA</t>
  </si>
  <si>
    <t>1244XPK02 TALLA UNICA</t>
  </si>
  <si>
    <t>10341TLN TALLA S</t>
  </si>
  <si>
    <t>3084KKO02 TALLA 10</t>
  </si>
  <si>
    <t>1249XVR01 TALLA UNICA</t>
  </si>
  <si>
    <t>1232XPK01 TALLA UNICA</t>
  </si>
  <si>
    <t>3039SCC04 TALLA M</t>
  </si>
  <si>
    <t>3063SBR01 TALLA M</t>
  </si>
  <si>
    <t>2176SRA01 TALLA L</t>
  </si>
  <si>
    <t>2122SOB02 TALLA M</t>
  </si>
  <si>
    <t>4002XBP01 TALLA UNICA</t>
  </si>
  <si>
    <t>1251XPK01 TALLA UNICA</t>
  </si>
  <si>
    <t>2162SCC01 TALLA UNICA</t>
  </si>
  <si>
    <t>2139SRA01 TALLA L</t>
  </si>
  <si>
    <t>1793ALY03 TALLA L</t>
  </si>
  <si>
    <t>1211XWK02 TALLA UNICA</t>
  </si>
  <si>
    <t>2155SSF01 TALLA M</t>
  </si>
  <si>
    <t>3086KKB01 TALLA 08</t>
  </si>
  <si>
    <t>9081TSK TALLA 08</t>
  </si>
  <si>
    <t>1923ALL03 TALLA SM</t>
  </si>
  <si>
    <t>1786ALM08 TALLA SM</t>
  </si>
  <si>
    <t>3007SBC16 TALLA S</t>
  </si>
  <si>
    <t>2184SBA02 TALLA S</t>
  </si>
  <si>
    <t>1237XTC01 TALLA UNICA</t>
  </si>
  <si>
    <t>1230XTE01 TALLA UNICA</t>
  </si>
  <si>
    <t>1229XWK01 TALLA UNICA</t>
  </si>
  <si>
    <t>1252XPK01 TALLA UNICA</t>
  </si>
  <si>
    <t>1247XPK01 TALLA UNICA</t>
  </si>
  <si>
    <t>1903ASB01 TALLA M</t>
  </si>
  <si>
    <t>3054SFA02 TALLA M</t>
  </si>
  <si>
    <t>1886ASH03 TALLA XS</t>
  </si>
  <si>
    <t>1863ALM04 TALLA M</t>
  </si>
  <si>
    <t>1888ATT01 TALLA S</t>
  </si>
  <si>
    <t>1907APA01 TALLA L</t>
  </si>
  <si>
    <t>2130SCC01 TALLA M</t>
  </si>
  <si>
    <t>3049SFA02 TALLA M</t>
  </si>
  <si>
    <t>1501CPA01 TALLA S</t>
  </si>
  <si>
    <t>1925ASH02 TALLA M</t>
  </si>
  <si>
    <t>1269XBP01 TALLA UNICA</t>
  </si>
  <si>
    <t>1243XBP01 TALLA UNICA</t>
  </si>
  <si>
    <t>1800ASA02 TALLA S</t>
  </si>
  <si>
    <t>1481CJU02 TALLA L</t>
  </si>
  <si>
    <t>JUAN DAVID VARGAS</t>
  </si>
  <si>
    <t>1835ALC01 TALLA M</t>
  </si>
  <si>
    <t>LUZ DARY HENAO</t>
  </si>
  <si>
    <t>3052SBC01 TALLA S</t>
  </si>
  <si>
    <t>1932SFT02 TALLA M</t>
  </si>
  <si>
    <t>2135SSF01 TALLA M</t>
  </si>
  <si>
    <t>2121SHN01 TALLA S</t>
  </si>
  <si>
    <t>1255XHA01 TALLA UNICA</t>
  </si>
  <si>
    <t>1257XHA01 TALLA UNICA</t>
  </si>
  <si>
    <t>1854ALY01 TALLA L</t>
  </si>
  <si>
    <t>1828ABD01 TALLA L</t>
  </si>
  <si>
    <t>1192 MAXOS</t>
  </si>
  <si>
    <t xml:space="preserve">1269XBP01 TALLA UNICA </t>
  </si>
  <si>
    <t>3044SBC03 TALLA S</t>
  </si>
  <si>
    <t>2130SCC01 TALLA S</t>
  </si>
  <si>
    <t>1916ALS04 TALLA S</t>
  </si>
  <si>
    <t>1887ASA01 TALLA M</t>
  </si>
  <si>
    <t>1245XVR01 TALLA UNICA</t>
  </si>
  <si>
    <t>DANIELA OROZCO LOPEZ</t>
  </si>
  <si>
    <t xml:space="preserve">1209MAXOS </t>
  </si>
  <si>
    <t>1238XCP05 TALLA UNICA</t>
  </si>
  <si>
    <t>1273XCP01 TALLA UNICA</t>
  </si>
  <si>
    <t>1800ASA03 TALLA M</t>
  </si>
  <si>
    <t>1238XCO05 TALLA UNICA</t>
  </si>
  <si>
    <t>1463CLD01 TALLA S</t>
  </si>
  <si>
    <t>1681SBX TALLA M</t>
  </si>
  <si>
    <t>1813ALM06 TALLA M</t>
  </si>
  <si>
    <t>1712SBX TALLA M</t>
  </si>
  <si>
    <t>1238XCO01 TALLA UNICA</t>
  </si>
  <si>
    <t>1823ALL04 TALLA M</t>
  </si>
  <si>
    <t>1841APA01 TALLA M</t>
  </si>
  <si>
    <t>1513CLS01 TALLA M</t>
  </si>
  <si>
    <t>1906ALY02 TALLA M</t>
  </si>
  <si>
    <t>1911ALM01  TALLA M</t>
  </si>
  <si>
    <t>2172SDC01 TALL L</t>
  </si>
  <si>
    <t>1378CPA01 TALLA L</t>
  </si>
  <si>
    <t>1785ALY03 TALLA L</t>
  </si>
  <si>
    <t>2162SFA02 TALLA S</t>
  </si>
  <si>
    <t>1866ALM01 TALLA S</t>
  </si>
  <si>
    <t>1516CCT01 TALLA S</t>
  </si>
  <si>
    <t>1254XPK01 TALLA UNICA</t>
  </si>
  <si>
    <t>1863ALM03 TALLA L</t>
  </si>
  <si>
    <t>1039TSL01 TALLA S</t>
  </si>
  <si>
    <t xml:space="preserve">9086KST TALLA 14 </t>
  </si>
  <si>
    <t>3007SCC18 TALLA S</t>
  </si>
  <si>
    <t>3045SFT04 TALLA M</t>
  </si>
  <si>
    <t>1442CSH06 TALLA S</t>
  </si>
  <si>
    <t>3085KK02 TALLA 14</t>
  </si>
  <si>
    <t>1513CLS01 TALLA L</t>
  </si>
  <si>
    <t>EHYMI GIRALDO</t>
  </si>
  <si>
    <t>2164SRA02 TALLA M</t>
  </si>
  <si>
    <t>2119SOH02 TALLA M</t>
  </si>
  <si>
    <t>3068SSP01 TALLA S</t>
  </si>
  <si>
    <t>1468CPA01 TALLA S</t>
  </si>
  <si>
    <t>1477CSD02 TALLA S</t>
  </si>
  <si>
    <t>LISETH SANTANA</t>
  </si>
  <si>
    <t>1767AJK01 TALLA M</t>
  </si>
  <si>
    <t>1231XCP02 TALLA UNICA</t>
  </si>
  <si>
    <t>1235XTW01 TALLA UNICA</t>
  </si>
  <si>
    <t>1253XPK01 TALLA UNICA</t>
  </si>
  <si>
    <t>2131SUN01 TALLA L</t>
  </si>
  <si>
    <t>Segundo Semestre</t>
  </si>
  <si>
    <t>3080SFH01 TALLA M</t>
  </si>
  <si>
    <t>AGOSTO</t>
  </si>
  <si>
    <t>3007SDC26 TALLA L</t>
  </si>
  <si>
    <t>3007SCC25 TALLA M</t>
  </si>
  <si>
    <t>2197SLT01 TALLA S</t>
  </si>
  <si>
    <t>1907APA01 TALLA M</t>
  </si>
  <si>
    <t>1906ALY02 TALLA S</t>
  </si>
  <si>
    <t>1579CKI01 TALLA S</t>
  </si>
  <si>
    <t>1579CKI00 TALLA M</t>
  </si>
  <si>
    <t>1038TSL03 TALLA S</t>
  </si>
  <si>
    <t>LINA MARIA RAMIREZ</t>
  </si>
  <si>
    <t>3054SFA TALLA M</t>
  </si>
  <si>
    <t>1269XBP02 UNICA</t>
  </si>
  <si>
    <t>PRIMER SEMESTRE</t>
  </si>
  <si>
    <t>PRIMER Semestre</t>
  </si>
  <si>
    <t>4016XPK501 UNICA</t>
  </si>
  <si>
    <t>3080SFH01 TALLA S</t>
  </si>
  <si>
    <t>3079SDC01 TALLA S</t>
  </si>
  <si>
    <t>3008SCC03 TALLA S</t>
  </si>
  <si>
    <t>2206SSE01 TALLA S</t>
  </si>
  <si>
    <t>1923ALM02 TALLA S</t>
  </si>
  <si>
    <t>1916ALS01 TALLA S</t>
  </si>
  <si>
    <t>1760ASB08 TALLA M</t>
  </si>
  <si>
    <t>1254XPK01 UNICA</t>
  </si>
  <si>
    <t>JOHANA SANCHEZ</t>
  </si>
  <si>
    <t>3073SBA01 TALLA M</t>
  </si>
  <si>
    <t>1551CPA01 TALLA M</t>
  </si>
  <si>
    <t>1049TSS03 TALLA L</t>
  </si>
  <si>
    <t>DIRECTORES: Como esta.</t>
  </si>
  <si>
    <t xml:space="preserve">SUBDIRECTORES: 713.498, excepto Carlos Gomez y Yo que conservamos el valor de Directores. </t>
  </si>
  <si>
    <t xml:space="preserve">LÍDERES: Lideres de Diseño igual a Directores y Juliana Londoño como caso especial. Acá quedan cubiertos los casos especiales de 713.498. </t>
  </si>
  <si>
    <t>Los demás cargos y personas son del bono básico de 475.666.</t>
  </si>
  <si>
    <t>SEGUNDO PERIODO 2017</t>
  </si>
  <si>
    <t>PRIMER PERIODO 2018</t>
  </si>
  <si>
    <t>SEGUNDO PERIODO 2018</t>
  </si>
  <si>
    <t xml:space="preserve">saco valor hasta el 14 de agosto </t>
  </si>
  <si>
    <t>1923ALM05 TALLA XS</t>
  </si>
  <si>
    <t>3071SSE01 TALLA M</t>
  </si>
  <si>
    <t xml:space="preserve">1206MAXOS </t>
  </si>
  <si>
    <t>9081TSK TALLA 02- 3</t>
  </si>
  <si>
    <t>9088KST04 TALLA 4 - 6</t>
  </si>
  <si>
    <t>1248XPK01 TALLA UNICA</t>
  </si>
  <si>
    <t>1247XPK01 UNICA</t>
  </si>
  <si>
    <t>1046TSF02 TALLA S</t>
  </si>
  <si>
    <t>1246XPK01 TALLA UNICA</t>
  </si>
  <si>
    <t>1916ALS03 TALLA L</t>
  </si>
  <si>
    <t>1901ATS02 TALLA M</t>
  </si>
  <si>
    <t>1899ASB03 TALLA L</t>
  </si>
  <si>
    <t>1863ALM07 TALLA L</t>
  </si>
  <si>
    <t>9086KST02 TALLA 2 - 3</t>
  </si>
  <si>
    <t>3102KKB01 TALLA 10</t>
  </si>
  <si>
    <t>1875ASB01 TALLA L</t>
  </si>
  <si>
    <t>1866ALM02 TALLA L</t>
  </si>
  <si>
    <t>1923ALM02 TALLA XS</t>
  </si>
  <si>
    <t>1760ASB01 TALLA L</t>
  </si>
  <si>
    <t>SANDRA MILENA FLORES</t>
  </si>
  <si>
    <t>ELIANA ELIBEDT RUBIANO</t>
  </si>
  <si>
    <t>3099KKO01 TALLA 16</t>
  </si>
  <si>
    <t>1291XTE01 TALLA UNICA</t>
  </si>
  <si>
    <t>1046TSF04 TALLA L</t>
  </si>
  <si>
    <t>1919ASA01 TALLA L</t>
  </si>
  <si>
    <t xml:space="preserve">1901ATS01 TALLA L </t>
  </si>
  <si>
    <t>1553CTU02 TALLA L</t>
  </si>
  <si>
    <t>1259XBP UNICA</t>
  </si>
  <si>
    <t>1037TLN TALLA M</t>
  </si>
  <si>
    <t>1036TLN TALLA M</t>
  </si>
  <si>
    <t>2131SOR01 TALLA M</t>
  </si>
  <si>
    <t>1038TLS03 TALLA M</t>
  </si>
  <si>
    <t>SANDRA</t>
  </si>
  <si>
    <t>MILENA</t>
  </si>
  <si>
    <t>FLORES</t>
  </si>
  <si>
    <t>LUISA</t>
  </si>
  <si>
    <t>FERNANDA</t>
  </si>
  <si>
    <t>DUQUE</t>
  </si>
  <si>
    <t>DUQUE LUISA FERNANDA</t>
  </si>
  <si>
    <t>FLORES SANDRA MILENA</t>
  </si>
  <si>
    <t>1048TSS01 TALLA L</t>
  </si>
  <si>
    <t>1908ATT02 TALLA S</t>
  </si>
  <si>
    <t>1822ALL07 TALLA XS</t>
  </si>
  <si>
    <t>1822ALL04 TALLA L</t>
  </si>
  <si>
    <t>1795APA04 TALLA L</t>
  </si>
  <si>
    <t>1896AJK02 TALLA</t>
  </si>
  <si>
    <t>1880ATS03 TALLA S</t>
  </si>
  <si>
    <t>1880ATS02 TALLA S</t>
  </si>
  <si>
    <t>1867ALY01 TALLA S</t>
  </si>
  <si>
    <t>1269XBP500 UNICA</t>
  </si>
  <si>
    <t>1768AJK02 TALLA S</t>
  </si>
  <si>
    <t>segundo Semestre</t>
  </si>
  <si>
    <t>3102KKB01 TALLA 4</t>
  </si>
  <si>
    <t>2164SRA02 TALLA L</t>
  </si>
  <si>
    <t>1917ASA01 TALLA M</t>
  </si>
  <si>
    <t>3051KKB04 TALLA 14</t>
  </si>
  <si>
    <t>1923ALM05 TALLA M</t>
  </si>
  <si>
    <t>1252XPK02 UNICA</t>
  </si>
  <si>
    <t>3039SCC500 TALLA S</t>
  </si>
  <si>
    <t>1561CLD01 TALLA M</t>
  </si>
  <si>
    <t>1292XVR02 UNICA</t>
  </si>
  <si>
    <t>2259SSE500 TALLA XL</t>
  </si>
  <si>
    <t>2259SLT500 TALLA M</t>
  </si>
  <si>
    <t>247SBC500 TALLA M</t>
  </si>
  <si>
    <t>2247SBC500 TALLA M</t>
  </si>
  <si>
    <t>2233SFA500 TALLA L</t>
  </si>
  <si>
    <t>2010AHL500 TALLA L</t>
  </si>
  <si>
    <t>1985ASB500 TALLA L</t>
  </si>
  <si>
    <t>1866ALM500 TALLA L</t>
  </si>
  <si>
    <t>1248XPK02 UNICA</t>
  </si>
  <si>
    <t>1049TSS03 TALLA M</t>
  </si>
  <si>
    <t>1041TBS03 TALLA XL</t>
  </si>
  <si>
    <t>1490CPR500 UNICA</t>
  </si>
  <si>
    <t>1242XTR500 UNICA</t>
  </si>
  <si>
    <t>1866ALM500 TALLA M</t>
  </si>
  <si>
    <t>1572CKL500 TALLA M</t>
  </si>
  <si>
    <t>1049TSS02 TALLA S</t>
  </si>
  <si>
    <t>BARBARA JIMENEZ</t>
  </si>
  <si>
    <t>LUCIA CALDERON</t>
  </si>
  <si>
    <t>2261SOR500 TALLA M</t>
  </si>
  <si>
    <t>2228SBC500 TALLA L</t>
  </si>
  <si>
    <t>1916ALS02 TALLA M</t>
  </si>
  <si>
    <t>1875ASB01 TALLA M</t>
  </si>
  <si>
    <t>1589CLD500 TALLA M</t>
  </si>
  <si>
    <t>SARA CARDONA LOPEZ</t>
  </si>
  <si>
    <t>4020XVR03 UNICA</t>
  </si>
  <si>
    <t>2219SBC01 TALLA S</t>
  </si>
  <si>
    <t>2218SFH01 TALLAS</t>
  </si>
  <si>
    <t>1390CKI1501 UNICA</t>
  </si>
  <si>
    <t xml:space="preserve">ALEXANDER PINEDA </t>
  </si>
  <si>
    <t>3070SBR01 TALLA XL</t>
  </si>
  <si>
    <t>3007SAC20 TALLA L</t>
  </si>
  <si>
    <t>1251XPK02 UNICA</t>
  </si>
  <si>
    <t>2211SOH01 TALLA M</t>
  </si>
  <si>
    <t>2175SFA01 TALLA XL</t>
  </si>
  <si>
    <t>4005XBP01 UNICA</t>
  </si>
  <si>
    <t>1273XCP03 UNICA</t>
  </si>
  <si>
    <t>1273XCP02 UNICA</t>
  </si>
  <si>
    <t>1951ASA01 TALLA S</t>
  </si>
  <si>
    <t>1253XPK02 UNICA</t>
  </si>
  <si>
    <t>3074SSE01 TALLA S</t>
  </si>
  <si>
    <t>1883ATT05 TALLA M</t>
  </si>
  <si>
    <t>1602CPR500 UNICA</t>
  </si>
  <si>
    <t>3096SCC500 TALLA M</t>
  </si>
  <si>
    <t>3080SFH500 TALLA M</t>
  </si>
  <si>
    <t>1559CSD01 TALLA M</t>
  </si>
  <si>
    <t>2258SLT500 TALLA M</t>
  </si>
  <si>
    <t>2247SBC500 TALLA S</t>
  </si>
  <si>
    <t>2221SOC01 TALLAS</t>
  </si>
  <si>
    <t>1972ASA01 TALLA S</t>
  </si>
  <si>
    <t>1564CKI01 TALLA S</t>
  </si>
  <si>
    <t>2212SFA02 TALLA L</t>
  </si>
  <si>
    <t>2024SCC10 TALLA M</t>
  </si>
  <si>
    <t>1950ALS01 TALLA S</t>
  </si>
  <si>
    <t>1927AJG01 TALLA XS</t>
  </si>
  <si>
    <t>1038TSL01 TALLA L</t>
  </si>
  <si>
    <t xml:space="preserve">LUISA LOPERA </t>
  </si>
  <si>
    <t>1273XCO03OS</t>
  </si>
  <si>
    <t>3083SBC01MD</t>
  </si>
  <si>
    <t>desde tienda santa fe</t>
  </si>
  <si>
    <t>3097SOR500 TALLA L</t>
  </si>
  <si>
    <t>2258SLT500 TALLA S</t>
  </si>
  <si>
    <t>1971AJG01 TALLA M</t>
  </si>
  <si>
    <t>1561CLD01 TALLA L</t>
  </si>
  <si>
    <t>2219SBC01 TALLA M</t>
  </si>
  <si>
    <t>2193SFA500 TALLA L</t>
  </si>
  <si>
    <t>2132SOR02 TALLA L</t>
  </si>
  <si>
    <t>1049TSS09 TALLA M</t>
  </si>
  <si>
    <t>1038TSL05 TALLA L</t>
  </si>
  <si>
    <t>1038TSL04 TALLA M</t>
  </si>
  <si>
    <t>1049TSS09 TALLA L</t>
  </si>
  <si>
    <t>3083SBC01 TALLA M</t>
  </si>
  <si>
    <t>3052SBC03 TALLA M</t>
  </si>
  <si>
    <t>3042SFH06 TALLA M</t>
  </si>
  <si>
    <t>3011SHN01 TALLA M</t>
  </si>
  <si>
    <t>3007SAC18 TALLA M</t>
  </si>
  <si>
    <t>2179SSE01 TALLA M</t>
  </si>
  <si>
    <t>LINA MARCELA BEDOYA</t>
  </si>
  <si>
    <t>1553CTU05 TALLA S</t>
  </si>
  <si>
    <t>3117KKO01 TALLA 16</t>
  </si>
  <si>
    <t>1232XPK500 TALLA UNICA</t>
  </si>
  <si>
    <t>LORENZA PIEDRAHITA</t>
  </si>
  <si>
    <t>3042SFH05 TALLA M</t>
  </si>
  <si>
    <t>3007SBC28 TALLA M</t>
  </si>
  <si>
    <t>3007SBC26 TALLA M</t>
  </si>
  <si>
    <t>2220SFT01 TALLA M</t>
  </si>
  <si>
    <t>2061SBC10 TALLA M</t>
  </si>
  <si>
    <t>1520SFH05 TALLA M</t>
  </si>
  <si>
    <t>diciembre</t>
  </si>
  <si>
    <t>SEGUNDO SEMESTRE</t>
  </si>
  <si>
    <t>1908ATT01 TALLA S</t>
  </si>
  <si>
    <t>NOVIEMBRE</t>
  </si>
  <si>
    <t>Primer semestre 2018 $ 286.900</t>
  </si>
  <si>
    <t>Segundo semestre 2018 $ 1.426.900</t>
  </si>
  <si>
    <t>TOTAL ACOMULADO. $ 1.713.800</t>
  </si>
  <si>
    <t>4005XBP01 TALLA UNICA</t>
  </si>
  <si>
    <t>1292XVR02 TALLA UNICA</t>
  </si>
  <si>
    <t>DICIEMBRE</t>
  </si>
  <si>
    <t>1244XPK TALLA UNICA</t>
  </si>
  <si>
    <t>1049TSS09 TALLA S</t>
  </si>
  <si>
    <t>1567CKI01 TALLA S</t>
  </si>
  <si>
    <t>1049TSS01 TALLA L</t>
  </si>
  <si>
    <t>10409TSS03 TALLA L</t>
  </si>
  <si>
    <t>1049TSS02 TALL M</t>
  </si>
  <si>
    <t>1564CKI02 TALLA UNICA</t>
  </si>
  <si>
    <t>1793ALY01 TALLA M</t>
  </si>
  <si>
    <t>1909ALY02 TALLA M</t>
  </si>
  <si>
    <t>1792AJG01 TALLA S</t>
  </si>
  <si>
    <t>1927AJG01 TALLA MA</t>
  </si>
  <si>
    <t>3121KKB01 TALLA 02</t>
  </si>
  <si>
    <t>4005XBP01OS</t>
  </si>
  <si>
    <t>1252XPK01OS</t>
  </si>
  <si>
    <t>2212SFA02TALLA S</t>
  </si>
  <si>
    <t>1269XBP501OS</t>
  </si>
  <si>
    <t>2178SUN03 TALLA M</t>
  </si>
  <si>
    <t>1692KKC02 TALLA 06</t>
  </si>
  <si>
    <t>1196MAXOS</t>
  </si>
  <si>
    <t>1877AJG01XS</t>
  </si>
  <si>
    <t>1566CLD500SM</t>
  </si>
  <si>
    <t>Segundo SEMESTRE</t>
  </si>
  <si>
    <t>4002XBP02OS</t>
  </si>
  <si>
    <t>1923ALM05 TALLA S</t>
  </si>
  <si>
    <t>1959ASA01 TALLA M</t>
  </si>
  <si>
    <t>1242XTR02OS</t>
  </si>
  <si>
    <t>1923ALM01 TALLA S</t>
  </si>
  <si>
    <t>1248XPK01OS</t>
  </si>
  <si>
    <t>4002XBP01OS</t>
  </si>
  <si>
    <t>1274XWK01OS</t>
  </si>
  <si>
    <t>Segndo Semestre</t>
  </si>
  <si>
    <t>1211XWK02OS</t>
  </si>
  <si>
    <t>LAURA YEPES</t>
  </si>
  <si>
    <t>1253XPK02OS</t>
  </si>
  <si>
    <t>1244XPK03OS</t>
  </si>
  <si>
    <t>2046TSF07 TALLA S</t>
  </si>
  <si>
    <t>2221SOB01 TALLA M</t>
  </si>
  <si>
    <t>1782ASB05 TALLA M</t>
  </si>
  <si>
    <t>1232XPK01OS</t>
  </si>
  <si>
    <t>1219XPK03OS</t>
  </si>
  <si>
    <t>3013SBC04 TALLA S</t>
  </si>
  <si>
    <t>1259XBP02OS</t>
  </si>
  <si>
    <t>1885ASH02 TALLA S</t>
  </si>
  <si>
    <t>1214XCP01OS</t>
  </si>
  <si>
    <t>2130SBC02 TALLA M</t>
  </si>
  <si>
    <t>2044MTS TALLA M</t>
  </si>
  <si>
    <t>4002XBP500OS</t>
  </si>
  <si>
    <t>1041TBS03 TALLA M</t>
  </si>
  <si>
    <t>1231XCP03OS</t>
  </si>
  <si>
    <t>1231XCP02OS</t>
  </si>
  <si>
    <t>1218XTW02OS</t>
  </si>
  <si>
    <t>1233XTW01OS</t>
  </si>
  <si>
    <t>4000XVR03OS</t>
  </si>
  <si>
    <t>4000XVR02OS</t>
  </si>
  <si>
    <t>1276XVR01OS</t>
  </si>
  <si>
    <t>1228XWK02OS</t>
  </si>
  <si>
    <t>2201SBC01 TALLA M</t>
  </si>
  <si>
    <t>3048SUN01 TALLA M</t>
  </si>
  <si>
    <t>1461CSD04 TALLA M</t>
  </si>
  <si>
    <t>1945AJK02 TALLA M</t>
  </si>
  <si>
    <t>1232XPK02OS</t>
  </si>
  <si>
    <t>1279XVR01OS</t>
  </si>
  <si>
    <t>1914ASA01 TALLA S</t>
  </si>
  <si>
    <t>JENIFFER GOMEZ</t>
  </si>
  <si>
    <t>1793ALY01 TALLA L</t>
  </si>
  <si>
    <t>1958AJK02 TALLA L</t>
  </si>
  <si>
    <t>DUVAN DIAZ</t>
  </si>
  <si>
    <t>1503CSD01SM</t>
  </si>
  <si>
    <t>1967ACO01 TALLA M</t>
  </si>
  <si>
    <t>1269XBP01OS</t>
  </si>
  <si>
    <t>1269XBP502OS</t>
  </si>
  <si>
    <t>9086KST07 TALLA 04-6</t>
  </si>
  <si>
    <t>1233XTW02OS</t>
  </si>
  <si>
    <t>1822ALL06 TALLA L</t>
  </si>
  <si>
    <t>1909ALY03 TALLA L</t>
  </si>
  <si>
    <t>1244XPK02OS</t>
  </si>
  <si>
    <t>1866ALM01 TALLA L</t>
  </si>
  <si>
    <t>YENDY NAVESSA BETANCUR</t>
  </si>
  <si>
    <t>1260XVR03OS</t>
  </si>
  <si>
    <t>1915ALS06 TALLA S</t>
  </si>
  <si>
    <t>4008XPK01OS</t>
  </si>
  <si>
    <t>3081KKB01 TALLA 12</t>
  </si>
  <si>
    <t>PX0016MAXOS</t>
  </si>
  <si>
    <t>1795APA05 TALLA M</t>
  </si>
  <si>
    <t>1896AJK03 TALLA L</t>
  </si>
  <si>
    <t>1277XVR01OS</t>
  </si>
  <si>
    <t>1259XBP03OS</t>
  </si>
  <si>
    <t>1834ALY04 TALLA M</t>
  </si>
  <si>
    <t>1939ASA02 TALLA M</t>
  </si>
  <si>
    <t>1806ALL07 TALLA S</t>
  </si>
  <si>
    <t>9086KST07 4-6</t>
  </si>
  <si>
    <t>9086KST04 4-6</t>
  </si>
  <si>
    <t>SUSANA VANEGAS</t>
  </si>
  <si>
    <t>2216SBC01 TALLA M</t>
  </si>
  <si>
    <t>2214SFA01 TALLA M</t>
  </si>
  <si>
    <t>Primer SEMESTRE</t>
  </si>
  <si>
    <t>1469SCX TALLA S</t>
  </si>
  <si>
    <t>17698AJK01 TALLA M</t>
  </si>
  <si>
    <t>1726SCX TALLA S</t>
  </si>
  <si>
    <t>JUNIO</t>
  </si>
  <si>
    <t>1823ALC05 TALLA M</t>
  </si>
  <si>
    <t>1270XTE01OS</t>
  </si>
  <si>
    <t xml:space="preserve">1845AJK01 TALLA </t>
  </si>
  <si>
    <t>1245XVR03OS</t>
  </si>
  <si>
    <t>1551CPA01 TALLA S</t>
  </si>
  <si>
    <t>1564CKI02OS</t>
  </si>
  <si>
    <t>1564CKI01OS</t>
  </si>
  <si>
    <t>1219XPK01OS</t>
  </si>
  <si>
    <t>SEGUNDO Semestre</t>
  </si>
  <si>
    <t>1892ALY01 TALLA L</t>
  </si>
  <si>
    <t>1273XCP01OS</t>
  </si>
  <si>
    <t>1225XHA02OS</t>
  </si>
  <si>
    <t>1532CKL01 TALLA M</t>
  </si>
  <si>
    <t>LILIANA SUAREZ</t>
  </si>
  <si>
    <t>DICEMBRE</t>
  </si>
  <si>
    <t xml:space="preserve">1911ALM01 TALLA S </t>
  </si>
  <si>
    <t>1895AJG01 TALLA M</t>
  </si>
  <si>
    <t>1927AJG01 TALLA L</t>
  </si>
  <si>
    <t>ANGELA MARIA LOPEZ</t>
  </si>
  <si>
    <t>1950ALS02 TALLA M</t>
  </si>
  <si>
    <t>SARA FERNANDEZ</t>
  </si>
  <si>
    <t>1049TSS04 TALLA M</t>
  </si>
  <si>
    <t>2135SSF01 TALLA S</t>
  </si>
  <si>
    <t>1909ALY03 TALLA S</t>
  </si>
  <si>
    <t>DIANA CARDENAS</t>
  </si>
  <si>
    <t>1246XPK01OS</t>
  </si>
  <si>
    <t>DICIMEBRE</t>
  </si>
  <si>
    <t>1866ALM04 TALLA L</t>
  </si>
  <si>
    <t>1967ACO01 TALLA L</t>
  </si>
  <si>
    <t>1845AJK03 TALLA L</t>
  </si>
  <si>
    <t>1895AJG02 TALLA M</t>
  </si>
  <si>
    <t>LINA MARCELA ESTRADA</t>
  </si>
  <si>
    <t>1917AJG01 TALLA M</t>
  </si>
  <si>
    <t>1915ALS02 TALLA M</t>
  </si>
  <si>
    <t>1784AVS03 TALLA L</t>
  </si>
  <si>
    <t>1919ASA02 TALLA L</t>
  </si>
  <si>
    <t>1863ALM01 TALLA M</t>
  </si>
  <si>
    <t>1290XVR01OS</t>
  </si>
  <si>
    <t>1866ALM03 TALLA M</t>
  </si>
  <si>
    <t>1975APA01 TALLA L</t>
  </si>
  <si>
    <t>1972ASA01 TALLA L</t>
  </si>
  <si>
    <t>1289XTE01OS</t>
  </si>
  <si>
    <t>1845AJK02 TALLA S</t>
  </si>
  <si>
    <t>1921ALY01 TALLA M</t>
  </si>
  <si>
    <t>ANTONIO MARCANO</t>
  </si>
  <si>
    <t>1863ALM06 TALLA L</t>
  </si>
  <si>
    <t>1923ALL03 TALLA S</t>
  </si>
  <si>
    <t>1229XWK01OS</t>
  </si>
  <si>
    <t>1223XPK02OS</t>
  </si>
  <si>
    <t>ANGELA MARIA GALLEGO</t>
  </si>
  <si>
    <t>1907APA01 TALLA S</t>
  </si>
  <si>
    <t>1923ALM16 TALLA M</t>
  </si>
  <si>
    <t>LAURA ZULETA</t>
  </si>
  <si>
    <t>1009ALY03 TALLA M</t>
  </si>
  <si>
    <t>1896AJK03 TALLA S</t>
  </si>
  <si>
    <t>SEBASTIAN AYALA</t>
  </si>
  <si>
    <t>1470CRO01SM</t>
  </si>
  <si>
    <t>1700SBXSM</t>
  </si>
  <si>
    <t>1269XBP02OS</t>
  </si>
  <si>
    <t>1046TSF03MD</t>
  </si>
  <si>
    <t>CAMILO CARDONA ARANGO</t>
  </si>
  <si>
    <t>2061SDC06MD</t>
  </si>
  <si>
    <t>1046TSF03SM</t>
  </si>
  <si>
    <t>2197SLT01MD</t>
  </si>
  <si>
    <t>1292XVR01OS</t>
  </si>
  <si>
    <t>1518CSD01LG</t>
  </si>
  <si>
    <t>MARLON VALLE</t>
  </si>
  <si>
    <t>1896AJK03SM</t>
  </si>
  <si>
    <t>1914ASA01SM</t>
  </si>
  <si>
    <t>1927AJG01MD</t>
  </si>
  <si>
    <t>1915ALS05SM</t>
  </si>
  <si>
    <t>1919ASA01MD</t>
  </si>
  <si>
    <t>1866ALM03MD</t>
  </si>
  <si>
    <t>1923ALM05MD</t>
  </si>
  <si>
    <t>3053KKB0102</t>
  </si>
  <si>
    <t>2176SRA01MD</t>
  </si>
  <si>
    <t>1866ALM06MD</t>
  </si>
  <si>
    <t>1786ALL03MD</t>
  </si>
  <si>
    <t>3007SCC28MD</t>
  </si>
  <si>
    <t>2212SFA02SM</t>
  </si>
  <si>
    <t>1171MAXOS</t>
  </si>
  <si>
    <t>1829ASB01SM</t>
  </si>
  <si>
    <t>1958AJK01SM</t>
  </si>
  <si>
    <t>LUIS MIGUEL GOMEZ</t>
  </si>
  <si>
    <t>3100KKB0116</t>
  </si>
  <si>
    <t>1896AJK03MD</t>
  </si>
  <si>
    <t>1896AJK02MD</t>
  </si>
  <si>
    <t>1844AJK01 MD</t>
  </si>
  <si>
    <t>1046TSF04SM</t>
  </si>
  <si>
    <t>1958AJK01MD</t>
  </si>
  <si>
    <t>2110SDC03LG</t>
  </si>
  <si>
    <t>2021SFA04LG</t>
  </si>
  <si>
    <t>1923ALM05LG</t>
  </si>
  <si>
    <t>1551CPA01MD</t>
  </si>
  <si>
    <t>1892ALY01MD</t>
  </si>
  <si>
    <t>1915ALS02MD</t>
  </si>
  <si>
    <t>1895AJG02MD</t>
  </si>
  <si>
    <t>1889AHL01SM</t>
  </si>
  <si>
    <t>3007SDC28MD</t>
  </si>
  <si>
    <t>2212SFA02MD</t>
  </si>
  <si>
    <t>1822ALL06LG</t>
  </si>
  <si>
    <t>1866ALM02SM</t>
  </si>
  <si>
    <t>1911ALM01MD</t>
  </si>
  <si>
    <t>YUDY CRISTINA BONILLA</t>
  </si>
  <si>
    <t>3007SFH03MD</t>
  </si>
  <si>
    <t>1827ASB02MD</t>
  </si>
  <si>
    <t>1780ALY04MD</t>
  </si>
  <si>
    <t>1049TSS02MD</t>
  </si>
  <si>
    <t>JUAN DIEGO LONDOÑO</t>
  </si>
  <si>
    <t>1422CSD04SM</t>
  </si>
  <si>
    <t>1275XTE01OS</t>
  </si>
  <si>
    <t>1041TBS03SM</t>
  </si>
  <si>
    <t>DEBY LEON RODRIGUEZ</t>
  </si>
  <si>
    <t>1896AJK03LG</t>
  </si>
  <si>
    <t>1896AJK02LG</t>
  </si>
  <si>
    <t>KATHERINE ECHEVERRI CARVAJAL</t>
  </si>
  <si>
    <t>1258XPK01OS</t>
  </si>
  <si>
    <t>1252XPK02OS</t>
  </si>
  <si>
    <t>1957ASA02SM</t>
  </si>
  <si>
    <t>1232XPK03OS</t>
  </si>
  <si>
    <t>3076SCC01LG</t>
  </si>
  <si>
    <t>1046TSF05MD</t>
  </si>
  <si>
    <t>2197SLT01LG</t>
  </si>
  <si>
    <t>DAYSI DUSSAN</t>
  </si>
  <si>
    <t>1845AJK03SM</t>
  </si>
  <si>
    <t>EUGENIA QUINTERO</t>
  </si>
  <si>
    <t>1896AJK01LG</t>
  </si>
  <si>
    <t>1806ALL07MD</t>
  </si>
  <si>
    <t>CAMILA PALACIO</t>
  </si>
  <si>
    <t>1863ALM07MD</t>
  </si>
  <si>
    <t>1923ALL03MD</t>
  </si>
  <si>
    <t>1903ASB03MD</t>
  </si>
  <si>
    <t>1845AJK03LG</t>
  </si>
  <si>
    <t>SEGIUNDO Semestre</t>
  </si>
  <si>
    <t>1242XTR01OS</t>
  </si>
  <si>
    <t>1273XCP02OS</t>
  </si>
  <si>
    <t>2195SRA01MD</t>
  </si>
  <si>
    <t>2122SOC02SM</t>
  </si>
  <si>
    <t>3088KKB03O2</t>
  </si>
  <si>
    <t>1565CPR01OS</t>
  </si>
  <si>
    <t>1915ASA01LG</t>
  </si>
  <si>
    <t>2130SBC02LG</t>
  </si>
  <si>
    <t>1049TSS03MD</t>
  </si>
  <si>
    <t>1849ATT01LG</t>
  </si>
  <si>
    <t>1823ALL02LG</t>
  </si>
  <si>
    <t>1906ALY01LG</t>
  </si>
  <si>
    <t>1921ALY01LG</t>
  </si>
  <si>
    <t>1973ALL01LG</t>
  </si>
  <si>
    <t>1909ALY03SM</t>
  </si>
  <si>
    <t>1049TSS03LG</t>
  </si>
  <si>
    <t>1863ALM07LG</t>
  </si>
  <si>
    <t>1971AJG01LG</t>
  </si>
  <si>
    <t>1844AJK01LG</t>
  </si>
  <si>
    <t>1907APA01LG</t>
  </si>
  <si>
    <t>1551CPA01SM</t>
  </si>
  <si>
    <t>1481CJU02SM</t>
  </si>
  <si>
    <t>1841APA01MD</t>
  </si>
  <si>
    <t>1855ALS01LG</t>
  </si>
  <si>
    <t>1259XBP03SM</t>
  </si>
  <si>
    <t>1640TBS01LG</t>
  </si>
  <si>
    <t>1039TSL01SM</t>
  </si>
  <si>
    <t>1038TSL03XL</t>
  </si>
  <si>
    <t>2024SBC02MD</t>
  </si>
  <si>
    <t>2047SHN02MD</t>
  </si>
  <si>
    <t>1958AJK02LG</t>
  </si>
  <si>
    <t>GUILLERMO MARIN SAES</t>
  </si>
  <si>
    <t>4004XWK01OS</t>
  </si>
  <si>
    <t>4016XPK500OS</t>
  </si>
  <si>
    <t>1882AST01SM</t>
  </si>
  <si>
    <t>1843ALL02SM</t>
  </si>
  <si>
    <t>1957ASA02LG</t>
  </si>
  <si>
    <t>SEGUNDO  Semestre</t>
  </si>
  <si>
    <t>1552CLD01MD</t>
  </si>
  <si>
    <t>ANGELA CARDONA</t>
  </si>
  <si>
    <t>1951ALS02LG</t>
  </si>
  <si>
    <t>1947AJG01LG</t>
  </si>
  <si>
    <t>1822ALL07LG</t>
  </si>
  <si>
    <t>1897ASA04MD</t>
  </si>
  <si>
    <t>1513CLS01SM</t>
  </si>
  <si>
    <t>1768AJK02SM</t>
  </si>
  <si>
    <t>1951ASA01MD</t>
  </si>
  <si>
    <t>4001XPK01OS</t>
  </si>
  <si>
    <t>4019XVR02OS</t>
  </si>
  <si>
    <t>1560CCT01SM</t>
  </si>
  <si>
    <t>2165SCC02MD</t>
  </si>
  <si>
    <t>2214SFA02MD</t>
  </si>
  <si>
    <t>3007SBC03LG</t>
  </si>
  <si>
    <t>3082SFA01LG</t>
  </si>
  <si>
    <t>1923ALM05XS</t>
  </si>
  <si>
    <t>JUAN FERNANDO JARAMILLO</t>
  </si>
  <si>
    <t>211SOB02SM</t>
  </si>
  <si>
    <t>1885ASH04MD</t>
  </si>
  <si>
    <t>1255XHA01OS</t>
  </si>
  <si>
    <t>1518CSD01MD</t>
  </si>
  <si>
    <t>4002XBPOS</t>
  </si>
  <si>
    <t>1903ASB01SM</t>
  </si>
  <si>
    <t>1671STXSM</t>
  </si>
  <si>
    <t>1828ABD01SM</t>
  </si>
  <si>
    <t>1872ABD01LG</t>
  </si>
  <si>
    <t>1259XBP01OS</t>
  </si>
  <si>
    <t>1889AHL01LG</t>
  </si>
  <si>
    <t>2041SAC03MD</t>
  </si>
  <si>
    <t>3044SBC03MD</t>
  </si>
  <si>
    <t>1932SFT02LG</t>
  </si>
  <si>
    <t>1032SFT500LG</t>
  </si>
  <si>
    <t>1046TSF04XL</t>
  </si>
  <si>
    <t>1260XVR02OS</t>
  </si>
  <si>
    <t>1251XPK02OS</t>
  </si>
  <si>
    <t>3007SAC12MD</t>
  </si>
  <si>
    <t>1929SFA03MD</t>
  </si>
  <si>
    <t>MATEO ALVAREZ</t>
  </si>
  <si>
    <t>SEBASTIAN CASTELLO</t>
  </si>
  <si>
    <t>1258XPK02OS</t>
  </si>
  <si>
    <t>1869ALS02SM</t>
  </si>
  <si>
    <t>1795APA04SM</t>
  </si>
  <si>
    <t>1822ALL06SM</t>
  </si>
  <si>
    <t>1277XVR02OS</t>
  </si>
  <si>
    <t>1846ASH02LG</t>
  </si>
  <si>
    <t>1919ASA02LG</t>
  </si>
  <si>
    <t>Segundo  Semestre</t>
  </si>
  <si>
    <t>1292XVR02OS</t>
  </si>
  <si>
    <t>2171SFH01SM</t>
  </si>
  <si>
    <t>2153SUN02MD</t>
  </si>
  <si>
    <t>1923ALM01SM</t>
  </si>
  <si>
    <t>1501CPA01MD</t>
  </si>
  <si>
    <t>1050TSS01XL</t>
  </si>
  <si>
    <t>1898AST02SM</t>
  </si>
  <si>
    <t>1806ALL07SM</t>
  </si>
  <si>
    <t>4012XPK01OS</t>
  </si>
  <si>
    <t>3007SBC26SM</t>
  </si>
  <si>
    <t>3039SCC07SM</t>
  </si>
  <si>
    <t>3074SSE02MD</t>
  </si>
  <si>
    <t>3080SFH01SM</t>
  </si>
  <si>
    <t>2061SDC10MD</t>
  </si>
  <si>
    <t>2220SFT01MD</t>
  </si>
  <si>
    <t>4020XVR03OS</t>
  </si>
  <si>
    <t>171MAXOS</t>
  </si>
  <si>
    <t>1967ACO01LG</t>
  </si>
  <si>
    <t>1909ALY03LG</t>
  </si>
  <si>
    <t>1230XTE01OS</t>
  </si>
  <si>
    <t>1249XVR01OS</t>
  </si>
  <si>
    <t>3039SBC02LG</t>
  </si>
  <si>
    <t>3089KKR0108</t>
  </si>
  <si>
    <t>2111SOH01LG</t>
  </si>
  <si>
    <t>1049TSS02LG</t>
  </si>
  <si>
    <t>1947AJG01SM</t>
  </si>
  <si>
    <t>3105KKB0214</t>
  </si>
  <si>
    <t>1769ALL05LG</t>
  </si>
  <si>
    <t>1876ASH01LG</t>
  </si>
  <si>
    <t>1958AJK02MD</t>
  </si>
  <si>
    <t>1480CKL500LG</t>
  </si>
  <si>
    <t>1238XCP050S</t>
  </si>
  <si>
    <t>1238XCP02OS</t>
  </si>
  <si>
    <t>1214XCP04OS</t>
  </si>
  <si>
    <t>1962ALM01MD</t>
  </si>
  <si>
    <t>ASBEYDY ZAPATA</t>
  </si>
  <si>
    <t>1793ALY01LG</t>
  </si>
  <si>
    <t>9085TSK 4-6</t>
  </si>
  <si>
    <t>1041TBS03MD</t>
  </si>
  <si>
    <t>1895AJG01SM</t>
  </si>
  <si>
    <t>1897ASA04SM</t>
  </si>
  <si>
    <t>1858ALS03LG</t>
  </si>
  <si>
    <t>1773ALY02LG</t>
  </si>
  <si>
    <t>SANDRA MILENA GALLEGO</t>
  </si>
  <si>
    <t>1915ALS01MD</t>
  </si>
  <si>
    <t>2221SOB01MD</t>
  </si>
  <si>
    <t>LILIANA FRANCO</t>
  </si>
  <si>
    <t>1966ASA01SM</t>
  </si>
  <si>
    <t>1845AJK03MD</t>
  </si>
  <si>
    <t>YENY TATIANA RIVERA</t>
  </si>
  <si>
    <t>LINA MARCELA RENDON</t>
  </si>
  <si>
    <t>1927AJG01LG</t>
  </si>
  <si>
    <t>1228XWL02OS</t>
  </si>
  <si>
    <t>1252PK01OS</t>
  </si>
  <si>
    <t>2024SCC01MD</t>
  </si>
  <si>
    <t>2164SRA01LG</t>
  </si>
  <si>
    <t>1923ALM12SM</t>
  </si>
  <si>
    <t>2205SOH01 MD</t>
  </si>
  <si>
    <t>2220SFT01SM</t>
  </si>
  <si>
    <t>2193SFA500SM</t>
  </si>
  <si>
    <t>9086KST06 4- 6</t>
  </si>
  <si>
    <t>2231SBA01MD</t>
  </si>
  <si>
    <t>2043SAC14SM</t>
  </si>
  <si>
    <t>2024SBC09SM</t>
  </si>
  <si>
    <t>1602CPR500OS</t>
  </si>
  <si>
    <t>1561CLD502SM</t>
  </si>
  <si>
    <t>1038TSL05LG</t>
  </si>
  <si>
    <t>1231XCP01OS</t>
  </si>
  <si>
    <t>3096SCC500MD</t>
  </si>
  <si>
    <t>3080SFH500MD</t>
  </si>
  <si>
    <t>2200SBC01MD</t>
  </si>
  <si>
    <t>2199SFA01LG</t>
  </si>
  <si>
    <t>2171SFH04MD</t>
  </si>
  <si>
    <t>2024SAC12MD</t>
  </si>
  <si>
    <t>1038TSL05MD</t>
  </si>
  <si>
    <t>2258SLT500SM</t>
  </si>
  <si>
    <t>2247SBC500MD</t>
  </si>
  <si>
    <t>1038TSL04LG</t>
  </si>
  <si>
    <t>3077SWC03MD</t>
  </si>
  <si>
    <t>3007SAC34XL</t>
  </si>
  <si>
    <t>2231SBA01LG</t>
  </si>
  <si>
    <t>2024SAC09XL</t>
  </si>
  <si>
    <t>1985ASB500MD</t>
  </si>
  <si>
    <t>1916ALS07SM</t>
  </si>
  <si>
    <t>1866ALM07MD</t>
  </si>
  <si>
    <t>1760ASB12MD</t>
  </si>
  <si>
    <t>JUAN CAMILO AGUDELO</t>
  </si>
  <si>
    <t>2259SSE500MD</t>
  </si>
  <si>
    <t>1049TSS09MD</t>
  </si>
  <si>
    <t>1049TSS07LG</t>
  </si>
  <si>
    <t>3039SCC500SM</t>
  </si>
  <si>
    <t>3012SFH503SM</t>
  </si>
  <si>
    <t>2286SBC500SM</t>
  </si>
  <si>
    <t>2260SFH500MD</t>
  </si>
  <si>
    <t>2222SFT500SM</t>
  </si>
  <si>
    <t>2062SCC502MD</t>
  </si>
  <si>
    <t>2006AJK01SM</t>
  </si>
  <si>
    <t>1994ALM18SM</t>
  </si>
  <si>
    <t>1779ASB09SM</t>
  </si>
  <si>
    <t>1042TRS02LG</t>
  </si>
  <si>
    <t>1038TSL05XL</t>
  </si>
  <si>
    <t>3107KKB0102</t>
  </si>
  <si>
    <t>3080KKB01 02</t>
  </si>
  <si>
    <t>2178SUN04 XL</t>
  </si>
  <si>
    <t>2043SBC13 LG</t>
  </si>
  <si>
    <t>3120KKO01 02</t>
  </si>
  <si>
    <t>3082KKB02 02</t>
  </si>
  <si>
    <t>2284SFH500SM</t>
  </si>
  <si>
    <t>2247SBC02SM</t>
  </si>
  <si>
    <t>MONICA BOSSARD</t>
  </si>
  <si>
    <t>1950ALS01MD</t>
  </si>
  <si>
    <t>1919ASA02MD</t>
  </si>
  <si>
    <t>ANDREA GOMEZ ACOSTA</t>
  </si>
  <si>
    <t>4037XVR01OS</t>
  </si>
  <si>
    <t>ENERO</t>
  </si>
  <si>
    <t>2261SOH500LG</t>
  </si>
  <si>
    <t>1927AJG01SM</t>
  </si>
  <si>
    <t>1902ASA01SM</t>
  </si>
  <si>
    <t>1983ASH01SM</t>
  </si>
  <si>
    <t>1899ASB02SM</t>
  </si>
  <si>
    <t>1883ATT04SM</t>
  </si>
  <si>
    <t>9086KST02 2-3</t>
  </si>
  <si>
    <t>4013XVR01OS</t>
  </si>
  <si>
    <t>1273XCP03OS</t>
  </si>
  <si>
    <t>1245XVR02OS</t>
  </si>
  <si>
    <t>1049TSS08LG</t>
  </si>
  <si>
    <t>1049TSS06SM</t>
  </si>
  <si>
    <t>15/012/18</t>
  </si>
  <si>
    <t>1571CSD01SM</t>
  </si>
  <si>
    <t>2263SDC500MD</t>
  </si>
  <si>
    <t>2262SSE500MD</t>
  </si>
  <si>
    <t>2222SFT01MD</t>
  </si>
  <si>
    <t>2216SCC02MD</t>
  </si>
  <si>
    <t>1049TSS09LG</t>
  </si>
  <si>
    <t>1923ALM14 SM</t>
  </si>
  <si>
    <t>1782ASB05MD</t>
  </si>
  <si>
    <t>1273XCP04OS</t>
  </si>
  <si>
    <t>1232XPK500OS</t>
  </si>
  <si>
    <t>3007SCC27MD</t>
  </si>
  <si>
    <t>2207SSH01SM</t>
  </si>
  <si>
    <t>1247XPK01OS</t>
  </si>
  <si>
    <t>SUSANA ZULUAGA</t>
  </si>
  <si>
    <t>3105KKB0202</t>
  </si>
  <si>
    <t>1911ALM01XS</t>
  </si>
  <si>
    <t>1806ALM04XS</t>
  </si>
  <si>
    <t>MARITZA MEDINA</t>
  </si>
  <si>
    <t>1780ALY08SM</t>
  </si>
  <si>
    <t>3074SSE02LG</t>
  </si>
  <si>
    <t>3039SDC07MD</t>
  </si>
  <si>
    <t>1869AJK03SM</t>
  </si>
  <si>
    <t>3007SBC26MD</t>
  </si>
  <si>
    <t>3007SBC28MD</t>
  </si>
  <si>
    <t>3080SFH01MD</t>
  </si>
  <si>
    <t>3007SDC25MD</t>
  </si>
  <si>
    <t>2211SOH01MD</t>
  </si>
  <si>
    <t>JORGE ANDRES VELASQUEZ</t>
  </si>
  <si>
    <t>4019XVR01OS</t>
  </si>
  <si>
    <t>4019XVR03OS</t>
  </si>
  <si>
    <t>1939ASA02LG</t>
  </si>
  <si>
    <t>ANA MARIA GUERRA</t>
  </si>
  <si>
    <t>1825ALM06LG</t>
  </si>
  <si>
    <t>1760ASB07LG</t>
  </si>
  <si>
    <t>JOSE DANIEL PALACIO</t>
  </si>
  <si>
    <t>3051KKB0404</t>
  </si>
  <si>
    <t>1564XHA02OS</t>
  </si>
  <si>
    <t>1880ATS01LG</t>
  </si>
  <si>
    <t>1040TBS01LG</t>
  </si>
  <si>
    <t>3066KKB03 06</t>
  </si>
  <si>
    <t>3055KKO01 04</t>
  </si>
  <si>
    <t>3097KKR01 04</t>
  </si>
  <si>
    <t>1042TSR02MD</t>
  </si>
  <si>
    <t>2140SOH01MD</t>
  </si>
  <si>
    <t>BIBIANA MONTOYA</t>
  </si>
  <si>
    <t>Valor Bono segundo semestre 2018</t>
  </si>
  <si>
    <t xml:space="preserve">Valor Bono segundo semestre 2018 </t>
  </si>
  <si>
    <t xml:space="preserve">Retirado </t>
  </si>
  <si>
    <t>Observaciones</t>
  </si>
  <si>
    <t>2122SOC500MD</t>
  </si>
  <si>
    <t>2122SOC01LG</t>
  </si>
  <si>
    <t>DICMEBRE</t>
  </si>
  <si>
    <t>JHON EDUAR VILLEGAS</t>
  </si>
  <si>
    <t>LEIDY JOHANA GIRALDO</t>
  </si>
  <si>
    <t>1231XTR01OS</t>
  </si>
  <si>
    <t>1245XVR01OS</t>
  </si>
  <si>
    <t>3085KKO0216</t>
  </si>
  <si>
    <t>4006XTE01OS</t>
  </si>
  <si>
    <t>NORA LUCIA MAZO</t>
  </si>
  <si>
    <t>YULEIDY GIL CARDONA</t>
  </si>
  <si>
    <t>1254XPK01OS</t>
  </si>
  <si>
    <t>1461CSD04LG</t>
  </si>
  <si>
    <t>2122SOB01MD</t>
  </si>
  <si>
    <t>se le debia los dos periodos</t>
  </si>
  <si>
    <t>N/A</t>
  </si>
  <si>
    <t>RETIRADO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</si>
</sst>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&quot;$&quot;\ #,##0_);[Red]\(&quot;$&quot;\ #,##0\)"/>
    <numFmt numFmtId="165" formatCode="_(&quot;$&quot;\ * #,##0_);_(&quot;$&quot;\ * \(#,##0\);_(&quot;$&quot;\ 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[$-C0A]d\-mmm\-yy;@"/>
    <numFmt numFmtId="169" formatCode="_(&quot;$&quot;\ * #,##0_);_(&quot;$&quot;\ * \(#,##0\);_(&quot;$&quot;\ * &quot;-&quot;??_);_(@_)"/>
    <numFmt numFmtId="170" formatCode="_-&quot;$&quot;* #,##0.00_-;\-&quot;$&quot;* #,##0.00_-;_-&quot;$&quot;* &quot;-&quot;??_-;_-@_-"/>
    <numFmt numFmtId="171" formatCode="_-&quot;$&quot;* #,##0_-;\-&quot;$&quot;* #,##0_-;_-&quot;$&quot;* &quot;-&quot;??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rgb="FF009999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Gotham Light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21"/>
        <bgColor indexed="0"/>
      </patternFill>
    </fill>
    <fill>
      <patternFill patternType="solid">
        <fgColor indexed="4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24" fillId="0" borderId="0" applyFont="0" applyFill="0" applyBorder="0" applyAlignment="0" applyProtection="0"/>
  </cellStyleXfs>
  <cellXfs count="172">
    <xf numFmtId="0" fontId="0" fillId="0" borderId="0" xfId="0"/>
    <xf numFmtId="168" fontId="3" fillId="3" borderId="1" xfId="2" applyNumberFormat="1" applyFont="1" applyFill="1" applyBorder="1" applyAlignment="1" applyProtection="1">
      <alignment horizontal="center" vertical="center" wrapText="1"/>
      <protection locked="0"/>
    </xf>
    <xf numFmtId="3" fontId="4" fillId="0" borderId="2" xfId="1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168" fontId="4" fillId="0" borderId="2" xfId="0" applyNumberFormat="1" applyFont="1" applyBorder="1" applyAlignment="1">
      <alignment horizontal="center" vertical="center"/>
    </xf>
    <xf numFmtId="3" fontId="5" fillId="0" borderId="2" xfId="1" applyNumberFormat="1" applyFont="1" applyBorder="1" applyAlignment="1">
      <alignment horizontal="left" vertical="center"/>
    </xf>
    <xf numFmtId="3" fontId="4" fillId="4" borderId="2" xfId="1" applyNumberFormat="1" applyFont="1" applyFill="1" applyBorder="1" applyAlignment="1">
      <alignment horizontal="left" vertical="center"/>
    </xf>
    <xf numFmtId="168" fontId="4" fillId="4" borderId="2" xfId="0" applyNumberFormat="1" applyFont="1" applyFill="1" applyBorder="1" applyAlignment="1">
      <alignment horizontal="center" vertical="center"/>
    </xf>
    <xf numFmtId="3" fontId="4" fillId="0" borderId="2" xfId="1" applyNumberFormat="1" applyFont="1" applyBorder="1" applyAlignment="1" applyProtection="1">
      <alignment horizontal="left" vertical="center" wrapText="1"/>
      <protection locked="0"/>
    </xf>
    <xf numFmtId="3" fontId="5" fillId="4" borderId="2" xfId="1" applyNumberFormat="1" applyFont="1" applyFill="1" applyBorder="1" applyAlignment="1">
      <alignment horizontal="left" vertical="center"/>
    </xf>
    <xf numFmtId="3" fontId="4" fillId="0" borderId="0" xfId="1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2" fillId="6" borderId="12" xfId="0" applyFont="1" applyFill="1" applyBorder="1" applyAlignment="1">
      <alignment horizontal="center"/>
    </xf>
    <xf numFmtId="164" fontId="0" fillId="6" borderId="13" xfId="0" applyNumberFormat="1" applyFill="1" applyBorder="1" applyAlignment="1">
      <alignment horizontal="center"/>
    </xf>
    <xf numFmtId="0" fontId="12" fillId="0" borderId="14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2" fillId="0" borderId="16" xfId="0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164" fontId="11" fillId="6" borderId="13" xfId="0" applyNumberFormat="1" applyFont="1" applyFill="1" applyBorder="1" applyAlignment="1">
      <alignment horizontal="center"/>
    </xf>
    <xf numFmtId="164" fontId="13" fillId="6" borderId="1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8" borderId="1" xfId="0" applyFont="1" applyFill="1" applyBorder="1" applyAlignment="1">
      <alignment horizontal="center"/>
    </xf>
    <xf numFmtId="164" fontId="0" fillId="8" borderId="8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169" fontId="12" fillId="9" borderId="8" xfId="3" applyNumberFormat="1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169" fontId="0" fillId="10" borderId="1" xfId="3" applyNumberFormat="1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169" fontId="11" fillId="11" borderId="8" xfId="0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169" fontId="11" fillId="7" borderId="8" xfId="0" applyNumberFormat="1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 vertical="center"/>
    </xf>
    <xf numFmtId="164" fontId="0" fillId="12" borderId="13" xfId="0" applyNumberForma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164" fontId="11" fillId="12" borderId="13" xfId="0" applyNumberFormat="1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164" fontId="11" fillId="13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6" xfId="4" applyFont="1" applyBorder="1" applyAlignment="1">
      <alignment vertical="center"/>
    </xf>
    <xf numFmtId="165" fontId="0" fillId="0" borderId="2" xfId="4" applyFont="1" applyBorder="1" applyAlignment="1">
      <alignment vertical="center"/>
    </xf>
    <xf numFmtId="165" fontId="0" fillId="0" borderId="2" xfId="4" applyFont="1" applyBorder="1" applyAlignment="1">
      <alignment horizontal="center" vertical="center"/>
    </xf>
    <xf numFmtId="169" fontId="0" fillId="0" borderId="17" xfId="0" applyNumberFormat="1" applyBorder="1" applyAlignment="1">
      <alignment horizontal="center" vertical="center"/>
    </xf>
    <xf numFmtId="165" fontId="0" fillId="0" borderId="20" xfId="4" applyFont="1" applyBorder="1" applyAlignment="1">
      <alignment vertical="center"/>
    </xf>
    <xf numFmtId="165" fontId="0" fillId="0" borderId="21" xfId="4" applyFont="1" applyBorder="1" applyAlignment="1">
      <alignment vertical="center"/>
    </xf>
    <xf numFmtId="165" fontId="0" fillId="0" borderId="21" xfId="4" applyFont="1" applyBorder="1" applyAlignment="1">
      <alignment horizontal="center" vertical="center"/>
    </xf>
    <xf numFmtId="16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vertical="center"/>
    </xf>
    <xf numFmtId="165" fontId="0" fillId="0" borderId="14" xfId="4" applyFont="1" applyBorder="1" applyAlignment="1">
      <alignment vertical="center"/>
    </xf>
    <xf numFmtId="165" fontId="0" fillId="0" borderId="24" xfId="4" applyFont="1" applyBorder="1" applyAlignment="1">
      <alignment vertical="center"/>
    </xf>
    <xf numFmtId="165" fontId="0" fillId="0" borderId="24" xfId="4" applyFont="1" applyBorder="1" applyAlignment="1">
      <alignment horizontal="center" vertical="center"/>
    </xf>
    <xf numFmtId="169" fontId="0" fillId="0" borderId="15" xfId="0" applyNumberFormat="1" applyBorder="1" applyAlignment="1">
      <alignment horizontal="center" vertical="center"/>
    </xf>
    <xf numFmtId="0" fontId="2" fillId="3" borderId="9" xfId="2" applyFont="1" applyFill="1" applyBorder="1" applyAlignment="1" applyProtection="1">
      <alignment horizontal="center" vertical="center" wrapText="1"/>
      <protection locked="0"/>
    </xf>
    <xf numFmtId="0" fontId="15" fillId="0" borderId="25" xfId="5" applyFont="1" applyBorder="1" applyAlignment="1">
      <alignment horizontal="center"/>
    </xf>
    <xf numFmtId="0" fontId="1" fillId="0" borderId="0" xfId="0" applyFont="1"/>
    <xf numFmtId="0" fontId="17" fillId="0" borderId="9" xfId="5" applyFont="1" applyBorder="1" applyAlignment="1">
      <alignment horizontal="center" vertical="center"/>
    </xf>
    <xf numFmtId="0" fontId="17" fillId="0" borderId="4" xfId="5" applyFont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170" fontId="8" fillId="14" borderId="33" xfId="6" applyFont="1" applyFill="1" applyBorder="1" applyAlignment="1">
      <alignment horizontal="center"/>
    </xf>
    <xf numFmtId="171" fontId="1" fillId="0" borderId="0" xfId="0" applyNumberFormat="1" applyFont="1"/>
    <xf numFmtId="169" fontId="8" fillId="14" borderId="1" xfId="6" applyNumberFormat="1" applyFont="1" applyFill="1" applyBorder="1" applyAlignment="1">
      <alignment horizontal="center"/>
    </xf>
    <xf numFmtId="171" fontId="15" fillId="0" borderId="2" xfId="6" applyNumberFormat="1" applyFont="1" applyBorder="1" applyAlignment="1">
      <alignment horizontal="center" vertical="center"/>
    </xf>
    <xf numFmtId="0" fontId="18" fillId="0" borderId="2" xfId="7" applyBorder="1" applyAlignment="1">
      <alignment vertical="center"/>
    </xf>
    <xf numFmtId="14" fontId="15" fillId="0" borderId="2" xfId="5" applyNumberFormat="1" applyFont="1" applyBorder="1" applyAlignment="1">
      <alignment horizontal="center" vertical="center"/>
    </xf>
    <xf numFmtId="169" fontId="15" fillId="0" borderId="2" xfId="3" applyNumberFormat="1" applyFont="1" applyBorder="1" applyAlignment="1">
      <alignment horizontal="center" vertical="center"/>
    </xf>
    <xf numFmtId="0" fontId="0" fillId="0" borderId="2" xfId="0" applyBorder="1"/>
    <xf numFmtId="15" fontId="15" fillId="0" borderId="2" xfId="5" applyNumberFormat="1" applyFont="1" applyBorder="1" applyAlignment="1">
      <alignment horizontal="center" vertical="center"/>
    </xf>
    <xf numFmtId="0" fontId="18" fillId="4" borderId="2" xfId="7" applyFill="1" applyBorder="1" applyAlignment="1">
      <alignment vertical="center"/>
    </xf>
    <xf numFmtId="0" fontId="15" fillId="0" borderId="24" xfId="5" applyFont="1" applyBorder="1" applyAlignment="1">
      <alignment horizontal="center" vertical="center"/>
    </xf>
    <xf numFmtId="14" fontId="15" fillId="0" borderId="24" xfId="5" applyNumberFormat="1" applyFont="1" applyBorder="1" applyAlignment="1">
      <alignment horizontal="center" vertical="center"/>
    </xf>
    <xf numFmtId="171" fontId="15" fillId="0" borderId="24" xfId="6" applyNumberFormat="1" applyFont="1" applyBorder="1" applyAlignment="1">
      <alignment horizontal="center" vertical="center"/>
    </xf>
    <xf numFmtId="0" fontId="17" fillId="0" borderId="1" xfId="5" applyFont="1" applyBorder="1" applyAlignment="1">
      <alignment horizontal="center" vertical="center"/>
    </xf>
    <xf numFmtId="0" fontId="17" fillId="0" borderId="7" xfId="5" applyFont="1" applyBorder="1" applyAlignment="1">
      <alignment horizontal="center" vertical="center"/>
    </xf>
    <xf numFmtId="0" fontId="18" fillId="0" borderId="0" xfId="7"/>
    <xf numFmtId="0" fontId="15" fillId="0" borderId="35" xfId="5" applyFont="1" applyBorder="1" applyAlignment="1">
      <alignment horizontal="center" vertical="center"/>
    </xf>
    <xf numFmtId="0" fontId="17" fillId="0" borderId="37" xfId="5" applyFont="1" applyBorder="1" applyAlignment="1">
      <alignment horizontal="center" vertical="center"/>
    </xf>
    <xf numFmtId="0" fontId="17" fillId="0" borderId="36" xfId="5" applyFont="1" applyBorder="1" applyAlignment="1">
      <alignment horizontal="center" vertical="center"/>
    </xf>
    <xf numFmtId="14" fontId="15" fillId="0" borderId="34" xfId="5" applyNumberFormat="1" applyFont="1" applyBorder="1" applyAlignment="1">
      <alignment horizontal="center" vertical="center"/>
    </xf>
    <xf numFmtId="0" fontId="18" fillId="0" borderId="2" xfId="7" applyBorder="1"/>
    <xf numFmtId="0" fontId="19" fillId="0" borderId="0" xfId="0" applyFont="1" applyAlignment="1">
      <alignment vertical="center"/>
    </xf>
    <xf numFmtId="165" fontId="1" fillId="0" borderId="0" xfId="4"/>
    <xf numFmtId="0" fontId="12" fillId="0" borderId="0" xfId="0" applyFont="1"/>
    <xf numFmtId="165" fontId="12" fillId="0" borderId="0" xfId="0" applyNumberFormat="1" applyFont="1"/>
    <xf numFmtId="0" fontId="0" fillId="0" borderId="2" xfId="0" applyBorder="1" applyAlignment="1">
      <alignment horizontal="center"/>
    </xf>
    <xf numFmtId="0" fontId="15" fillId="0" borderId="34" xfId="5" applyFont="1" applyBorder="1" applyAlignment="1">
      <alignment horizontal="center" vertical="center"/>
    </xf>
    <xf numFmtId="0" fontId="15" fillId="0" borderId="48" xfId="5" applyFont="1" applyBorder="1" applyAlignment="1">
      <alignment horizontal="center" vertical="center"/>
    </xf>
    <xf numFmtId="0" fontId="15" fillId="0" borderId="2" xfId="5" applyFont="1" applyBorder="1" applyAlignment="1">
      <alignment horizontal="center" vertical="center" wrapText="1"/>
    </xf>
    <xf numFmtId="0" fontId="15" fillId="0" borderId="0" xfId="5" applyFont="1" applyAlignment="1">
      <alignment horizontal="center" vertical="center"/>
    </xf>
    <xf numFmtId="15" fontId="15" fillId="0" borderId="0" xfId="5" applyNumberFormat="1" applyFont="1" applyAlignment="1">
      <alignment horizontal="center" vertical="center"/>
    </xf>
    <xf numFmtId="169" fontId="8" fillId="0" borderId="0" xfId="6" applyNumberFormat="1" applyFont="1" applyAlignment="1">
      <alignment horizontal="center"/>
    </xf>
    <xf numFmtId="0" fontId="20" fillId="0" borderId="2" xfId="0" applyFont="1" applyBorder="1"/>
    <xf numFmtId="0" fontId="15" fillId="0" borderId="9" xfId="5" applyFont="1" applyBorder="1" applyAlignment="1">
      <alignment horizontal="center" vertical="center"/>
    </xf>
    <xf numFmtId="0" fontId="15" fillId="0" borderId="4" xfId="5" applyFont="1" applyBorder="1" applyAlignment="1">
      <alignment horizontal="center" vertical="center"/>
    </xf>
    <xf numFmtId="171" fontId="8" fillId="14" borderId="33" xfId="6" applyNumberFormat="1" applyFont="1" applyFill="1" applyBorder="1" applyAlignment="1">
      <alignment horizontal="center"/>
    </xf>
    <xf numFmtId="0" fontId="21" fillId="0" borderId="2" xfId="0" applyFont="1" applyBorder="1" applyAlignment="1">
      <alignment vertical="center"/>
    </xf>
    <xf numFmtId="0" fontId="15" fillId="0" borderId="3" xfId="5" applyFont="1" applyBorder="1" applyAlignment="1">
      <alignment horizontal="center" vertical="center"/>
    </xf>
    <xf numFmtId="0" fontId="15" fillId="0" borderId="47" xfId="5" applyFont="1" applyBorder="1" applyAlignment="1">
      <alignment horizontal="center" vertical="center"/>
    </xf>
    <xf numFmtId="0" fontId="15" fillId="0" borderId="49" xfId="5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1" fontId="22" fillId="0" borderId="2" xfId="1" applyNumberFormat="1" applyFont="1" applyBorder="1" applyAlignment="1">
      <alignment horizontal="left" vertical="center" wrapText="1"/>
    </xf>
    <xf numFmtId="3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3" fillId="2" borderId="1" xfId="2" applyFont="1" applyFill="1" applyBorder="1" applyAlignment="1" applyProtection="1">
      <alignment horizontal="center" vertical="center" wrapText="1"/>
      <protection locked="0"/>
    </xf>
    <xf numFmtId="169" fontId="0" fillId="0" borderId="2" xfId="3" applyNumberFormat="1" applyFont="1" applyBorder="1"/>
    <xf numFmtId="169" fontId="0" fillId="0" borderId="2" xfId="3" applyNumberFormat="1" applyFont="1" applyBorder="1" applyAlignment="1">
      <alignment horizontal="center"/>
    </xf>
    <xf numFmtId="3" fontId="0" fillId="0" borderId="2" xfId="0" applyNumberFormat="1" applyBorder="1"/>
    <xf numFmtId="169" fontId="0" fillId="0" borderId="2" xfId="3" applyNumberFormat="1" applyFont="1" applyBorder="1" applyAlignment="1">
      <alignment horizontal="right"/>
    </xf>
    <xf numFmtId="0" fontId="0" fillId="16" borderId="2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16" fillId="0" borderId="3" xfId="5" applyFont="1" applyBorder="1" applyAlignment="1">
      <alignment horizontal="right" vertical="center" wrapText="1"/>
    </xf>
    <xf numFmtId="0" fontId="16" fillId="0" borderId="4" xfId="5" applyFont="1" applyBorder="1" applyAlignment="1">
      <alignment horizontal="right" vertical="center" wrapText="1"/>
    </xf>
    <xf numFmtId="0" fontId="16" fillId="0" borderId="5" xfId="5" applyFont="1" applyBorder="1" applyAlignment="1">
      <alignment horizontal="right" vertical="center" wrapText="1"/>
    </xf>
    <xf numFmtId="0" fontId="16" fillId="0" borderId="44" xfId="5" applyFont="1" applyBorder="1" applyAlignment="1">
      <alignment horizontal="right" vertical="center" wrapText="1"/>
    </xf>
    <xf numFmtId="0" fontId="16" fillId="0" borderId="45" xfId="5" applyFont="1" applyBorder="1" applyAlignment="1">
      <alignment horizontal="right" vertical="center" wrapText="1"/>
    </xf>
    <xf numFmtId="0" fontId="16" fillId="0" borderId="46" xfId="5" applyFont="1" applyBorder="1" applyAlignment="1">
      <alignment horizontal="right" vertical="center" wrapText="1"/>
    </xf>
    <xf numFmtId="0" fontId="8" fillId="14" borderId="6" xfId="5" applyFont="1" applyFill="1" applyBorder="1" applyAlignment="1">
      <alignment horizontal="center"/>
    </xf>
    <xf numFmtId="0" fontId="8" fillId="14" borderId="7" xfId="5" applyFont="1" applyFill="1" applyBorder="1" applyAlignment="1">
      <alignment horizontal="center"/>
    </xf>
    <xf numFmtId="0" fontId="8" fillId="14" borderId="8" xfId="5" applyFont="1" applyFill="1" applyBorder="1" applyAlignment="1">
      <alignment horizontal="center"/>
    </xf>
    <xf numFmtId="0" fontId="8" fillId="15" borderId="6" xfId="5" applyFont="1" applyFill="1" applyBorder="1" applyAlignment="1">
      <alignment horizontal="center"/>
    </xf>
    <xf numFmtId="0" fontId="8" fillId="15" borderId="7" xfId="5" applyFont="1" applyFill="1" applyBorder="1" applyAlignment="1">
      <alignment horizontal="center"/>
    </xf>
    <xf numFmtId="0" fontId="8" fillId="15" borderId="8" xfId="5" applyFont="1" applyFill="1" applyBorder="1" applyAlignment="1">
      <alignment horizontal="center"/>
    </xf>
    <xf numFmtId="0" fontId="8" fillId="14" borderId="44" xfId="5" applyFont="1" applyFill="1" applyBorder="1" applyAlignment="1">
      <alignment horizontal="center"/>
    </xf>
    <xf numFmtId="0" fontId="8" fillId="14" borderId="45" xfId="5" applyFont="1" applyFill="1" applyBorder="1" applyAlignment="1">
      <alignment horizontal="center"/>
    </xf>
    <xf numFmtId="0" fontId="8" fillId="14" borderId="46" xfId="5" applyFont="1" applyFill="1" applyBorder="1" applyAlignment="1">
      <alignment horizontal="center"/>
    </xf>
    <xf numFmtId="0" fontId="8" fillId="14" borderId="41" xfId="5" applyFont="1" applyFill="1" applyBorder="1" applyAlignment="1">
      <alignment horizontal="center"/>
    </xf>
    <xf numFmtId="0" fontId="8" fillId="14" borderId="42" xfId="5" applyFont="1" applyFill="1" applyBorder="1" applyAlignment="1">
      <alignment horizontal="center"/>
    </xf>
    <xf numFmtId="0" fontId="8" fillId="14" borderId="43" xfId="5" applyFont="1" applyFill="1" applyBorder="1" applyAlignment="1">
      <alignment horizontal="center"/>
    </xf>
    <xf numFmtId="0" fontId="8" fillId="14" borderId="12" xfId="5" applyFont="1" applyFill="1" applyBorder="1" applyAlignment="1">
      <alignment horizontal="center"/>
    </xf>
    <xf numFmtId="0" fontId="8" fillId="14" borderId="29" xfId="5" applyFont="1" applyFill="1" applyBorder="1" applyAlignment="1">
      <alignment horizontal="center"/>
    </xf>
    <xf numFmtId="0" fontId="8" fillId="14" borderId="13" xfId="5" applyFont="1" applyFill="1" applyBorder="1" applyAlignment="1">
      <alignment horizontal="center"/>
    </xf>
    <xf numFmtId="0" fontId="8" fillId="15" borderId="12" xfId="5" applyFont="1" applyFill="1" applyBorder="1" applyAlignment="1">
      <alignment horizontal="center"/>
    </xf>
    <xf numFmtId="0" fontId="8" fillId="15" borderId="29" xfId="5" applyFont="1" applyFill="1" applyBorder="1" applyAlignment="1">
      <alignment horizontal="center"/>
    </xf>
    <xf numFmtId="0" fontId="8" fillId="15" borderId="13" xfId="5" applyFont="1" applyFill="1" applyBorder="1" applyAlignment="1">
      <alignment horizontal="center"/>
    </xf>
    <xf numFmtId="0" fontId="8" fillId="14" borderId="30" xfId="5" applyFont="1" applyFill="1" applyBorder="1" applyAlignment="1">
      <alignment horizontal="center"/>
    </xf>
    <xf numFmtId="0" fontId="8" fillId="14" borderId="31" xfId="5" applyFont="1" applyFill="1" applyBorder="1" applyAlignment="1">
      <alignment horizontal="center"/>
    </xf>
    <xf numFmtId="0" fontId="8" fillId="14" borderId="32" xfId="5" applyFont="1" applyFill="1" applyBorder="1" applyAlignment="1">
      <alignment horizontal="center"/>
    </xf>
    <xf numFmtId="0" fontId="16" fillId="0" borderId="26" xfId="5" applyFont="1" applyBorder="1" applyAlignment="1">
      <alignment horizontal="right" vertical="center" wrapText="1"/>
    </xf>
    <xf numFmtId="0" fontId="16" fillId="0" borderId="27" xfId="5" applyFont="1" applyBorder="1" applyAlignment="1">
      <alignment horizontal="right" vertical="center"/>
    </xf>
    <xf numFmtId="0" fontId="16" fillId="0" borderId="28" xfId="5" applyFont="1" applyBorder="1" applyAlignment="1">
      <alignment horizontal="right" vertical="center"/>
    </xf>
    <xf numFmtId="0" fontId="16" fillId="0" borderId="20" xfId="5" applyFont="1" applyBorder="1" applyAlignment="1">
      <alignment horizontal="right" vertical="center"/>
    </xf>
    <xf numFmtId="0" fontId="16" fillId="0" borderId="21" xfId="5" applyFont="1" applyBorder="1" applyAlignment="1">
      <alignment horizontal="right" vertical="center"/>
    </xf>
    <xf numFmtId="0" fontId="16" fillId="0" borderId="22" xfId="5" applyFont="1" applyBorder="1" applyAlignment="1">
      <alignment horizontal="right" vertical="center"/>
    </xf>
    <xf numFmtId="0" fontId="8" fillId="15" borderId="38" xfId="5" applyFont="1" applyFill="1" applyBorder="1" applyAlignment="1">
      <alignment horizontal="center"/>
    </xf>
    <xf numFmtId="0" fontId="8" fillId="15" borderId="39" xfId="5" applyFont="1" applyFill="1" applyBorder="1" applyAlignment="1">
      <alignment horizontal="center"/>
    </xf>
    <xf numFmtId="0" fontId="8" fillId="15" borderId="40" xfId="5" applyFont="1" applyFill="1" applyBorder="1" applyAlignment="1">
      <alignment horizontal="center"/>
    </xf>
    <xf numFmtId="14" fontId="0" fillId="0" borderId="2" xfId="0" applyNumberFormat="1" applyBorder="1"/>
    <xf numFmtId="168" fontId="4" fillId="0" borderId="47" xfId="0" applyNumberFormat="1" applyFont="1" applyBorder="1" applyAlignment="1">
      <alignment horizontal="center" vertical="center"/>
    </xf>
    <xf numFmtId="168" fontId="4" fillId="0" borderId="50" xfId="0" applyNumberFormat="1" applyFont="1" applyBorder="1" applyAlignment="1">
      <alignment horizontal="center" vertical="center"/>
    </xf>
  </cellXfs>
  <cellStyles count="9">
    <cellStyle name="Hipervínculo" xfId="7" builtinId="8"/>
    <cellStyle name="Millares" xfId="1" builtinId="3"/>
    <cellStyle name="Millares 2" xfId="8" xr:uid="{5F55F31C-BD54-4FDB-A4D8-E63E3B0D1ED4}"/>
    <cellStyle name="Moneda" xfId="3" builtinId="4"/>
    <cellStyle name="Moneda [0]" xfId="4" builtinId="7"/>
    <cellStyle name="Moneda 2" xfId="6" xr:uid="{E0638A1F-7644-45B9-9075-02E3B4FB7BAB}"/>
    <cellStyle name="Normal" xfId="0" builtinId="0"/>
    <cellStyle name="Normal 2" xfId="2" xr:uid="{E9FAD348-30DF-40EF-A26A-1EDBD3336C14}"/>
    <cellStyle name="Normal 2 3 2" xfId="5" xr:uid="{A10DCD6B-FA9C-490D-A1CB-347B14E426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calcChain" Target="calcChain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theme" Target="theme/theme1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styles" Target="style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0</xdr:rowOff>
    </xdr:from>
    <xdr:to>
      <xdr:col>0</xdr:col>
      <xdr:colOff>1551623</xdr:colOff>
      <xdr:row>1</xdr:row>
      <xdr:rowOff>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A51BB42B-6D47-4814-9A35-CCB9743C3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0"/>
          <a:ext cx="1084898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57173</xdr:rowOff>
    </xdr:from>
    <xdr:to>
      <xdr:col>1</xdr:col>
      <xdr:colOff>133350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9F11DF-D191-49C8-B8E9-080AE5DED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8"/>
          <a:ext cx="1638300" cy="4952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57173</xdr:rowOff>
    </xdr:from>
    <xdr:to>
      <xdr:col>1</xdr:col>
      <xdr:colOff>133350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D1CE0A-4E6A-4868-AECA-55C915424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8"/>
          <a:ext cx="1638300" cy="4667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57173</xdr:rowOff>
    </xdr:from>
    <xdr:to>
      <xdr:col>1</xdr:col>
      <xdr:colOff>133350</xdr:colOff>
      <xdr:row>2</xdr:row>
      <xdr:rowOff>323851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AC38F2-7DE9-4D1F-AA44-FAC3E3746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8"/>
          <a:ext cx="1638300" cy="4571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57172</xdr:rowOff>
    </xdr:from>
    <xdr:to>
      <xdr:col>1</xdr:col>
      <xdr:colOff>133350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E15987-39CD-46F1-8E23-DE4437E37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7"/>
          <a:ext cx="1638300" cy="428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57172</xdr:rowOff>
    </xdr:from>
    <xdr:to>
      <xdr:col>1</xdr:col>
      <xdr:colOff>133350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6F331F-0FEE-40A2-B6E4-14AEEE4B1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7"/>
          <a:ext cx="1638300" cy="466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57172</xdr:rowOff>
    </xdr:from>
    <xdr:to>
      <xdr:col>1</xdr:col>
      <xdr:colOff>133350</xdr:colOff>
      <xdr:row>2</xdr:row>
      <xdr:rowOff>257176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46AF49-29EE-45D0-B9C3-6372036B1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7"/>
          <a:ext cx="1638300" cy="390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57171</xdr:rowOff>
    </xdr:from>
    <xdr:to>
      <xdr:col>1</xdr:col>
      <xdr:colOff>133350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59347F-064C-4B6D-9E68-B8BD17F27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6"/>
          <a:ext cx="1638300" cy="380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57171</xdr:rowOff>
    </xdr:from>
    <xdr:to>
      <xdr:col>1</xdr:col>
      <xdr:colOff>133350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05FB0C-A2BE-455A-8978-EBB785DCC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6"/>
          <a:ext cx="1638300" cy="390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57171</xdr:rowOff>
    </xdr:from>
    <xdr:to>
      <xdr:col>1</xdr:col>
      <xdr:colOff>133350</xdr:colOff>
      <xdr:row>2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BD79C6-77B4-4F4E-A016-EC1AA25F5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6"/>
          <a:ext cx="1638300" cy="3714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03A241-7FC2-4C33-8803-9B78F7F1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4667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1C8CF0-8C23-4854-B988-A51D11F95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390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610392-6C9C-4573-9D36-6FC72CF0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45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3AB7E8-93EE-413D-A721-C724CC624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49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883466-A91A-4FCD-97C4-BA08611C7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3905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48E1D2-3C02-4453-8527-0DCB0DB85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476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083625-3369-4986-88AF-771EF155B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43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FF6E8B-C0CB-46DD-9098-AA64919C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45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57170</xdr:rowOff>
    </xdr:from>
    <xdr:to>
      <xdr:col>1</xdr:col>
      <xdr:colOff>133350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A7DCCF-A758-4370-A86B-24AD17B56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5"/>
          <a:ext cx="1638300" cy="466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57169</xdr:rowOff>
    </xdr:from>
    <xdr:to>
      <xdr:col>1</xdr:col>
      <xdr:colOff>133350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6D9AA3-120B-4C3E-9661-DB962F86C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4"/>
          <a:ext cx="1638300" cy="419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57169</xdr:rowOff>
    </xdr:from>
    <xdr:to>
      <xdr:col>1</xdr:col>
      <xdr:colOff>133350</xdr:colOff>
      <xdr:row>2</xdr:row>
      <xdr:rowOff>247651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8D19-611F-44BC-977B-DB8266617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4"/>
          <a:ext cx="1638300" cy="380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57168</xdr:rowOff>
    </xdr:from>
    <xdr:to>
      <xdr:col>1</xdr:col>
      <xdr:colOff>133350</xdr:colOff>
      <xdr:row>2</xdr:row>
      <xdr:rowOff>276225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73F8A-CB90-4C91-B809-A31FCB65C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3"/>
          <a:ext cx="1638300" cy="409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57168</xdr:rowOff>
    </xdr:from>
    <xdr:to>
      <xdr:col>1</xdr:col>
      <xdr:colOff>133350</xdr:colOff>
      <xdr:row>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66453-77EB-42F4-B419-0CE989FC1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3"/>
          <a:ext cx="1638300" cy="51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57168</xdr:rowOff>
    </xdr:from>
    <xdr:to>
      <xdr:col>1</xdr:col>
      <xdr:colOff>133350</xdr:colOff>
      <xdr:row>2</xdr:row>
      <xdr:rowOff>304800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79058-0667-4DC7-85F5-80654091B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3"/>
          <a:ext cx="1638300" cy="4381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57168</xdr:rowOff>
    </xdr:from>
    <xdr:to>
      <xdr:col>0</xdr:col>
      <xdr:colOff>1638300</xdr:colOff>
      <xdr:row>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AB5CEE-81E7-4C19-9B67-3A9ED74C3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3"/>
          <a:ext cx="1638300" cy="51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57168</xdr:rowOff>
    </xdr:from>
    <xdr:to>
      <xdr:col>0</xdr:col>
      <xdr:colOff>1638300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54B99E2-5382-4F4F-B061-E5941E2C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3"/>
          <a:ext cx="1638300" cy="466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57167</xdr:rowOff>
    </xdr:from>
    <xdr:to>
      <xdr:col>0</xdr:col>
      <xdr:colOff>1638300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BED476-21FC-4349-B50D-253FD5A4E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2"/>
          <a:ext cx="1638300" cy="419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57167</xdr:rowOff>
    </xdr:from>
    <xdr:to>
      <xdr:col>0</xdr:col>
      <xdr:colOff>1638300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0D3463-F7D4-4C52-A51A-032FBE6A7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92"/>
          <a:ext cx="1638300" cy="4762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9542</xdr:rowOff>
    </xdr:from>
    <xdr:to>
      <xdr:col>0</xdr:col>
      <xdr:colOff>1714500</xdr:colOff>
      <xdr:row>2</xdr:row>
      <xdr:rowOff>314326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297C79-4966-49D1-90CA-5DB831BB9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7"/>
          <a:ext cx="1638300" cy="495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9541</xdr:rowOff>
    </xdr:from>
    <xdr:to>
      <xdr:col>0</xdr:col>
      <xdr:colOff>1714500</xdr:colOff>
      <xdr:row>2</xdr:row>
      <xdr:rowOff>371474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659D23-28B9-4A55-8994-93530286F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6"/>
          <a:ext cx="1638300" cy="552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9541</xdr:rowOff>
    </xdr:from>
    <xdr:to>
      <xdr:col>0</xdr:col>
      <xdr:colOff>1714500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2E7798-15AA-4880-B69D-367C51FC7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6"/>
          <a:ext cx="1638300" cy="504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9541</xdr:rowOff>
    </xdr:from>
    <xdr:to>
      <xdr:col>0</xdr:col>
      <xdr:colOff>1714500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43C6A5-00CE-4EB7-8C52-B52B824AB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6"/>
          <a:ext cx="1638300" cy="504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9541</xdr:rowOff>
    </xdr:from>
    <xdr:to>
      <xdr:col>0</xdr:col>
      <xdr:colOff>1714500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B19F34-7453-4830-BB8A-802626758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6"/>
          <a:ext cx="1638300" cy="476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9541</xdr:rowOff>
    </xdr:from>
    <xdr:to>
      <xdr:col>0</xdr:col>
      <xdr:colOff>1714500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60C61F-5F3F-4A43-8A8D-E9DEF3F19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6"/>
          <a:ext cx="1638300" cy="495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9541</xdr:rowOff>
    </xdr:from>
    <xdr:to>
      <xdr:col>0</xdr:col>
      <xdr:colOff>1714500</xdr:colOff>
      <xdr:row>2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8E2DE9F-B0E1-4690-8F70-BCA6B14AD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6"/>
          <a:ext cx="1638300" cy="466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9540</xdr:rowOff>
    </xdr:from>
    <xdr:to>
      <xdr:col>0</xdr:col>
      <xdr:colOff>1714500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532594-1EFA-479A-AA3C-C6450B8ED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5"/>
          <a:ext cx="1638300" cy="495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9540</xdr:rowOff>
    </xdr:from>
    <xdr:to>
      <xdr:col>0</xdr:col>
      <xdr:colOff>1714500</xdr:colOff>
      <xdr:row>2</xdr:row>
      <xdr:rowOff>333376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59F6C-5F5E-43AD-B6CC-6954C920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5"/>
          <a:ext cx="1638300" cy="5143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9539</xdr:rowOff>
    </xdr:from>
    <xdr:to>
      <xdr:col>0</xdr:col>
      <xdr:colOff>1714500</xdr:colOff>
      <xdr:row>2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BAF62-3ECE-4F83-A169-789BE461D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4"/>
          <a:ext cx="1638300" cy="44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9539</xdr:rowOff>
    </xdr:from>
    <xdr:to>
      <xdr:col>0</xdr:col>
      <xdr:colOff>1714500</xdr:colOff>
      <xdr:row>2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497880-E2C9-4CDB-989B-2BCEEB64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4"/>
          <a:ext cx="1638300" cy="44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9539</xdr:rowOff>
    </xdr:from>
    <xdr:to>
      <xdr:col>0</xdr:col>
      <xdr:colOff>1714500</xdr:colOff>
      <xdr:row>2</xdr:row>
      <xdr:rowOff>266701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9DE56A-CA8F-4CAD-9BE9-4DBE54EE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4"/>
          <a:ext cx="1638300" cy="447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9538</xdr:rowOff>
    </xdr:from>
    <xdr:to>
      <xdr:col>0</xdr:col>
      <xdr:colOff>1714500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F0318F-456E-446E-979B-7B10E1720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9563"/>
          <a:ext cx="1638300" cy="495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66688</xdr:rowOff>
    </xdr:from>
    <xdr:to>
      <xdr:col>0</xdr:col>
      <xdr:colOff>1714500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8D8F40-1E8A-4016-B2D6-BFC056DB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6713"/>
          <a:ext cx="1638300" cy="466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66688</xdr:rowOff>
    </xdr:from>
    <xdr:to>
      <xdr:col>0</xdr:col>
      <xdr:colOff>1676400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094912-606A-4DC7-9EC7-0AE2D5F7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3"/>
          <a:ext cx="1638300" cy="447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66688</xdr:rowOff>
    </xdr:from>
    <xdr:to>
      <xdr:col>0</xdr:col>
      <xdr:colOff>1676400</xdr:colOff>
      <xdr:row>2</xdr:row>
      <xdr:rowOff>352426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AE90AE-FD41-41B2-B6E9-A2073749F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3"/>
          <a:ext cx="1638300" cy="476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66687</xdr:rowOff>
    </xdr:from>
    <xdr:to>
      <xdr:col>0</xdr:col>
      <xdr:colOff>1676400</xdr:colOff>
      <xdr:row>3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5C30D1-48F3-41DA-8D9C-74ECC4049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2"/>
          <a:ext cx="1638300" cy="523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66687</xdr:rowOff>
    </xdr:from>
    <xdr:to>
      <xdr:col>0</xdr:col>
      <xdr:colOff>1676400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A3E6CC-D8BB-4D44-81F3-24A940F03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2"/>
          <a:ext cx="1638300" cy="466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38100</xdr:colOff>
      <xdr:row>17</xdr:row>
      <xdr:rowOff>66687</xdr:rowOff>
    </xdr:from>
    <xdr:ext cx="1638300" cy="466713"/>
    <xdr:pic>
      <xdr:nvPicPr>
        <xdr:cNvPr id="3" name="Imagen 2">
          <a:extLst>
            <a:ext uri="{FF2B5EF4-FFF2-40B4-BE49-F238E27FC236}">
              <a16:creationId xmlns:a16="http://schemas.microsoft.com/office/drawing/2014/main" id="{35608452-333E-4636-A5F0-ED4AB59A4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2"/>
          <a:ext cx="1638300" cy="466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66687</xdr:rowOff>
    </xdr:from>
    <xdr:to>
      <xdr:col>0</xdr:col>
      <xdr:colOff>1676400</xdr:colOff>
      <xdr:row>2</xdr:row>
      <xdr:rowOff>333374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1E7F9-11A3-4213-901C-2014D4B61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2"/>
          <a:ext cx="1638300" cy="457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66688</xdr:rowOff>
    </xdr:from>
    <xdr:to>
      <xdr:col>0</xdr:col>
      <xdr:colOff>1676400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476BEA-0B57-4163-A4C2-639BC0A4E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3"/>
          <a:ext cx="1638300" cy="457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66687</xdr:rowOff>
    </xdr:from>
    <xdr:to>
      <xdr:col>0</xdr:col>
      <xdr:colOff>1676400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97B4E7-5E81-4440-95A2-9E03C7D54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12"/>
          <a:ext cx="1638300" cy="3714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12</xdr:rowOff>
    </xdr:from>
    <xdr:to>
      <xdr:col>0</xdr:col>
      <xdr:colOff>1676400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46C7A0-96E7-43B7-B411-4F0B485F7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0037"/>
          <a:ext cx="1638300" cy="5048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114312</xdr:rowOff>
    </xdr:from>
    <xdr:to>
      <xdr:col>0</xdr:col>
      <xdr:colOff>1647825</xdr:colOff>
      <xdr:row>3</xdr:row>
      <xdr:rowOff>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6C06AC-E4A2-4F5E-907C-D112B50C3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4337"/>
          <a:ext cx="1638300" cy="466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28575</xdr:colOff>
      <xdr:row>18</xdr:row>
      <xdr:rowOff>9537</xdr:rowOff>
    </xdr:from>
    <xdr:ext cx="1638300" cy="466714"/>
    <xdr:pic>
      <xdr:nvPicPr>
        <xdr:cNvPr id="3" name="Imagen 2">
          <a:extLst>
            <a:ext uri="{FF2B5EF4-FFF2-40B4-BE49-F238E27FC236}">
              <a16:creationId xmlns:a16="http://schemas.microsoft.com/office/drawing/2014/main" id="{31DF7496-BB7A-4D36-A0E6-F5AE047D2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86212"/>
          <a:ext cx="1638300" cy="466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180986</xdr:rowOff>
    </xdr:from>
    <xdr:to>
      <xdr:col>0</xdr:col>
      <xdr:colOff>1638300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5DD769-57AE-482F-BF89-81CD9D2DC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86"/>
          <a:ext cx="1638300" cy="54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85736</xdr:rowOff>
    </xdr:from>
    <xdr:to>
      <xdr:col>0</xdr:col>
      <xdr:colOff>1638300</xdr:colOff>
      <xdr:row>2</xdr:row>
      <xdr:rowOff>371476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9A9B3A5-C55B-4EC0-BAC4-3E43702EF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61"/>
          <a:ext cx="1638300" cy="47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85735</xdr:rowOff>
    </xdr:from>
    <xdr:to>
      <xdr:col>0</xdr:col>
      <xdr:colOff>1638300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718FA2-9443-4198-8442-1B5299031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60"/>
          <a:ext cx="1638300" cy="485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85735</xdr:rowOff>
    </xdr:from>
    <xdr:to>
      <xdr:col>0</xdr:col>
      <xdr:colOff>1638300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933DAA-C4FA-4A4F-B4C3-7244A123E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60"/>
          <a:ext cx="1638300" cy="485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85735</xdr:rowOff>
    </xdr:from>
    <xdr:to>
      <xdr:col>0</xdr:col>
      <xdr:colOff>1638300</xdr:colOff>
      <xdr:row>2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DB7967-D227-4CCB-BF4C-3E3F72934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60"/>
          <a:ext cx="1638300" cy="47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85735</xdr:rowOff>
    </xdr:from>
    <xdr:to>
      <xdr:col>0</xdr:col>
      <xdr:colOff>1638300</xdr:colOff>
      <xdr:row>2</xdr:row>
      <xdr:rowOff>342901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879837-54C1-4678-B157-19E6DC010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60"/>
          <a:ext cx="1638300" cy="447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85734</xdr:rowOff>
    </xdr:from>
    <xdr:to>
      <xdr:col>0</xdr:col>
      <xdr:colOff>1638300</xdr:colOff>
      <xdr:row>2</xdr:row>
      <xdr:rowOff>342899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17DD7-C4D9-4D73-8E40-37F14664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9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85734</xdr:rowOff>
    </xdr:from>
    <xdr:to>
      <xdr:col>0</xdr:col>
      <xdr:colOff>1638300</xdr:colOff>
      <xdr:row>2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B8A1D-57F5-4F24-A640-5EF1A75C5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9"/>
          <a:ext cx="1638300" cy="438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85734</xdr:rowOff>
    </xdr:from>
    <xdr:to>
      <xdr:col>0</xdr:col>
      <xdr:colOff>1638300</xdr:colOff>
      <xdr:row>2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F66ADE-0708-496B-A3D2-FA6EB39F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9"/>
          <a:ext cx="1638300" cy="476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85734</xdr:rowOff>
    </xdr:from>
    <xdr:to>
      <xdr:col>0</xdr:col>
      <xdr:colOff>1638300</xdr:colOff>
      <xdr:row>2</xdr:row>
      <xdr:rowOff>371476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73F97F-3694-46AE-928D-2635CF634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9"/>
          <a:ext cx="1638300" cy="476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23</xdr:row>
      <xdr:rowOff>180984</xdr:rowOff>
    </xdr:from>
    <xdr:ext cx="1638300" cy="476242"/>
    <xdr:pic>
      <xdr:nvPicPr>
        <xdr:cNvPr id="3" name="Imagen 2">
          <a:extLst>
            <a:ext uri="{FF2B5EF4-FFF2-40B4-BE49-F238E27FC236}">
              <a16:creationId xmlns:a16="http://schemas.microsoft.com/office/drawing/2014/main" id="{0771A144-C323-4B2A-AC5F-189DAC0E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34"/>
          <a:ext cx="1638300" cy="476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85733</xdr:rowOff>
    </xdr:from>
    <xdr:to>
      <xdr:col>0</xdr:col>
      <xdr:colOff>1638300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2502FE-3C2D-4F56-B050-C3A8544B9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8"/>
          <a:ext cx="1638300" cy="447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85733</xdr:rowOff>
    </xdr:from>
    <xdr:to>
      <xdr:col>0</xdr:col>
      <xdr:colOff>1638300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D7B022-BB7D-49A2-A9B5-BAA937D25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8"/>
          <a:ext cx="1638300" cy="447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85733</xdr:rowOff>
    </xdr:from>
    <xdr:ext cx="1638300" cy="447667"/>
    <xdr:pic>
      <xdr:nvPicPr>
        <xdr:cNvPr id="3" name="Imagen 2">
          <a:extLst>
            <a:ext uri="{FF2B5EF4-FFF2-40B4-BE49-F238E27FC236}">
              <a16:creationId xmlns:a16="http://schemas.microsoft.com/office/drawing/2014/main" id="{AACA989E-B597-4755-8E20-7D7209E06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8"/>
          <a:ext cx="1638300" cy="447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85733</xdr:rowOff>
    </xdr:from>
    <xdr:to>
      <xdr:col>0</xdr:col>
      <xdr:colOff>1638300</xdr:colOff>
      <xdr:row>3</xdr:row>
      <xdr:rowOff>19051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2EA9B0-44C4-41A9-8CF3-54A596CCD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8"/>
          <a:ext cx="1638300" cy="504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85732</xdr:rowOff>
    </xdr:from>
    <xdr:to>
      <xdr:col>0</xdr:col>
      <xdr:colOff>1638300</xdr:colOff>
      <xdr:row>2</xdr:row>
      <xdr:rowOff>323849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7A79F-92BD-4967-ABEB-4D14E8ABF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7"/>
          <a:ext cx="1638300" cy="4286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85733</xdr:rowOff>
    </xdr:from>
    <xdr:to>
      <xdr:col>0</xdr:col>
      <xdr:colOff>1638300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A7D80B-35E7-468E-9FDF-978A594FA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8"/>
          <a:ext cx="1638300" cy="4952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85733</xdr:rowOff>
    </xdr:from>
    <xdr:to>
      <xdr:col>0</xdr:col>
      <xdr:colOff>1638300</xdr:colOff>
      <xdr:row>2</xdr:row>
      <xdr:rowOff>361951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E8BFCD-565D-4357-83EC-F2CB07CF4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8"/>
          <a:ext cx="1638300" cy="466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85733</xdr:rowOff>
    </xdr:from>
    <xdr:ext cx="1638300" cy="466718"/>
    <xdr:pic>
      <xdr:nvPicPr>
        <xdr:cNvPr id="4" name="Imagen 3">
          <a:extLst>
            <a:ext uri="{FF2B5EF4-FFF2-40B4-BE49-F238E27FC236}">
              <a16:creationId xmlns:a16="http://schemas.microsoft.com/office/drawing/2014/main" id="{8B6F5880-F185-4CD2-A920-51856A98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8"/>
          <a:ext cx="1638300" cy="466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85732</xdr:rowOff>
    </xdr:from>
    <xdr:to>
      <xdr:col>0</xdr:col>
      <xdr:colOff>1638300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A2F4F3-BC01-4283-98B5-041A4929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7"/>
          <a:ext cx="1638300" cy="400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16</xdr:row>
      <xdr:rowOff>85732</xdr:rowOff>
    </xdr:from>
    <xdr:ext cx="1638300" cy="400043"/>
    <xdr:pic>
      <xdr:nvPicPr>
        <xdr:cNvPr id="3" name="Imagen 2">
          <a:extLst>
            <a:ext uri="{FF2B5EF4-FFF2-40B4-BE49-F238E27FC236}">
              <a16:creationId xmlns:a16="http://schemas.microsoft.com/office/drawing/2014/main" id="{258A0A59-D81D-4B23-9386-EB7CF2AF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7"/>
          <a:ext cx="1638300" cy="400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85732</xdr:rowOff>
    </xdr:from>
    <xdr:to>
      <xdr:col>0</xdr:col>
      <xdr:colOff>1638300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FFA65A-3D5C-45E1-8D4C-14807FCCA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7"/>
          <a:ext cx="1638300" cy="390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16</xdr:row>
      <xdr:rowOff>85732</xdr:rowOff>
    </xdr:from>
    <xdr:ext cx="1638300" cy="390518"/>
    <xdr:pic>
      <xdr:nvPicPr>
        <xdr:cNvPr id="3" name="Imagen 2">
          <a:extLst>
            <a:ext uri="{FF2B5EF4-FFF2-40B4-BE49-F238E27FC236}">
              <a16:creationId xmlns:a16="http://schemas.microsoft.com/office/drawing/2014/main" id="{0C7A3F7C-2CBD-42BA-9CF0-62157EC4A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7"/>
          <a:ext cx="1638300" cy="3905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85732</xdr:rowOff>
    </xdr:from>
    <xdr:to>
      <xdr:col>0</xdr:col>
      <xdr:colOff>1638300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EBE6D5-F7EB-48CA-B0FD-1FFF0A02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7"/>
          <a:ext cx="1638300" cy="4381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85731</xdr:rowOff>
    </xdr:from>
    <xdr:to>
      <xdr:col>0</xdr:col>
      <xdr:colOff>1638300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5FFC2C-88CE-472D-AE71-D7574DB5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6"/>
          <a:ext cx="1638300" cy="42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85731</xdr:rowOff>
    </xdr:from>
    <xdr:ext cx="1638300" cy="428619"/>
    <xdr:pic>
      <xdr:nvPicPr>
        <xdr:cNvPr id="3" name="Imagen 2">
          <a:extLst>
            <a:ext uri="{FF2B5EF4-FFF2-40B4-BE49-F238E27FC236}">
              <a16:creationId xmlns:a16="http://schemas.microsoft.com/office/drawing/2014/main" id="{15A5366E-BC62-4D19-BCF8-92B23CE9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6"/>
          <a:ext cx="1638300" cy="42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104781</xdr:rowOff>
    </xdr:from>
    <xdr:to>
      <xdr:col>0</xdr:col>
      <xdr:colOff>1638300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04443C-170F-4580-A412-982B771E8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6"/>
          <a:ext cx="1638300" cy="38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104781</xdr:rowOff>
    </xdr:from>
    <xdr:ext cx="1638300" cy="380994"/>
    <xdr:pic>
      <xdr:nvPicPr>
        <xdr:cNvPr id="3" name="Imagen 2">
          <a:extLst>
            <a:ext uri="{FF2B5EF4-FFF2-40B4-BE49-F238E27FC236}">
              <a16:creationId xmlns:a16="http://schemas.microsoft.com/office/drawing/2014/main" id="{A392E0DB-A210-441B-B7C6-CEC0E2278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6"/>
          <a:ext cx="1638300" cy="380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104781</xdr:rowOff>
    </xdr:from>
    <xdr:to>
      <xdr:col>0</xdr:col>
      <xdr:colOff>1638300</xdr:colOff>
      <xdr:row>2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F045F-BFE1-4026-8234-A5A492AD6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6"/>
          <a:ext cx="1638300" cy="419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104781</xdr:rowOff>
    </xdr:from>
    <xdr:to>
      <xdr:col>0</xdr:col>
      <xdr:colOff>1638300</xdr:colOff>
      <xdr:row>3</xdr:row>
      <xdr:rowOff>57151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AF93F-9ED1-4E25-AD1E-60D56993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6"/>
          <a:ext cx="1638300" cy="523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104780</xdr:rowOff>
    </xdr:from>
    <xdr:to>
      <xdr:col>0</xdr:col>
      <xdr:colOff>1638300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8C1F12-7ACF-4F86-B598-9787E0E88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5"/>
          <a:ext cx="1638300" cy="4476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104780</xdr:rowOff>
    </xdr:from>
    <xdr:to>
      <xdr:col>0</xdr:col>
      <xdr:colOff>1638300</xdr:colOff>
      <xdr:row>2</xdr:row>
      <xdr:rowOff>295276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365240-85F8-4CA5-9547-75A9A68B5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5"/>
          <a:ext cx="1638300" cy="380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104780</xdr:rowOff>
    </xdr:from>
    <xdr:ext cx="1638300" cy="380996"/>
    <xdr:pic>
      <xdr:nvPicPr>
        <xdr:cNvPr id="3" name="Imagen 2">
          <a:extLst>
            <a:ext uri="{FF2B5EF4-FFF2-40B4-BE49-F238E27FC236}">
              <a16:creationId xmlns:a16="http://schemas.microsoft.com/office/drawing/2014/main" id="{9CDCADEC-2ABF-41C0-BC84-8955563AC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5"/>
          <a:ext cx="1638300" cy="380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104779</xdr:rowOff>
    </xdr:from>
    <xdr:to>
      <xdr:col>0</xdr:col>
      <xdr:colOff>1638300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7AC855-F322-4BAD-ACC6-381B9C43D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4"/>
          <a:ext cx="1638300" cy="409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</xdr:rowOff>
    </xdr:from>
    <xdr:to>
      <xdr:col>0</xdr:col>
      <xdr:colOff>1638300</xdr:colOff>
      <xdr:row>2</xdr:row>
      <xdr:rowOff>219075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7C96C4-C7C2-4A86-BEE0-B6324E7C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9"/>
          <a:ext cx="1638300" cy="409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</xdr:rowOff>
    </xdr:from>
    <xdr:to>
      <xdr:col>0</xdr:col>
      <xdr:colOff>1638300</xdr:colOff>
      <xdr:row>2</xdr:row>
      <xdr:rowOff>276226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7CC40F-F846-406C-9B53-3D5F6C5EF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9"/>
          <a:ext cx="1638300" cy="466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</xdr:rowOff>
    </xdr:from>
    <xdr:to>
      <xdr:col>0</xdr:col>
      <xdr:colOff>1638300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2DB37F-1943-4156-9813-73AD3C913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8"/>
          <a:ext cx="1638300" cy="5714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95253</xdr:rowOff>
    </xdr:from>
    <xdr:to>
      <xdr:col>0</xdr:col>
      <xdr:colOff>1638300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5144B6-A1C0-4A87-AFB2-8F3B27945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8"/>
          <a:ext cx="1638300" cy="47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95253</xdr:rowOff>
    </xdr:from>
    <xdr:to>
      <xdr:col>0</xdr:col>
      <xdr:colOff>1704975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4D4CBD-ABF4-4CC7-A770-A6B81ED93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95278"/>
          <a:ext cx="1638300" cy="485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66675</xdr:colOff>
      <xdr:row>17</xdr:row>
      <xdr:rowOff>95253</xdr:rowOff>
    </xdr:from>
    <xdr:ext cx="1638300" cy="485772"/>
    <xdr:pic>
      <xdr:nvPicPr>
        <xdr:cNvPr id="4" name="Imagen 3">
          <a:extLst>
            <a:ext uri="{FF2B5EF4-FFF2-40B4-BE49-F238E27FC236}">
              <a16:creationId xmlns:a16="http://schemas.microsoft.com/office/drawing/2014/main" id="{C23F0AEA-074C-4E25-A5E6-D842CE0B8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95278"/>
          <a:ext cx="1638300" cy="485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57153</xdr:rowOff>
    </xdr:from>
    <xdr:to>
      <xdr:col>0</xdr:col>
      <xdr:colOff>1704975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252177-6660-45F4-9C21-B17C390E9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57178"/>
          <a:ext cx="1638300" cy="5238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57153</xdr:rowOff>
    </xdr:from>
    <xdr:to>
      <xdr:col>0</xdr:col>
      <xdr:colOff>1704975</xdr:colOff>
      <xdr:row>2</xdr:row>
      <xdr:rowOff>323851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3E4FAF-4780-48F6-9341-7D976691C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57178"/>
          <a:ext cx="1638300" cy="457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57152</xdr:rowOff>
    </xdr:from>
    <xdr:to>
      <xdr:col>0</xdr:col>
      <xdr:colOff>1704975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062E5D-A9A7-4176-95C7-956B5CD8C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57177"/>
          <a:ext cx="1638300" cy="4476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57152</xdr:rowOff>
    </xdr:from>
    <xdr:to>
      <xdr:col>0</xdr:col>
      <xdr:colOff>1704975</xdr:colOff>
      <xdr:row>2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BF7DAA-4F74-4ED1-BF62-3B0EF86BD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57177"/>
          <a:ext cx="1638300" cy="504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28577</xdr:rowOff>
    </xdr:from>
    <xdr:to>
      <xdr:col>0</xdr:col>
      <xdr:colOff>1714500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F477F4-2A2D-4995-B9C3-1A2D1A5FF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2"/>
          <a:ext cx="1638300" cy="409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28577</xdr:rowOff>
    </xdr:from>
    <xdr:to>
      <xdr:col>0</xdr:col>
      <xdr:colOff>1714500</xdr:colOff>
      <xdr:row>2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57DB5F-B2B0-4504-BE35-7ADE873F4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2"/>
          <a:ext cx="1638300" cy="447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76200</xdr:colOff>
      <xdr:row>24</xdr:row>
      <xdr:rowOff>28577</xdr:rowOff>
    </xdr:from>
    <xdr:ext cx="1638300" cy="447674"/>
    <xdr:pic>
      <xdr:nvPicPr>
        <xdr:cNvPr id="3" name="Imagen 2">
          <a:extLst>
            <a:ext uri="{FF2B5EF4-FFF2-40B4-BE49-F238E27FC236}">
              <a16:creationId xmlns:a16="http://schemas.microsoft.com/office/drawing/2014/main" id="{A28C4AAF-CF4E-4390-86C5-88128BB14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2"/>
          <a:ext cx="1638300" cy="447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28576</xdr:rowOff>
    </xdr:from>
    <xdr:to>
      <xdr:col>0</xdr:col>
      <xdr:colOff>1714500</xdr:colOff>
      <xdr:row>3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781844-6753-403F-907B-5C695E948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1"/>
          <a:ext cx="1638300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28576</xdr:rowOff>
    </xdr:from>
    <xdr:to>
      <xdr:col>0</xdr:col>
      <xdr:colOff>1714500</xdr:colOff>
      <xdr:row>2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9F130-16B2-499D-ACDA-5E22F87E4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1"/>
          <a:ext cx="1638300" cy="533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28576</xdr:rowOff>
    </xdr:from>
    <xdr:to>
      <xdr:col>0</xdr:col>
      <xdr:colOff>1714500</xdr:colOff>
      <xdr:row>2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187C2-5556-494A-B7F3-4F4ABFD02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1"/>
          <a:ext cx="1638300" cy="42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28576</xdr:rowOff>
    </xdr:from>
    <xdr:to>
      <xdr:col>0</xdr:col>
      <xdr:colOff>1714500</xdr:colOff>
      <xdr:row>2</xdr:row>
      <xdr:rowOff>314326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DAE519-7607-47C4-8B23-82F45891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1"/>
          <a:ext cx="16383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28575</xdr:rowOff>
    </xdr:from>
    <xdr:to>
      <xdr:col>0</xdr:col>
      <xdr:colOff>1714500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1F6A2E-D483-432E-9641-146A395B7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0"/>
          <a:ext cx="16383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28575</xdr:rowOff>
    </xdr:from>
    <xdr:to>
      <xdr:col>0</xdr:col>
      <xdr:colOff>1714500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DD7204-8AAA-40D1-A40B-14E15DC1A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0"/>
          <a:ext cx="16383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28575</xdr:rowOff>
    </xdr:from>
    <xdr:to>
      <xdr:col>0</xdr:col>
      <xdr:colOff>1714500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5C6D45-B253-4467-B8FE-CD68BD77D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8600"/>
          <a:ext cx="163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104775</xdr:rowOff>
    </xdr:from>
    <xdr:to>
      <xdr:col>0</xdr:col>
      <xdr:colOff>1733550</xdr:colOff>
      <xdr:row>2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C260CA-4877-4281-9DD6-C8F625F0F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04800"/>
          <a:ext cx="163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95250</xdr:colOff>
      <xdr:row>19</xdr:row>
      <xdr:rowOff>9525</xdr:rowOff>
    </xdr:from>
    <xdr:ext cx="1638300" cy="419100"/>
    <xdr:pic>
      <xdr:nvPicPr>
        <xdr:cNvPr id="4" name="Imagen 3">
          <a:extLst>
            <a:ext uri="{FF2B5EF4-FFF2-40B4-BE49-F238E27FC236}">
              <a16:creationId xmlns:a16="http://schemas.microsoft.com/office/drawing/2014/main" id="{F5C6B18A-474C-4943-AF38-533B0662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076700"/>
          <a:ext cx="1638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114320</xdr:rowOff>
    </xdr:from>
    <xdr:to>
      <xdr:col>0</xdr:col>
      <xdr:colOff>1647825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780C1D-1AB1-4786-A007-27E46AAEA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4345"/>
          <a:ext cx="1638300" cy="57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114320</xdr:rowOff>
    </xdr:from>
    <xdr:to>
      <xdr:col>0</xdr:col>
      <xdr:colOff>1647825</xdr:colOff>
      <xdr:row>3</xdr:row>
      <xdr:rowOff>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2C6E71-99A9-41FA-9D1D-FC42997A1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4345"/>
          <a:ext cx="1638300" cy="466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114319</xdr:rowOff>
    </xdr:from>
    <xdr:to>
      <xdr:col>0</xdr:col>
      <xdr:colOff>1647825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62440C-2E2D-4918-BF47-9AA9977F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4344"/>
          <a:ext cx="1638300" cy="457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15</xdr:row>
      <xdr:rowOff>114319</xdr:rowOff>
    </xdr:from>
    <xdr:ext cx="1638300" cy="457181"/>
    <xdr:pic>
      <xdr:nvPicPr>
        <xdr:cNvPr id="3" name="Imagen 2">
          <a:extLst>
            <a:ext uri="{FF2B5EF4-FFF2-40B4-BE49-F238E27FC236}">
              <a16:creationId xmlns:a16="http://schemas.microsoft.com/office/drawing/2014/main" id="{A7C06DC8-63DC-482D-B6F9-320DB362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4344"/>
          <a:ext cx="1638300" cy="457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114319</xdr:rowOff>
    </xdr:from>
    <xdr:to>
      <xdr:col>0</xdr:col>
      <xdr:colOff>1647825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825DDB-94E8-4AF3-AB0E-11F926C9B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4344"/>
          <a:ext cx="1638300" cy="3809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85744</xdr:rowOff>
    </xdr:from>
    <xdr:to>
      <xdr:col>0</xdr:col>
      <xdr:colOff>1647825</xdr:colOff>
      <xdr:row>3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2453F-80A6-4230-A422-87188046D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69"/>
          <a:ext cx="1638300" cy="49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85744</xdr:rowOff>
    </xdr:from>
    <xdr:ext cx="1638300" cy="495282"/>
    <xdr:pic>
      <xdr:nvPicPr>
        <xdr:cNvPr id="4" name="Imagen 3">
          <a:extLst>
            <a:ext uri="{FF2B5EF4-FFF2-40B4-BE49-F238E27FC236}">
              <a16:creationId xmlns:a16="http://schemas.microsoft.com/office/drawing/2014/main" id="{910D76F5-829E-4EFE-A150-B7CDFD5D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69"/>
          <a:ext cx="1638300" cy="49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95268</xdr:rowOff>
    </xdr:from>
    <xdr:to>
      <xdr:col>0</xdr:col>
      <xdr:colOff>1647825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3CD0DF-E892-4E25-AC20-38387B0A5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95293"/>
          <a:ext cx="1638300" cy="428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95268</xdr:rowOff>
    </xdr:from>
    <xdr:ext cx="1638300" cy="485757"/>
    <xdr:pic>
      <xdr:nvPicPr>
        <xdr:cNvPr id="3" name="Imagen 2">
          <a:extLst>
            <a:ext uri="{FF2B5EF4-FFF2-40B4-BE49-F238E27FC236}">
              <a16:creationId xmlns:a16="http://schemas.microsoft.com/office/drawing/2014/main" id="{17C752F3-33AF-4A13-97CF-E8952483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971943"/>
          <a:ext cx="1638300" cy="485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95268</xdr:rowOff>
    </xdr:from>
    <xdr:to>
      <xdr:col>0</xdr:col>
      <xdr:colOff>1647825</xdr:colOff>
      <xdr:row>3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5CA9D-BE6C-4BC4-B61E-D0EDF2185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95293"/>
          <a:ext cx="1638300" cy="5238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95268</xdr:rowOff>
    </xdr:from>
    <xdr:ext cx="1638300" cy="523857"/>
    <xdr:pic>
      <xdr:nvPicPr>
        <xdr:cNvPr id="4" name="Imagen 3">
          <a:extLst>
            <a:ext uri="{FF2B5EF4-FFF2-40B4-BE49-F238E27FC236}">
              <a16:creationId xmlns:a16="http://schemas.microsoft.com/office/drawing/2014/main" id="{E7973F9B-77D5-44C7-96F2-C9DFA2C5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95293"/>
          <a:ext cx="1638300" cy="5238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95268</xdr:rowOff>
    </xdr:from>
    <xdr:to>
      <xdr:col>0</xdr:col>
      <xdr:colOff>1647825</xdr:colOff>
      <xdr:row>2</xdr:row>
      <xdr:rowOff>352426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67F82C-8FC8-4C8B-A888-B85DDE669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95293"/>
          <a:ext cx="1638300" cy="4476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95268</xdr:rowOff>
    </xdr:from>
    <xdr:ext cx="1638300" cy="447658"/>
    <xdr:pic>
      <xdr:nvPicPr>
        <xdr:cNvPr id="3" name="Imagen 2">
          <a:extLst>
            <a:ext uri="{FF2B5EF4-FFF2-40B4-BE49-F238E27FC236}">
              <a16:creationId xmlns:a16="http://schemas.microsoft.com/office/drawing/2014/main" id="{08829B6A-BBB6-4F14-8509-65741069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95293"/>
          <a:ext cx="1638300" cy="4476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95267</xdr:rowOff>
    </xdr:from>
    <xdr:to>
      <xdr:col>0</xdr:col>
      <xdr:colOff>1647825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D67B6E-87AA-4EBE-89E8-18C86187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95292"/>
          <a:ext cx="1638300" cy="438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95267</xdr:rowOff>
    </xdr:from>
    <xdr:to>
      <xdr:col>0</xdr:col>
      <xdr:colOff>1647825</xdr:colOff>
      <xdr:row>3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F8E2D-F114-4AEE-A73B-744E02618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95292"/>
          <a:ext cx="1638300" cy="4952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57167</xdr:rowOff>
    </xdr:from>
    <xdr:to>
      <xdr:col>0</xdr:col>
      <xdr:colOff>1647825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14B06A-48DB-4799-8988-DBB0CF58D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2"/>
          <a:ext cx="1638300" cy="523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57167</xdr:rowOff>
    </xdr:from>
    <xdr:ext cx="1638300" cy="523858"/>
    <xdr:pic>
      <xdr:nvPicPr>
        <xdr:cNvPr id="3" name="Imagen 2">
          <a:extLst>
            <a:ext uri="{FF2B5EF4-FFF2-40B4-BE49-F238E27FC236}">
              <a16:creationId xmlns:a16="http://schemas.microsoft.com/office/drawing/2014/main" id="{4AB6B51C-910F-4D7D-A050-3D3695D3A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2"/>
          <a:ext cx="1638300" cy="523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57167</xdr:rowOff>
    </xdr:from>
    <xdr:to>
      <xdr:col>0</xdr:col>
      <xdr:colOff>1647825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BE17C0-2AC5-43DC-A1A8-2CA01F27A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2"/>
          <a:ext cx="1638300" cy="485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57167</xdr:rowOff>
    </xdr:from>
    <xdr:to>
      <xdr:col>0</xdr:col>
      <xdr:colOff>1647825</xdr:colOff>
      <xdr:row>2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2468AF-3F18-45C7-ADB8-B5B509747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2"/>
          <a:ext cx="1638300" cy="504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57167</xdr:rowOff>
    </xdr:from>
    <xdr:to>
      <xdr:col>0</xdr:col>
      <xdr:colOff>1647825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BA2DB5-E473-42E2-ACF4-37AE0586C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2"/>
          <a:ext cx="1638300" cy="390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57167</xdr:rowOff>
    </xdr:from>
    <xdr:ext cx="1638300" cy="581008"/>
    <xdr:pic>
      <xdr:nvPicPr>
        <xdr:cNvPr id="3" name="Imagen 2">
          <a:extLst>
            <a:ext uri="{FF2B5EF4-FFF2-40B4-BE49-F238E27FC236}">
              <a16:creationId xmlns:a16="http://schemas.microsoft.com/office/drawing/2014/main" id="{593553C7-A22F-4A57-B7E0-0FFE24040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552842"/>
          <a:ext cx="1638300" cy="581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57167</xdr:rowOff>
    </xdr:from>
    <xdr:to>
      <xdr:col>0</xdr:col>
      <xdr:colOff>1647825</xdr:colOff>
      <xdr:row>3</xdr:row>
      <xdr:rowOff>114301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64B9F-715F-4ECE-BA30-14AA0315E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2"/>
          <a:ext cx="1638300" cy="6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57167</xdr:rowOff>
    </xdr:from>
    <xdr:ext cx="1638300" cy="628634"/>
    <xdr:pic>
      <xdr:nvPicPr>
        <xdr:cNvPr id="4" name="Imagen 3">
          <a:extLst>
            <a:ext uri="{FF2B5EF4-FFF2-40B4-BE49-F238E27FC236}">
              <a16:creationId xmlns:a16="http://schemas.microsoft.com/office/drawing/2014/main" id="{8D3E45EB-E73B-482E-A6C6-4379B227D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2"/>
          <a:ext cx="1638300" cy="6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57166</xdr:rowOff>
    </xdr:from>
    <xdr:to>
      <xdr:col>0</xdr:col>
      <xdr:colOff>1647825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790E-7E53-4DF3-B412-9B11399FE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1"/>
          <a:ext cx="1638300" cy="523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57166</xdr:rowOff>
    </xdr:from>
    <xdr:ext cx="1638300" cy="523859"/>
    <xdr:pic>
      <xdr:nvPicPr>
        <xdr:cNvPr id="3" name="Imagen 2">
          <a:extLst>
            <a:ext uri="{FF2B5EF4-FFF2-40B4-BE49-F238E27FC236}">
              <a16:creationId xmlns:a16="http://schemas.microsoft.com/office/drawing/2014/main" id="{32275E44-DA7D-4FEB-B39D-54EEF7F2C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1"/>
          <a:ext cx="1638300" cy="523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57166</xdr:rowOff>
    </xdr:from>
    <xdr:to>
      <xdr:col>0</xdr:col>
      <xdr:colOff>1647825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AEA531-B342-4A3A-9E3B-4035C0CA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1"/>
          <a:ext cx="1638300" cy="4190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57165</xdr:rowOff>
    </xdr:from>
    <xdr:ext cx="1638300" cy="485759"/>
    <xdr:pic>
      <xdr:nvPicPr>
        <xdr:cNvPr id="3" name="Imagen 2">
          <a:extLst>
            <a:ext uri="{FF2B5EF4-FFF2-40B4-BE49-F238E27FC236}">
              <a16:creationId xmlns:a16="http://schemas.microsoft.com/office/drawing/2014/main" id="{F432F0A5-22DD-4B3E-8F54-1833425D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743340"/>
          <a:ext cx="1638300" cy="485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57166</xdr:rowOff>
    </xdr:from>
    <xdr:to>
      <xdr:col>0</xdr:col>
      <xdr:colOff>1647825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494197-2484-4715-A798-48B92C7CB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1"/>
          <a:ext cx="1638300" cy="514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57166</xdr:rowOff>
    </xdr:from>
    <xdr:ext cx="1638300" cy="514334"/>
    <xdr:pic>
      <xdr:nvPicPr>
        <xdr:cNvPr id="3" name="Imagen 2">
          <a:extLst>
            <a:ext uri="{FF2B5EF4-FFF2-40B4-BE49-F238E27FC236}">
              <a16:creationId xmlns:a16="http://schemas.microsoft.com/office/drawing/2014/main" id="{FEC5A435-4FB6-44DB-B88F-E7A9474E5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1"/>
          <a:ext cx="1638300" cy="514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57166</xdr:rowOff>
    </xdr:from>
    <xdr:to>
      <xdr:col>0</xdr:col>
      <xdr:colOff>1647825</xdr:colOff>
      <xdr:row>3</xdr:row>
      <xdr:rowOff>28576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5FA4C9-FF42-4E91-9566-F3244E49B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1"/>
          <a:ext cx="1638300" cy="542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57166</xdr:rowOff>
    </xdr:from>
    <xdr:ext cx="1638300" cy="542910"/>
    <xdr:pic>
      <xdr:nvPicPr>
        <xdr:cNvPr id="3" name="Imagen 2">
          <a:extLst>
            <a:ext uri="{FF2B5EF4-FFF2-40B4-BE49-F238E27FC236}">
              <a16:creationId xmlns:a16="http://schemas.microsoft.com/office/drawing/2014/main" id="{31277A45-9D78-4A58-8927-69804F7F1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1"/>
          <a:ext cx="1638300" cy="542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57165</xdr:rowOff>
    </xdr:from>
    <xdr:to>
      <xdr:col>0</xdr:col>
      <xdr:colOff>1647825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DB4567-B89D-415E-84AA-AA2218F2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514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57165</xdr:rowOff>
    </xdr:from>
    <xdr:ext cx="1638300" cy="514335"/>
    <xdr:pic>
      <xdr:nvPicPr>
        <xdr:cNvPr id="3" name="Imagen 2">
          <a:extLst>
            <a:ext uri="{FF2B5EF4-FFF2-40B4-BE49-F238E27FC236}">
              <a16:creationId xmlns:a16="http://schemas.microsoft.com/office/drawing/2014/main" id="{96695B9B-AEA1-4942-9463-C6F05F033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514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57165</xdr:rowOff>
    </xdr:from>
    <xdr:to>
      <xdr:col>0</xdr:col>
      <xdr:colOff>1647825</xdr:colOff>
      <xdr:row>2</xdr:row>
      <xdr:rowOff>352425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734D7-E1B1-474D-9F37-AA4CE4F81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48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57165</xdr:rowOff>
    </xdr:from>
    <xdr:to>
      <xdr:col>0</xdr:col>
      <xdr:colOff>1647825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E16DB8-B744-43D7-9772-0CDDFB6A1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657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57165</xdr:rowOff>
    </xdr:from>
    <xdr:to>
      <xdr:col>0</xdr:col>
      <xdr:colOff>1647825</xdr:colOff>
      <xdr:row>3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5700C3-BA3F-45CE-8A5E-ACEBA0DEF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542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57165</xdr:rowOff>
    </xdr:from>
    <xdr:ext cx="1638300" cy="542910"/>
    <xdr:pic>
      <xdr:nvPicPr>
        <xdr:cNvPr id="3" name="Imagen 2">
          <a:extLst>
            <a:ext uri="{FF2B5EF4-FFF2-40B4-BE49-F238E27FC236}">
              <a16:creationId xmlns:a16="http://schemas.microsoft.com/office/drawing/2014/main" id="{E85B99B1-04C3-4F42-AA39-8D1C9A3EC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542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57165</xdr:rowOff>
    </xdr:from>
    <xdr:to>
      <xdr:col>0</xdr:col>
      <xdr:colOff>1647825</xdr:colOff>
      <xdr:row>3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506E4E-6FFD-40C7-BED1-15651BAB4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542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57165</xdr:rowOff>
    </xdr:from>
    <xdr:to>
      <xdr:col>0</xdr:col>
      <xdr:colOff>1647825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2D2558-2CFC-484E-9A47-D7A7B615E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48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57165</xdr:rowOff>
    </xdr:from>
    <xdr:ext cx="1638300" cy="485760"/>
    <xdr:pic>
      <xdr:nvPicPr>
        <xdr:cNvPr id="3" name="Imagen 2">
          <a:extLst>
            <a:ext uri="{FF2B5EF4-FFF2-40B4-BE49-F238E27FC236}">
              <a16:creationId xmlns:a16="http://schemas.microsoft.com/office/drawing/2014/main" id="{ACB95B44-2EC0-4A04-A919-4C38215E7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485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57165</xdr:rowOff>
    </xdr:from>
    <xdr:to>
      <xdr:col>0</xdr:col>
      <xdr:colOff>1647825</xdr:colOff>
      <xdr:row>2</xdr:row>
      <xdr:rowOff>342901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E3C5DB-1BF9-4507-9AAC-7926E561D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90"/>
          <a:ext cx="1638300" cy="4762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57164</xdr:rowOff>
    </xdr:from>
    <xdr:to>
      <xdr:col>0</xdr:col>
      <xdr:colOff>1647825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4E7E08-AC70-4322-AC06-B26D288F7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9"/>
          <a:ext cx="1638300" cy="44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57164</xdr:rowOff>
    </xdr:from>
    <xdr:ext cx="1638300" cy="447661"/>
    <xdr:pic>
      <xdr:nvPicPr>
        <xdr:cNvPr id="3" name="Imagen 2">
          <a:extLst>
            <a:ext uri="{FF2B5EF4-FFF2-40B4-BE49-F238E27FC236}">
              <a16:creationId xmlns:a16="http://schemas.microsoft.com/office/drawing/2014/main" id="{1A6C4D80-9C80-48BB-91B2-67B7BA4A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9"/>
          <a:ext cx="1638300" cy="44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57164</xdr:rowOff>
    </xdr:from>
    <xdr:to>
      <xdr:col>0</xdr:col>
      <xdr:colOff>1647825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01F15C-CC70-4F20-A123-BFF220A1C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9"/>
          <a:ext cx="1638300" cy="466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57164</xdr:rowOff>
    </xdr:from>
    <xdr:ext cx="1638300" cy="466712"/>
    <xdr:pic>
      <xdr:nvPicPr>
        <xdr:cNvPr id="3" name="Imagen 2">
          <a:extLst>
            <a:ext uri="{FF2B5EF4-FFF2-40B4-BE49-F238E27FC236}">
              <a16:creationId xmlns:a16="http://schemas.microsoft.com/office/drawing/2014/main" id="{3827F309-7F44-4BD0-BEA7-B194F1D91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9"/>
          <a:ext cx="1638300" cy="466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57163</xdr:rowOff>
    </xdr:from>
    <xdr:to>
      <xdr:col>0</xdr:col>
      <xdr:colOff>1647825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98AE71-114E-4E3A-B05B-37AFF5197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8"/>
          <a:ext cx="1638300" cy="4762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57163</xdr:rowOff>
    </xdr:from>
    <xdr:to>
      <xdr:col>0</xdr:col>
      <xdr:colOff>1647825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A3F51C-CF81-4FAA-9321-A8DF6A53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8"/>
          <a:ext cx="1638300" cy="457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57163</xdr:rowOff>
    </xdr:from>
    <xdr:to>
      <xdr:col>0</xdr:col>
      <xdr:colOff>1647825</xdr:colOff>
      <xdr:row>2</xdr:row>
      <xdr:rowOff>323851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A0B7FF-BB5A-4558-BF59-BFFA7721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8"/>
          <a:ext cx="1638300" cy="457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57162</xdr:rowOff>
    </xdr:from>
    <xdr:to>
      <xdr:col>0</xdr:col>
      <xdr:colOff>1647825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B97FD2-C8C3-4D5D-888B-B3D7F806A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466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15</xdr:row>
      <xdr:rowOff>57162</xdr:rowOff>
    </xdr:from>
    <xdr:ext cx="1638300" cy="466713"/>
    <xdr:pic>
      <xdr:nvPicPr>
        <xdr:cNvPr id="3" name="Imagen 2">
          <a:extLst>
            <a:ext uri="{FF2B5EF4-FFF2-40B4-BE49-F238E27FC236}">
              <a16:creationId xmlns:a16="http://schemas.microsoft.com/office/drawing/2014/main" id="{E2E07DB9-B6C8-4A45-8A25-C168ABEE6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466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57162</xdr:rowOff>
    </xdr:from>
    <xdr:to>
      <xdr:col>0</xdr:col>
      <xdr:colOff>1647825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2ADC8F-535A-4CC6-AE1C-9D2FF2FF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390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23</xdr:row>
      <xdr:rowOff>57162</xdr:rowOff>
    </xdr:from>
    <xdr:ext cx="1638300" cy="390513"/>
    <xdr:pic>
      <xdr:nvPicPr>
        <xdr:cNvPr id="3" name="Imagen 2">
          <a:extLst>
            <a:ext uri="{FF2B5EF4-FFF2-40B4-BE49-F238E27FC236}">
              <a16:creationId xmlns:a16="http://schemas.microsoft.com/office/drawing/2014/main" id="{BD142F2E-9BCE-4506-B44C-B9650DF9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3905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57162</xdr:rowOff>
    </xdr:from>
    <xdr:to>
      <xdr:col>0</xdr:col>
      <xdr:colOff>1647825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919FA0-C1F5-4119-886D-888B79A0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4286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22</xdr:row>
      <xdr:rowOff>57162</xdr:rowOff>
    </xdr:from>
    <xdr:ext cx="1638300" cy="428613"/>
    <xdr:pic>
      <xdr:nvPicPr>
        <xdr:cNvPr id="3" name="Imagen 2">
          <a:extLst>
            <a:ext uri="{FF2B5EF4-FFF2-40B4-BE49-F238E27FC236}">
              <a16:creationId xmlns:a16="http://schemas.microsoft.com/office/drawing/2014/main" id="{DD46C132-0912-4A6F-9A20-6AC84ED02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4286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57162</xdr:rowOff>
    </xdr:from>
    <xdr:to>
      <xdr:col>0</xdr:col>
      <xdr:colOff>1647825</xdr:colOff>
      <xdr:row>2</xdr:row>
      <xdr:rowOff>295276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E2DCB5-F6F8-4384-9688-64BB912A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4286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22</xdr:row>
      <xdr:rowOff>57162</xdr:rowOff>
    </xdr:from>
    <xdr:ext cx="1638300" cy="428614"/>
    <xdr:pic>
      <xdr:nvPicPr>
        <xdr:cNvPr id="3" name="Imagen 2">
          <a:extLst>
            <a:ext uri="{FF2B5EF4-FFF2-40B4-BE49-F238E27FC236}">
              <a16:creationId xmlns:a16="http://schemas.microsoft.com/office/drawing/2014/main" id="{37A18996-3761-4B83-8FB1-8C591BD27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7"/>
          <a:ext cx="1638300" cy="4286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24E6CB-7898-4242-A0FD-2822C9745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514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19</xdr:row>
      <xdr:rowOff>57161</xdr:rowOff>
    </xdr:from>
    <xdr:ext cx="1638300" cy="514339"/>
    <xdr:pic>
      <xdr:nvPicPr>
        <xdr:cNvPr id="3" name="Imagen 2">
          <a:extLst>
            <a:ext uri="{FF2B5EF4-FFF2-40B4-BE49-F238E27FC236}">
              <a16:creationId xmlns:a16="http://schemas.microsoft.com/office/drawing/2014/main" id="{0BAABA5E-2611-479F-9A9C-EF6C6B5AD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514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2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0986BC-E264-4702-9C88-0A26C7F28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5048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6320CE-9CDE-4EC5-8015-798FA3228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523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176B6A-4BC1-4313-BF16-A72E7ADDA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390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57161</xdr:rowOff>
    </xdr:from>
    <xdr:ext cx="1638300" cy="485764"/>
    <xdr:pic>
      <xdr:nvPicPr>
        <xdr:cNvPr id="3" name="Imagen 2">
          <a:extLst>
            <a:ext uri="{FF2B5EF4-FFF2-40B4-BE49-F238E27FC236}">
              <a16:creationId xmlns:a16="http://schemas.microsoft.com/office/drawing/2014/main" id="{910787C0-4271-47AA-9638-C00CC4005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743336"/>
          <a:ext cx="1638300" cy="4857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0583C8-4D67-45CF-99C2-91C5F2090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5238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7CF7F4-0F18-4263-BD36-1DE816477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49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15</xdr:row>
      <xdr:rowOff>57161</xdr:rowOff>
    </xdr:from>
    <xdr:ext cx="1638300" cy="495289"/>
    <xdr:pic>
      <xdr:nvPicPr>
        <xdr:cNvPr id="3" name="Imagen 2">
          <a:extLst>
            <a:ext uri="{FF2B5EF4-FFF2-40B4-BE49-F238E27FC236}">
              <a16:creationId xmlns:a16="http://schemas.microsoft.com/office/drawing/2014/main" id="{7FE7DCCE-5537-4723-9963-3C9B2339B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4952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2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339791-52E1-411B-AD0F-F25E4C68A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419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57161</xdr:rowOff>
    </xdr:from>
    <xdr:ext cx="1638300" cy="419090"/>
    <xdr:pic>
      <xdr:nvPicPr>
        <xdr:cNvPr id="3" name="Imagen 2">
          <a:extLst>
            <a:ext uri="{FF2B5EF4-FFF2-40B4-BE49-F238E27FC236}">
              <a16:creationId xmlns:a16="http://schemas.microsoft.com/office/drawing/2014/main" id="{FD07CFD7-CE3B-4007-8AC6-7F8849430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419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57161</xdr:rowOff>
    </xdr:from>
    <xdr:to>
      <xdr:col>0</xdr:col>
      <xdr:colOff>1647825</xdr:colOff>
      <xdr:row>2</xdr:row>
      <xdr:rowOff>323851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F6B98-C668-49B6-B393-B4C9AD90A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457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15</xdr:row>
      <xdr:rowOff>57161</xdr:rowOff>
    </xdr:from>
    <xdr:ext cx="1638300" cy="457190"/>
    <xdr:pic>
      <xdr:nvPicPr>
        <xdr:cNvPr id="4" name="Imagen 3">
          <a:extLst>
            <a:ext uri="{FF2B5EF4-FFF2-40B4-BE49-F238E27FC236}">
              <a16:creationId xmlns:a16="http://schemas.microsoft.com/office/drawing/2014/main" id="{291F2B20-28F0-431E-BF96-935097F04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6"/>
          <a:ext cx="1638300" cy="4571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3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15119-2E73-4156-8E5B-0E69BB910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57160</xdr:rowOff>
    </xdr:from>
    <xdr:ext cx="1638300" cy="466715"/>
    <xdr:pic>
      <xdr:nvPicPr>
        <xdr:cNvPr id="3" name="Imagen 2">
          <a:extLst>
            <a:ext uri="{FF2B5EF4-FFF2-40B4-BE49-F238E27FC236}">
              <a16:creationId xmlns:a16="http://schemas.microsoft.com/office/drawing/2014/main" id="{9920EAE0-C796-42DA-B1A9-5773208BE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552835"/>
          <a:ext cx="1638300" cy="46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2</xdr:row>
      <xdr:rowOff>504825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11CDD8-D978-4290-B47A-F74B1A54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28575</xdr:colOff>
      <xdr:row>19</xdr:row>
      <xdr:rowOff>180985</xdr:rowOff>
    </xdr:from>
    <xdr:ext cx="1638300" cy="638165"/>
    <xdr:pic>
      <xdr:nvPicPr>
        <xdr:cNvPr id="3" name="Imagen 2">
          <a:extLst>
            <a:ext uri="{FF2B5EF4-FFF2-40B4-BE49-F238E27FC236}">
              <a16:creationId xmlns:a16="http://schemas.microsoft.com/office/drawing/2014/main" id="{E8D34827-1D45-4FAC-A63D-46A458AE6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467235"/>
          <a:ext cx="1638300" cy="63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1E2619-8FD1-45D2-B0ED-1FAA0A0FB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57160</xdr:rowOff>
    </xdr:from>
    <xdr:ext cx="1638300" cy="447665"/>
    <xdr:pic>
      <xdr:nvPicPr>
        <xdr:cNvPr id="4" name="Imagen 3">
          <a:extLst>
            <a:ext uri="{FF2B5EF4-FFF2-40B4-BE49-F238E27FC236}">
              <a16:creationId xmlns:a16="http://schemas.microsoft.com/office/drawing/2014/main" id="{36A98A5E-53A8-4F77-BBBC-F315FBD5A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24560D-6EA6-46BE-9C68-4FC5534E9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95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57160</xdr:rowOff>
    </xdr:from>
    <xdr:ext cx="1638300" cy="495290"/>
    <xdr:pic>
      <xdr:nvPicPr>
        <xdr:cNvPr id="3" name="Imagen 2">
          <a:extLst>
            <a:ext uri="{FF2B5EF4-FFF2-40B4-BE49-F238E27FC236}">
              <a16:creationId xmlns:a16="http://schemas.microsoft.com/office/drawing/2014/main" id="{CD7C7D19-8C0D-479F-AEA0-1FE6ED780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95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8668A2-C646-42E6-B451-03EE12196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28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57160</xdr:rowOff>
    </xdr:from>
    <xdr:ext cx="1638300" cy="581015"/>
    <xdr:pic>
      <xdr:nvPicPr>
        <xdr:cNvPr id="3" name="Imagen 2">
          <a:extLst>
            <a:ext uri="{FF2B5EF4-FFF2-40B4-BE49-F238E27FC236}">
              <a16:creationId xmlns:a16="http://schemas.microsoft.com/office/drawing/2014/main" id="{59D1A477-0524-4984-916C-27A2D6219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552835"/>
          <a:ext cx="1638300" cy="581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2</xdr:row>
      <xdr:rowOff>295276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9697C6-2576-48A2-966F-A7BF3BF5A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28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20</xdr:row>
      <xdr:rowOff>57160</xdr:rowOff>
    </xdr:from>
    <xdr:ext cx="1638300" cy="428616"/>
    <xdr:pic>
      <xdr:nvPicPr>
        <xdr:cNvPr id="3" name="Imagen 2">
          <a:extLst>
            <a:ext uri="{FF2B5EF4-FFF2-40B4-BE49-F238E27FC236}">
              <a16:creationId xmlns:a16="http://schemas.microsoft.com/office/drawing/2014/main" id="{B2961E47-6061-4001-AAD0-131EA2620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286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697A18-828A-4645-BB73-5BBE3D08F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57160</xdr:rowOff>
    </xdr:from>
    <xdr:ext cx="1638300" cy="447665"/>
    <xdr:pic>
      <xdr:nvPicPr>
        <xdr:cNvPr id="3" name="Imagen 2">
          <a:extLst>
            <a:ext uri="{FF2B5EF4-FFF2-40B4-BE49-F238E27FC236}">
              <a16:creationId xmlns:a16="http://schemas.microsoft.com/office/drawing/2014/main" id="{F315AC4A-1A3E-43E4-B125-F756DF95C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ED6486-5BC8-4EFC-B5EF-2E682CD3D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51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57159</xdr:rowOff>
    </xdr:from>
    <xdr:ext cx="1638300" cy="514341"/>
    <xdr:pic>
      <xdr:nvPicPr>
        <xdr:cNvPr id="4" name="Imagen 3">
          <a:extLst>
            <a:ext uri="{FF2B5EF4-FFF2-40B4-BE49-F238E27FC236}">
              <a16:creationId xmlns:a16="http://schemas.microsoft.com/office/drawing/2014/main" id="{6E44FE76-439A-42B1-9A96-F6276D51B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5143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D0DDC6-A501-4EA5-8687-0F93D8A0B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38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20</xdr:row>
      <xdr:rowOff>57159</xdr:rowOff>
    </xdr:from>
    <xdr:ext cx="1638300" cy="438141"/>
    <xdr:pic>
      <xdr:nvPicPr>
        <xdr:cNvPr id="3" name="Imagen 2">
          <a:extLst>
            <a:ext uri="{FF2B5EF4-FFF2-40B4-BE49-F238E27FC236}">
              <a16:creationId xmlns:a16="http://schemas.microsoft.com/office/drawing/2014/main" id="{960FF283-77EB-410C-9507-AE336F574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38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3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1BF1BA-B5D0-4B60-A28B-B5E917BD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552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57159</xdr:rowOff>
    </xdr:from>
    <xdr:ext cx="1638300" cy="552441"/>
    <xdr:pic>
      <xdr:nvPicPr>
        <xdr:cNvPr id="3" name="Imagen 2">
          <a:extLst>
            <a:ext uri="{FF2B5EF4-FFF2-40B4-BE49-F238E27FC236}">
              <a16:creationId xmlns:a16="http://schemas.microsoft.com/office/drawing/2014/main" id="{9D576A45-A3A2-49C8-BC96-8D331995B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552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CB88AF-3E64-46EF-BB5D-6EC9D94FD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3809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DCA149-2E9D-4358-8B83-87B5AE1F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19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57159</xdr:rowOff>
    </xdr:from>
    <xdr:ext cx="1638300" cy="419091"/>
    <xdr:pic>
      <xdr:nvPicPr>
        <xdr:cNvPr id="3" name="Imagen 2">
          <a:extLst>
            <a:ext uri="{FF2B5EF4-FFF2-40B4-BE49-F238E27FC236}">
              <a16:creationId xmlns:a16="http://schemas.microsoft.com/office/drawing/2014/main" id="{6457EB65-2E9D-4ACF-ABC0-B6E2A63FD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19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57160</xdr:rowOff>
    </xdr:from>
    <xdr:to>
      <xdr:col>0</xdr:col>
      <xdr:colOff>1647825</xdr:colOff>
      <xdr:row>2</xdr:row>
      <xdr:rowOff>276226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A0B4B20-7B96-40FE-9CC7-5A7E23E8A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09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57160</xdr:rowOff>
    </xdr:from>
    <xdr:ext cx="1638300" cy="409566"/>
    <xdr:pic>
      <xdr:nvPicPr>
        <xdr:cNvPr id="3" name="Imagen 2">
          <a:extLst>
            <a:ext uri="{FF2B5EF4-FFF2-40B4-BE49-F238E27FC236}">
              <a16:creationId xmlns:a16="http://schemas.microsoft.com/office/drawing/2014/main" id="{7685B279-57B0-4575-91E3-6CDEA163F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5"/>
          <a:ext cx="1638300" cy="409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1ADF57-23C0-4A9B-AB9E-B5FBFFA9D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38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57159</xdr:rowOff>
    </xdr:from>
    <xdr:ext cx="1638300" cy="438141"/>
    <xdr:pic>
      <xdr:nvPicPr>
        <xdr:cNvPr id="3" name="Imagen 2">
          <a:extLst>
            <a:ext uri="{FF2B5EF4-FFF2-40B4-BE49-F238E27FC236}">
              <a16:creationId xmlns:a16="http://schemas.microsoft.com/office/drawing/2014/main" id="{8A183997-E26F-4730-AEEE-83F4359B2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38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783C98-FD5F-4725-A9C4-997FC394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95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57159</xdr:rowOff>
    </xdr:from>
    <xdr:ext cx="1638300" cy="495291"/>
    <xdr:pic>
      <xdr:nvPicPr>
        <xdr:cNvPr id="3" name="Imagen 2">
          <a:extLst>
            <a:ext uri="{FF2B5EF4-FFF2-40B4-BE49-F238E27FC236}">
              <a16:creationId xmlns:a16="http://schemas.microsoft.com/office/drawing/2014/main" id="{96FFC6F9-E15B-4AAF-8CBF-2880794BE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95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26F1EB-322B-4EA1-AF61-60656DB99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76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57159</xdr:rowOff>
    </xdr:from>
    <xdr:ext cx="1638300" cy="476241"/>
    <xdr:pic>
      <xdr:nvPicPr>
        <xdr:cNvPr id="3" name="Imagen 2">
          <a:extLst>
            <a:ext uri="{FF2B5EF4-FFF2-40B4-BE49-F238E27FC236}">
              <a16:creationId xmlns:a16="http://schemas.microsoft.com/office/drawing/2014/main" id="{DC43C743-4EA0-4D60-9FAD-2D39C4E79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762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EC1B59-862C-415D-91F0-688A99CB5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19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57159</xdr:rowOff>
    </xdr:from>
    <xdr:ext cx="1638300" cy="419091"/>
    <xdr:pic>
      <xdr:nvPicPr>
        <xdr:cNvPr id="3" name="Imagen 2">
          <a:extLst>
            <a:ext uri="{FF2B5EF4-FFF2-40B4-BE49-F238E27FC236}">
              <a16:creationId xmlns:a16="http://schemas.microsoft.com/office/drawing/2014/main" id="{EF909864-43FD-4DC7-B403-41F9880D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19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57159</xdr:rowOff>
    </xdr:from>
    <xdr:to>
      <xdr:col>0</xdr:col>
      <xdr:colOff>1647825</xdr:colOff>
      <xdr:row>2</xdr:row>
      <xdr:rowOff>304801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9039F-BBAB-4647-AC0D-536185CA2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38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57159</xdr:rowOff>
    </xdr:from>
    <xdr:ext cx="1638300" cy="438142"/>
    <xdr:pic>
      <xdr:nvPicPr>
        <xdr:cNvPr id="4" name="Imagen 3">
          <a:extLst>
            <a:ext uri="{FF2B5EF4-FFF2-40B4-BE49-F238E27FC236}">
              <a16:creationId xmlns:a16="http://schemas.microsoft.com/office/drawing/2014/main" id="{E78F3776-20DB-4D46-9329-6A2572240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4"/>
          <a:ext cx="1638300" cy="438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57158</xdr:rowOff>
    </xdr:from>
    <xdr:to>
      <xdr:col>0</xdr:col>
      <xdr:colOff>1647825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79DE3D-E6D2-434A-8A97-284683E20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3"/>
          <a:ext cx="1638300" cy="466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57158</xdr:rowOff>
    </xdr:from>
    <xdr:ext cx="1638300" cy="466717"/>
    <xdr:pic>
      <xdr:nvPicPr>
        <xdr:cNvPr id="3" name="Imagen 2">
          <a:extLst>
            <a:ext uri="{FF2B5EF4-FFF2-40B4-BE49-F238E27FC236}">
              <a16:creationId xmlns:a16="http://schemas.microsoft.com/office/drawing/2014/main" id="{816D40F6-0614-4C60-9DA5-C5C2115F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3"/>
          <a:ext cx="1638300" cy="466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57158</xdr:rowOff>
    </xdr:from>
    <xdr:to>
      <xdr:col>0</xdr:col>
      <xdr:colOff>1647825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B3AA8B-58A8-4177-9279-64B0CE365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3"/>
          <a:ext cx="1638300" cy="419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57158</xdr:rowOff>
    </xdr:from>
    <xdr:to>
      <xdr:col>0</xdr:col>
      <xdr:colOff>1647825</xdr:colOff>
      <xdr:row>2</xdr:row>
      <xdr:rowOff>295276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477D06-8F27-4207-9D80-BC3C65D6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3"/>
          <a:ext cx="1638300" cy="428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57158</xdr:rowOff>
    </xdr:from>
    <xdr:ext cx="1638300" cy="428618"/>
    <xdr:pic>
      <xdr:nvPicPr>
        <xdr:cNvPr id="4" name="Imagen 3">
          <a:extLst>
            <a:ext uri="{FF2B5EF4-FFF2-40B4-BE49-F238E27FC236}">
              <a16:creationId xmlns:a16="http://schemas.microsoft.com/office/drawing/2014/main" id="{A8A7A468-4438-4B44-A604-174180218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3"/>
          <a:ext cx="1638300" cy="4286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57157</xdr:rowOff>
    </xdr:from>
    <xdr:to>
      <xdr:col>0</xdr:col>
      <xdr:colOff>1647825</xdr:colOff>
      <xdr:row>3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22ED57-287B-4977-A267-622DE8D11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2"/>
          <a:ext cx="1638300" cy="514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28582</xdr:rowOff>
    </xdr:from>
    <xdr:to>
      <xdr:col>0</xdr:col>
      <xdr:colOff>1647825</xdr:colOff>
      <xdr:row>2</xdr:row>
      <xdr:rowOff>295276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209CA2-A812-4106-A9BB-C1743EA5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28607"/>
          <a:ext cx="1638300" cy="457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28582</xdr:rowOff>
    </xdr:from>
    <xdr:ext cx="1638300" cy="457194"/>
    <xdr:pic>
      <xdr:nvPicPr>
        <xdr:cNvPr id="3" name="Imagen 2">
          <a:extLst>
            <a:ext uri="{FF2B5EF4-FFF2-40B4-BE49-F238E27FC236}">
              <a16:creationId xmlns:a16="http://schemas.microsoft.com/office/drawing/2014/main" id="{0184FA8B-ECFF-43D2-8781-C4CD30A6E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28607"/>
          <a:ext cx="1638300" cy="4571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57156</xdr:rowOff>
    </xdr:from>
    <xdr:to>
      <xdr:col>0</xdr:col>
      <xdr:colOff>1666875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43F9D0-2BAE-4BD3-BEB4-C04C2DF2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57181"/>
          <a:ext cx="1638300" cy="44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28575</xdr:colOff>
      <xdr:row>19</xdr:row>
      <xdr:rowOff>57156</xdr:rowOff>
    </xdr:from>
    <xdr:ext cx="1638300" cy="447669"/>
    <xdr:pic>
      <xdr:nvPicPr>
        <xdr:cNvPr id="3" name="Imagen 2">
          <a:extLst>
            <a:ext uri="{FF2B5EF4-FFF2-40B4-BE49-F238E27FC236}">
              <a16:creationId xmlns:a16="http://schemas.microsoft.com/office/drawing/2014/main" id="{BB4B7001-D4CE-4104-BE1B-6E1C2BDCA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57181"/>
          <a:ext cx="1638300" cy="447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114306</xdr:rowOff>
    </xdr:from>
    <xdr:to>
      <xdr:col>0</xdr:col>
      <xdr:colOff>1666875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A6D883-5802-49D3-8572-76CE56D29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14331"/>
          <a:ext cx="1638300" cy="42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114306</xdr:rowOff>
    </xdr:from>
    <xdr:to>
      <xdr:col>0</xdr:col>
      <xdr:colOff>1666875</xdr:colOff>
      <xdr:row>2</xdr:row>
      <xdr:rowOff>342900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E9434-4A87-4850-958D-50718DD20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14331"/>
          <a:ext cx="1638300" cy="419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114306</xdr:rowOff>
    </xdr:from>
    <xdr:to>
      <xdr:col>0</xdr:col>
      <xdr:colOff>1666875</xdr:colOff>
      <xdr:row>2</xdr:row>
      <xdr:rowOff>352426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48059-D85B-4694-AD99-B9E86CEBE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14331"/>
          <a:ext cx="1638300" cy="42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28575</xdr:colOff>
      <xdr:row>17</xdr:row>
      <xdr:rowOff>114306</xdr:rowOff>
    </xdr:from>
    <xdr:ext cx="1638300" cy="428620"/>
    <xdr:pic>
      <xdr:nvPicPr>
        <xdr:cNvPr id="3" name="Imagen 2">
          <a:extLst>
            <a:ext uri="{FF2B5EF4-FFF2-40B4-BE49-F238E27FC236}">
              <a16:creationId xmlns:a16="http://schemas.microsoft.com/office/drawing/2014/main" id="{630DB2C0-DE77-4AAC-BE73-C2701E45D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14331"/>
          <a:ext cx="1638300" cy="42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5</xdr:rowOff>
    </xdr:from>
    <xdr:to>
      <xdr:col>0</xdr:col>
      <xdr:colOff>1666875</xdr:colOff>
      <xdr:row>2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82440A-2047-4EBE-B3B5-63167918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30"/>
          <a:ext cx="1638300" cy="457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95255</xdr:rowOff>
    </xdr:from>
    <xdr:to>
      <xdr:col>0</xdr:col>
      <xdr:colOff>1724025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BF0D59-2A3E-4782-A512-623D7D151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95280"/>
          <a:ext cx="1638300" cy="400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85725</xdr:colOff>
      <xdr:row>16</xdr:row>
      <xdr:rowOff>95255</xdr:rowOff>
    </xdr:from>
    <xdr:ext cx="1638300" cy="400045"/>
    <xdr:pic>
      <xdr:nvPicPr>
        <xdr:cNvPr id="3" name="Imagen 2">
          <a:extLst>
            <a:ext uri="{FF2B5EF4-FFF2-40B4-BE49-F238E27FC236}">
              <a16:creationId xmlns:a16="http://schemas.microsoft.com/office/drawing/2014/main" id="{56ECCFD4-9E0F-40ED-9D52-2DC354367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95280"/>
          <a:ext cx="1638300" cy="400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38105</xdr:rowOff>
    </xdr:from>
    <xdr:to>
      <xdr:col>0</xdr:col>
      <xdr:colOff>1657350</xdr:colOff>
      <xdr:row>2</xdr:row>
      <xdr:rowOff>209551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AB4D8-83B4-4039-AD13-3467E8E76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30"/>
          <a:ext cx="1638300" cy="3619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18</xdr:row>
      <xdr:rowOff>38104</xdr:rowOff>
    </xdr:from>
    <xdr:ext cx="1638300" cy="476245"/>
    <xdr:pic>
      <xdr:nvPicPr>
        <xdr:cNvPr id="3" name="Imagen 2">
          <a:extLst>
            <a:ext uri="{FF2B5EF4-FFF2-40B4-BE49-F238E27FC236}">
              <a16:creationId xmlns:a16="http://schemas.microsoft.com/office/drawing/2014/main" id="{42707808-65F5-4369-AD12-DDB5EC5C0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914779"/>
          <a:ext cx="1638300" cy="476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38104</xdr:rowOff>
    </xdr:from>
    <xdr:to>
      <xdr:col>0</xdr:col>
      <xdr:colOff>1657350</xdr:colOff>
      <xdr:row>2</xdr:row>
      <xdr:rowOff>257175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98F5EE-7C17-44B4-BBF5-E8333C6E0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9"/>
          <a:ext cx="1638300" cy="409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38104</xdr:rowOff>
    </xdr:from>
    <xdr:to>
      <xdr:col>0</xdr:col>
      <xdr:colOff>1657350</xdr:colOff>
      <xdr:row>2</xdr:row>
      <xdr:rowOff>352426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0858F-736C-4A4F-B551-CD6858AF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9"/>
          <a:ext cx="1638300" cy="504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20</xdr:row>
      <xdr:rowOff>38104</xdr:rowOff>
    </xdr:from>
    <xdr:ext cx="1638300" cy="504822"/>
    <xdr:pic>
      <xdr:nvPicPr>
        <xdr:cNvPr id="4" name="Imagen 3">
          <a:extLst>
            <a:ext uri="{FF2B5EF4-FFF2-40B4-BE49-F238E27FC236}">
              <a16:creationId xmlns:a16="http://schemas.microsoft.com/office/drawing/2014/main" id="{62663D5F-8220-49D1-924B-0D3FE8BA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9"/>
          <a:ext cx="1638300" cy="5048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38103</xdr:rowOff>
    </xdr:from>
    <xdr:to>
      <xdr:col>0</xdr:col>
      <xdr:colOff>1657350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E7A596-3E40-4ABC-AF7E-32F5F6F9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8"/>
          <a:ext cx="1638300" cy="4000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17</xdr:row>
      <xdr:rowOff>38103</xdr:rowOff>
    </xdr:from>
    <xdr:ext cx="1638300" cy="466722"/>
    <xdr:pic>
      <xdr:nvPicPr>
        <xdr:cNvPr id="3" name="Imagen 2">
          <a:extLst>
            <a:ext uri="{FF2B5EF4-FFF2-40B4-BE49-F238E27FC236}">
              <a16:creationId xmlns:a16="http://schemas.microsoft.com/office/drawing/2014/main" id="{E1377975-59A8-43AA-97C3-781CF9964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724278"/>
          <a:ext cx="1638300" cy="466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38103</xdr:rowOff>
    </xdr:from>
    <xdr:to>
      <xdr:col>0</xdr:col>
      <xdr:colOff>1657350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4495D9-CCD5-4178-8EC1-B1BC17E02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8"/>
          <a:ext cx="1638300" cy="466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15</xdr:row>
      <xdr:rowOff>38103</xdr:rowOff>
    </xdr:from>
    <xdr:ext cx="1638300" cy="466722"/>
    <xdr:pic>
      <xdr:nvPicPr>
        <xdr:cNvPr id="3" name="Imagen 2">
          <a:extLst>
            <a:ext uri="{FF2B5EF4-FFF2-40B4-BE49-F238E27FC236}">
              <a16:creationId xmlns:a16="http://schemas.microsoft.com/office/drawing/2014/main" id="{D8AB232D-F2C0-4318-8802-E416ABD74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8"/>
          <a:ext cx="1638300" cy="466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38103</xdr:rowOff>
    </xdr:from>
    <xdr:to>
      <xdr:col>0</xdr:col>
      <xdr:colOff>1657350</xdr:colOff>
      <xdr:row>2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65AAF2-FD82-4D2F-BF03-AA875DDBC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8"/>
          <a:ext cx="1638300" cy="43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17</xdr:row>
      <xdr:rowOff>38103</xdr:rowOff>
    </xdr:from>
    <xdr:ext cx="1638300" cy="438148"/>
    <xdr:pic>
      <xdr:nvPicPr>
        <xdr:cNvPr id="3" name="Imagen 2">
          <a:extLst>
            <a:ext uri="{FF2B5EF4-FFF2-40B4-BE49-F238E27FC236}">
              <a16:creationId xmlns:a16="http://schemas.microsoft.com/office/drawing/2014/main" id="{4D6107E9-E230-4692-87C7-ED6DF6073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8"/>
          <a:ext cx="1638300" cy="43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38102</xdr:rowOff>
    </xdr:from>
    <xdr:to>
      <xdr:col>0</xdr:col>
      <xdr:colOff>1657350</xdr:colOff>
      <xdr:row>2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0927F-947B-46EC-A9B9-C77F74459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7"/>
          <a:ext cx="1638300" cy="485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18</xdr:row>
      <xdr:rowOff>38102</xdr:rowOff>
    </xdr:from>
    <xdr:ext cx="1638300" cy="485773"/>
    <xdr:pic>
      <xdr:nvPicPr>
        <xdr:cNvPr id="4" name="Imagen 3">
          <a:extLst>
            <a:ext uri="{FF2B5EF4-FFF2-40B4-BE49-F238E27FC236}">
              <a16:creationId xmlns:a16="http://schemas.microsoft.com/office/drawing/2014/main" id="{8C60759E-CB57-40F6-A779-D3044329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7"/>
          <a:ext cx="1638300" cy="485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38102</xdr:rowOff>
    </xdr:from>
    <xdr:to>
      <xdr:col>0</xdr:col>
      <xdr:colOff>1657350</xdr:colOff>
      <xdr:row>2</xdr:row>
      <xdr:rowOff>314326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E7F450-0232-4C4F-B728-9DBB685C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7"/>
          <a:ext cx="1638300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17</xdr:row>
      <xdr:rowOff>38102</xdr:rowOff>
    </xdr:from>
    <xdr:ext cx="1638300" cy="466724"/>
    <xdr:pic>
      <xdr:nvPicPr>
        <xdr:cNvPr id="3" name="Imagen 2">
          <a:extLst>
            <a:ext uri="{FF2B5EF4-FFF2-40B4-BE49-F238E27FC236}">
              <a16:creationId xmlns:a16="http://schemas.microsoft.com/office/drawing/2014/main" id="{DF2996EF-D5C7-4AC6-A68C-7E5157177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7"/>
          <a:ext cx="1638300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38101</xdr:rowOff>
    </xdr:from>
    <xdr:to>
      <xdr:col>0</xdr:col>
      <xdr:colOff>1657350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8F1009-809E-45B5-B27E-FA0EC04AA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6"/>
          <a:ext cx="1638300" cy="495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17</xdr:row>
      <xdr:rowOff>38101</xdr:rowOff>
    </xdr:from>
    <xdr:ext cx="1638300" cy="495299"/>
    <xdr:pic>
      <xdr:nvPicPr>
        <xdr:cNvPr id="3" name="Imagen 2">
          <a:extLst>
            <a:ext uri="{FF2B5EF4-FFF2-40B4-BE49-F238E27FC236}">
              <a16:creationId xmlns:a16="http://schemas.microsoft.com/office/drawing/2014/main" id="{858B7A51-DE8D-4874-B1D9-638BC00B9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6"/>
          <a:ext cx="1638300" cy="495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38101</xdr:rowOff>
    </xdr:from>
    <xdr:to>
      <xdr:col>0</xdr:col>
      <xdr:colOff>1657350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F159A2-1DAA-4178-B963-09A0882D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6"/>
          <a:ext cx="1638300" cy="4381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16</xdr:row>
      <xdr:rowOff>38101</xdr:rowOff>
    </xdr:from>
    <xdr:ext cx="1638300" cy="590549"/>
    <xdr:pic>
      <xdr:nvPicPr>
        <xdr:cNvPr id="3" name="Imagen 2">
          <a:extLst>
            <a:ext uri="{FF2B5EF4-FFF2-40B4-BE49-F238E27FC236}">
              <a16:creationId xmlns:a16="http://schemas.microsoft.com/office/drawing/2014/main" id="{434A4BD4-F4EE-4852-877D-B11C6652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533776"/>
          <a:ext cx="1638300" cy="590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38101</xdr:rowOff>
    </xdr:from>
    <xdr:to>
      <xdr:col>0</xdr:col>
      <xdr:colOff>1657350</xdr:colOff>
      <xdr:row>2</xdr:row>
      <xdr:rowOff>352425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1F745-D826-4C3E-AB78-54B3B91E0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6"/>
          <a:ext cx="1638300" cy="504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18</xdr:row>
      <xdr:rowOff>38101</xdr:rowOff>
    </xdr:from>
    <xdr:ext cx="1638300" cy="504824"/>
    <xdr:pic>
      <xdr:nvPicPr>
        <xdr:cNvPr id="4" name="Imagen 3">
          <a:extLst>
            <a:ext uri="{FF2B5EF4-FFF2-40B4-BE49-F238E27FC236}">
              <a16:creationId xmlns:a16="http://schemas.microsoft.com/office/drawing/2014/main" id="{397D518A-31C7-463C-8539-96B4A596E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6"/>
          <a:ext cx="1638300" cy="5048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38101</xdr:rowOff>
    </xdr:from>
    <xdr:to>
      <xdr:col>0</xdr:col>
      <xdr:colOff>1657350</xdr:colOff>
      <xdr:row>2</xdr:row>
      <xdr:rowOff>323851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0A7806-F841-4DC4-AA3A-F6E1815D8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6"/>
          <a:ext cx="16383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17</xdr:row>
      <xdr:rowOff>38101</xdr:rowOff>
    </xdr:from>
    <xdr:ext cx="1638300" cy="476250"/>
    <xdr:pic>
      <xdr:nvPicPr>
        <xdr:cNvPr id="3" name="Imagen 2">
          <a:extLst>
            <a:ext uri="{FF2B5EF4-FFF2-40B4-BE49-F238E27FC236}">
              <a16:creationId xmlns:a16="http://schemas.microsoft.com/office/drawing/2014/main" id="{EE44A42D-C1AE-45B3-93C7-45B568402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6"/>
          <a:ext cx="16383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104775</xdr:rowOff>
    </xdr:from>
    <xdr:to>
      <xdr:col>0</xdr:col>
      <xdr:colOff>1657350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776AE6-BD29-4E8B-B80A-E47723CC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"/>
          <a:ext cx="16383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17</xdr:row>
      <xdr:rowOff>104775</xdr:rowOff>
    </xdr:from>
    <xdr:ext cx="1638300" cy="428625"/>
    <xdr:pic>
      <xdr:nvPicPr>
        <xdr:cNvPr id="3" name="Imagen 2">
          <a:extLst>
            <a:ext uri="{FF2B5EF4-FFF2-40B4-BE49-F238E27FC236}">
              <a16:creationId xmlns:a16="http://schemas.microsoft.com/office/drawing/2014/main" id="{FA0E73B8-A0AE-4D50-9650-7896644C7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"/>
          <a:ext cx="16383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104775</xdr:rowOff>
    </xdr:from>
    <xdr:to>
      <xdr:col>0</xdr:col>
      <xdr:colOff>1657350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4EC4EC-800F-4FB9-93D4-52DE1FB68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"/>
          <a:ext cx="16383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114306</xdr:rowOff>
    </xdr:from>
    <xdr:to>
      <xdr:col>0</xdr:col>
      <xdr:colOff>1657350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36A034-653C-411F-93F9-EAAFE3818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14331"/>
          <a:ext cx="1638300" cy="409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19</xdr:row>
      <xdr:rowOff>114306</xdr:rowOff>
    </xdr:from>
    <xdr:ext cx="1638300" cy="409569"/>
    <xdr:pic>
      <xdr:nvPicPr>
        <xdr:cNvPr id="3" name="Imagen 2">
          <a:extLst>
            <a:ext uri="{FF2B5EF4-FFF2-40B4-BE49-F238E27FC236}">
              <a16:creationId xmlns:a16="http://schemas.microsoft.com/office/drawing/2014/main" id="{530568E3-60D7-408D-B53C-A074AB784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14331"/>
          <a:ext cx="1638300" cy="409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114306</xdr:rowOff>
    </xdr:from>
    <xdr:to>
      <xdr:col>0</xdr:col>
      <xdr:colOff>1657350</xdr:colOff>
      <xdr:row>2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665E98-C1DE-46AC-9663-22E234964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14331"/>
          <a:ext cx="1638300" cy="409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17</xdr:row>
      <xdr:rowOff>114306</xdr:rowOff>
    </xdr:from>
    <xdr:ext cx="1638300" cy="409569"/>
    <xdr:pic>
      <xdr:nvPicPr>
        <xdr:cNvPr id="4" name="Imagen 3">
          <a:extLst>
            <a:ext uri="{FF2B5EF4-FFF2-40B4-BE49-F238E27FC236}">
              <a16:creationId xmlns:a16="http://schemas.microsoft.com/office/drawing/2014/main" id="{4F159354-19E9-4D81-A8AF-FC327515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14331"/>
          <a:ext cx="1638300" cy="409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38106</xdr:rowOff>
    </xdr:from>
    <xdr:to>
      <xdr:col>0</xdr:col>
      <xdr:colOff>1657350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7F3536-45EF-42D9-A66B-A3125850F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31"/>
          <a:ext cx="1638300" cy="50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19</xdr:row>
      <xdr:rowOff>38106</xdr:rowOff>
    </xdr:from>
    <xdr:ext cx="1638300" cy="504819"/>
    <xdr:pic>
      <xdr:nvPicPr>
        <xdr:cNvPr id="3" name="Imagen 2">
          <a:extLst>
            <a:ext uri="{FF2B5EF4-FFF2-40B4-BE49-F238E27FC236}">
              <a16:creationId xmlns:a16="http://schemas.microsoft.com/office/drawing/2014/main" id="{D05D3B5B-9967-4B00-9E73-6529A30B6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31"/>
          <a:ext cx="1638300" cy="50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38106</xdr:rowOff>
    </xdr:from>
    <xdr:to>
      <xdr:col>0</xdr:col>
      <xdr:colOff>1657350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5DEE45-7E21-4674-933C-AD912DE9F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31"/>
          <a:ext cx="1638300" cy="50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</xdr:colOff>
      <xdr:row>18</xdr:row>
      <xdr:rowOff>38106</xdr:rowOff>
    </xdr:from>
    <xdr:ext cx="1638300" cy="504819"/>
    <xdr:pic>
      <xdr:nvPicPr>
        <xdr:cNvPr id="3" name="Imagen 2">
          <a:extLst>
            <a:ext uri="{FF2B5EF4-FFF2-40B4-BE49-F238E27FC236}">
              <a16:creationId xmlns:a16="http://schemas.microsoft.com/office/drawing/2014/main" id="{A196DE79-9CED-4D69-9996-50498A8EB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31"/>
          <a:ext cx="1638300" cy="5048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6</xdr:rowOff>
    </xdr:from>
    <xdr:to>
      <xdr:col>0</xdr:col>
      <xdr:colOff>1676400</xdr:colOff>
      <xdr:row>2</xdr:row>
      <xdr:rowOff>276226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62FC7C-9DAE-4117-9005-B800453E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0031"/>
          <a:ext cx="1638300" cy="46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57155</xdr:rowOff>
    </xdr:from>
    <xdr:to>
      <xdr:col>0</xdr:col>
      <xdr:colOff>1647825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99936C-2705-45FA-A485-7B7F76615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0"/>
          <a:ext cx="1638300" cy="457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57155</xdr:rowOff>
    </xdr:from>
    <xdr:ext cx="1638300" cy="457195"/>
    <xdr:pic>
      <xdr:nvPicPr>
        <xdr:cNvPr id="4" name="Imagen 3">
          <a:extLst>
            <a:ext uri="{FF2B5EF4-FFF2-40B4-BE49-F238E27FC236}">
              <a16:creationId xmlns:a16="http://schemas.microsoft.com/office/drawing/2014/main" id="{3EAD368E-8991-4D04-84C0-55E888A9E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57180"/>
          <a:ext cx="1638300" cy="457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19055</xdr:rowOff>
    </xdr:from>
    <xdr:to>
      <xdr:col>0</xdr:col>
      <xdr:colOff>1647825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A4A81F-A21A-4EF0-AC63-9B2F9D48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80"/>
          <a:ext cx="1638300" cy="495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18</xdr:row>
      <xdr:rowOff>19055</xdr:rowOff>
    </xdr:from>
    <xdr:ext cx="1638300" cy="495295"/>
    <xdr:pic>
      <xdr:nvPicPr>
        <xdr:cNvPr id="3" name="Imagen 2">
          <a:extLst>
            <a:ext uri="{FF2B5EF4-FFF2-40B4-BE49-F238E27FC236}">
              <a16:creationId xmlns:a16="http://schemas.microsoft.com/office/drawing/2014/main" id="{C588FB93-00E9-473A-879E-BEA70D314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80"/>
          <a:ext cx="1638300" cy="495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19055</xdr:rowOff>
    </xdr:from>
    <xdr:to>
      <xdr:col>0</xdr:col>
      <xdr:colOff>1647825</xdr:colOff>
      <xdr:row>2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C6DD5C-2130-4DF7-A65D-6DF8227C9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80"/>
          <a:ext cx="1638300" cy="4381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19055</xdr:rowOff>
    </xdr:from>
    <xdr:to>
      <xdr:col>0</xdr:col>
      <xdr:colOff>1647825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0779DA-D416-4213-AB29-50FE6C9D4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80"/>
          <a:ext cx="1638300" cy="457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17</xdr:row>
      <xdr:rowOff>19055</xdr:rowOff>
    </xdr:from>
    <xdr:ext cx="1638300" cy="457195"/>
    <xdr:pic>
      <xdr:nvPicPr>
        <xdr:cNvPr id="3" name="Imagen 2">
          <a:extLst>
            <a:ext uri="{FF2B5EF4-FFF2-40B4-BE49-F238E27FC236}">
              <a16:creationId xmlns:a16="http://schemas.microsoft.com/office/drawing/2014/main" id="{DCDF87F3-C777-4498-9DE7-834851E56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80"/>
          <a:ext cx="1638300" cy="4571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19055</xdr:rowOff>
    </xdr:from>
    <xdr:to>
      <xdr:col>0</xdr:col>
      <xdr:colOff>1647825</xdr:colOff>
      <xdr:row>2</xdr:row>
      <xdr:rowOff>304801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56C336-A78F-4FD6-B594-F0C86BDAC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80"/>
          <a:ext cx="1638300" cy="4762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19054</xdr:rowOff>
    </xdr:from>
    <xdr:to>
      <xdr:col>0</xdr:col>
      <xdr:colOff>1647825</xdr:colOff>
      <xdr:row>2</xdr:row>
      <xdr:rowOff>276225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6FDA3D-5B93-40CB-878E-AF4D415D8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79"/>
          <a:ext cx="1638300" cy="4476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9525</xdr:colOff>
      <xdr:row>16</xdr:row>
      <xdr:rowOff>19054</xdr:rowOff>
    </xdr:from>
    <xdr:ext cx="1638300" cy="447671"/>
    <xdr:pic>
      <xdr:nvPicPr>
        <xdr:cNvPr id="3" name="Imagen 2">
          <a:extLst>
            <a:ext uri="{FF2B5EF4-FFF2-40B4-BE49-F238E27FC236}">
              <a16:creationId xmlns:a16="http://schemas.microsoft.com/office/drawing/2014/main" id="{1D407B5A-966E-45FD-BB61-90D96418D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9079"/>
          <a:ext cx="1638300" cy="4476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57154</xdr:rowOff>
    </xdr:from>
    <xdr:to>
      <xdr:col>0</xdr:col>
      <xdr:colOff>1638300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90BB88-85E4-4093-9D43-6D1E0CA5F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381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16</xdr:row>
      <xdr:rowOff>57154</xdr:rowOff>
    </xdr:from>
    <xdr:ext cx="1638300" cy="438146"/>
    <xdr:pic>
      <xdr:nvPicPr>
        <xdr:cNvPr id="3" name="Imagen 2">
          <a:extLst>
            <a:ext uri="{FF2B5EF4-FFF2-40B4-BE49-F238E27FC236}">
              <a16:creationId xmlns:a16="http://schemas.microsoft.com/office/drawing/2014/main" id="{178187D3-7EBB-4F0B-BD9E-E2665D56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381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57154</xdr:rowOff>
    </xdr:from>
    <xdr:to>
      <xdr:col>0</xdr:col>
      <xdr:colOff>1638300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63E925-B7F9-4C8F-BCA0-BDDFFDEE9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667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15</xdr:row>
      <xdr:rowOff>57154</xdr:rowOff>
    </xdr:from>
    <xdr:ext cx="1638300" cy="466721"/>
    <xdr:pic>
      <xdr:nvPicPr>
        <xdr:cNvPr id="3" name="Imagen 2">
          <a:extLst>
            <a:ext uri="{FF2B5EF4-FFF2-40B4-BE49-F238E27FC236}">
              <a16:creationId xmlns:a16="http://schemas.microsoft.com/office/drawing/2014/main" id="{9EA4D5C5-D560-4B28-9466-21FAFA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667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57154</xdr:rowOff>
    </xdr:from>
    <xdr:to>
      <xdr:col>0</xdr:col>
      <xdr:colOff>1638300</xdr:colOff>
      <xdr:row>2</xdr:row>
      <xdr:rowOff>352425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1FA4B-D1E2-4620-AF7B-2BCD6BAF8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85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16</xdr:row>
      <xdr:rowOff>57154</xdr:rowOff>
    </xdr:from>
    <xdr:ext cx="1638300" cy="485771"/>
    <xdr:pic>
      <xdr:nvPicPr>
        <xdr:cNvPr id="4" name="Imagen 3">
          <a:extLst>
            <a:ext uri="{FF2B5EF4-FFF2-40B4-BE49-F238E27FC236}">
              <a16:creationId xmlns:a16="http://schemas.microsoft.com/office/drawing/2014/main" id="{10BB64FB-1A59-445A-9326-B483D176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85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57154</xdr:rowOff>
    </xdr:from>
    <xdr:to>
      <xdr:col>0</xdr:col>
      <xdr:colOff>1638300</xdr:colOff>
      <xdr:row>2</xdr:row>
      <xdr:rowOff>276225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D3FE0E-FB0C-459D-A360-5F8B2510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09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57154</xdr:rowOff>
    </xdr:from>
    <xdr:ext cx="1638300" cy="533396"/>
    <xdr:pic>
      <xdr:nvPicPr>
        <xdr:cNvPr id="3" name="Imagen 2">
          <a:extLst>
            <a:ext uri="{FF2B5EF4-FFF2-40B4-BE49-F238E27FC236}">
              <a16:creationId xmlns:a16="http://schemas.microsoft.com/office/drawing/2014/main" id="{775F3581-050D-4102-A175-1C1423F62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9"/>
          <a:ext cx="1638300" cy="5333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57154</xdr:rowOff>
    </xdr:from>
    <xdr:to>
      <xdr:col>0</xdr:col>
      <xdr:colOff>1638300</xdr:colOff>
      <xdr:row>2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A9A9D2-C0A3-4F75-93C8-22C86268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371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16</xdr:row>
      <xdr:rowOff>57154</xdr:rowOff>
    </xdr:from>
    <xdr:ext cx="1638300" cy="476246"/>
    <xdr:pic>
      <xdr:nvPicPr>
        <xdr:cNvPr id="3" name="Imagen 2">
          <a:extLst>
            <a:ext uri="{FF2B5EF4-FFF2-40B4-BE49-F238E27FC236}">
              <a16:creationId xmlns:a16="http://schemas.microsoft.com/office/drawing/2014/main" id="{6740290C-B354-45CF-8E93-A965448ED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2829"/>
          <a:ext cx="1638300" cy="4762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57154</xdr:rowOff>
    </xdr:from>
    <xdr:to>
      <xdr:col>0</xdr:col>
      <xdr:colOff>1638300</xdr:colOff>
      <xdr:row>2</xdr:row>
      <xdr:rowOff>295276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5838EC-E984-460B-9F53-FC0EF29D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28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16</xdr:row>
      <xdr:rowOff>57154</xdr:rowOff>
    </xdr:from>
    <xdr:ext cx="1638300" cy="428622"/>
    <xdr:pic>
      <xdr:nvPicPr>
        <xdr:cNvPr id="3" name="Imagen 2">
          <a:extLst>
            <a:ext uri="{FF2B5EF4-FFF2-40B4-BE49-F238E27FC236}">
              <a16:creationId xmlns:a16="http://schemas.microsoft.com/office/drawing/2014/main" id="{5043B7FF-67D2-412E-85EB-79C5CE313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9"/>
          <a:ext cx="1638300" cy="4286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57153</xdr:rowOff>
    </xdr:from>
    <xdr:to>
      <xdr:col>0</xdr:col>
      <xdr:colOff>1638300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725EAE-8D55-4E0F-B609-9616324E9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8"/>
          <a:ext cx="1638300" cy="438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57153</xdr:rowOff>
    </xdr:from>
    <xdr:ext cx="1638300" cy="438147"/>
    <xdr:pic>
      <xdr:nvPicPr>
        <xdr:cNvPr id="3" name="Imagen 2">
          <a:extLst>
            <a:ext uri="{FF2B5EF4-FFF2-40B4-BE49-F238E27FC236}">
              <a16:creationId xmlns:a16="http://schemas.microsoft.com/office/drawing/2014/main" id="{089F880C-406E-438C-95D1-632E0A2A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8"/>
          <a:ext cx="1638300" cy="438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57153</xdr:rowOff>
    </xdr:from>
    <xdr:to>
      <xdr:col>0</xdr:col>
      <xdr:colOff>1638300</xdr:colOff>
      <xdr:row>2</xdr:row>
      <xdr:rowOff>304801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02D5DA-70D1-496E-9BD1-953918D01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8"/>
          <a:ext cx="1638300" cy="43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57153</xdr:rowOff>
    </xdr:from>
    <xdr:ext cx="1638300" cy="438148"/>
    <xdr:pic>
      <xdr:nvPicPr>
        <xdr:cNvPr id="4" name="Imagen 3">
          <a:extLst>
            <a:ext uri="{FF2B5EF4-FFF2-40B4-BE49-F238E27FC236}">
              <a16:creationId xmlns:a16="http://schemas.microsoft.com/office/drawing/2014/main" id="{597CF260-E9AB-4859-BAD6-39ABFE72D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8"/>
          <a:ext cx="1638300" cy="43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57152</xdr:rowOff>
    </xdr:from>
    <xdr:to>
      <xdr:col>0</xdr:col>
      <xdr:colOff>1638300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1972E8-3055-42F7-B496-C2CBB05CA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7"/>
          <a:ext cx="1638300" cy="4476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57152</xdr:rowOff>
    </xdr:from>
    <xdr:to>
      <xdr:col>0</xdr:col>
      <xdr:colOff>1676401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29FEE4-533D-48EC-B2E0-2D86C6A91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7"/>
          <a:ext cx="1638300" cy="428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57152</xdr:rowOff>
    </xdr:from>
    <xdr:to>
      <xdr:col>0</xdr:col>
      <xdr:colOff>1676401</xdr:colOff>
      <xdr:row>2</xdr:row>
      <xdr:rowOff>295276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C5542-2B6C-46EE-9B99-ED1742E4A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7"/>
          <a:ext cx="1638300" cy="428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57151</xdr:rowOff>
    </xdr:from>
    <xdr:to>
      <xdr:col>0</xdr:col>
      <xdr:colOff>1676401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B978B5-7589-42A9-A8C5-7C4BEFB12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76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57151</xdr:rowOff>
    </xdr:from>
    <xdr:to>
      <xdr:col>0</xdr:col>
      <xdr:colOff>1676401</xdr:colOff>
      <xdr:row>2</xdr:row>
      <xdr:rowOff>361950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D3737-0A40-45C0-9B0F-03CC8B9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95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18</xdr:row>
      <xdr:rowOff>57151</xdr:rowOff>
    </xdr:from>
    <xdr:ext cx="1638300" cy="495299"/>
    <xdr:pic>
      <xdr:nvPicPr>
        <xdr:cNvPr id="5" name="Imagen 4">
          <a:extLst>
            <a:ext uri="{FF2B5EF4-FFF2-40B4-BE49-F238E27FC236}">
              <a16:creationId xmlns:a16="http://schemas.microsoft.com/office/drawing/2014/main" id="{DF079E61-161D-4A0B-89D2-35B8145DE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952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57151</xdr:rowOff>
    </xdr:from>
    <xdr:to>
      <xdr:col>0</xdr:col>
      <xdr:colOff>1676401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B3D963-F7E9-4967-B00C-790C81B5E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15</xdr:row>
      <xdr:rowOff>57151</xdr:rowOff>
    </xdr:from>
    <xdr:ext cx="1638300" cy="457199"/>
    <xdr:pic>
      <xdr:nvPicPr>
        <xdr:cNvPr id="3" name="Imagen 2">
          <a:extLst>
            <a:ext uri="{FF2B5EF4-FFF2-40B4-BE49-F238E27FC236}">
              <a16:creationId xmlns:a16="http://schemas.microsoft.com/office/drawing/2014/main" id="{45DC79DB-99F4-44D4-AD45-11201CB3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57151</xdr:rowOff>
    </xdr:from>
    <xdr:to>
      <xdr:col>0</xdr:col>
      <xdr:colOff>1676401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7B5E82-2946-46C2-B09D-59D4B6F2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17</xdr:row>
      <xdr:rowOff>57151</xdr:rowOff>
    </xdr:from>
    <xdr:ext cx="1638300" cy="457199"/>
    <xdr:pic>
      <xdr:nvPicPr>
        <xdr:cNvPr id="3" name="Imagen 2">
          <a:extLst>
            <a:ext uri="{FF2B5EF4-FFF2-40B4-BE49-F238E27FC236}">
              <a16:creationId xmlns:a16="http://schemas.microsoft.com/office/drawing/2014/main" id="{FAB8A41E-1E79-413F-B759-D77A3E37E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57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57151</xdr:rowOff>
    </xdr:from>
    <xdr:to>
      <xdr:col>0</xdr:col>
      <xdr:colOff>1676401</xdr:colOff>
      <xdr:row>2</xdr:row>
      <xdr:rowOff>304801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2869B9-4B73-4A2E-951D-31360497D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18</xdr:row>
      <xdr:rowOff>57151</xdr:rowOff>
    </xdr:from>
    <xdr:ext cx="1638300" cy="438150"/>
    <xdr:pic>
      <xdr:nvPicPr>
        <xdr:cNvPr id="3" name="Imagen 2">
          <a:extLst>
            <a:ext uri="{FF2B5EF4-FFF2-40B4-BE49-F238E27FC236}">
              <a16:creationId xmlns:a16="http://schemas.microsoft.com/office/drawing/2014/main" id="{669C5665-B8F1-43BE-9E06-3091D4C6D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6"/>
          <a:ext cx="1638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57150</xdr:rowOff>
    </xdr:from>
    <xdr:to>
      <xdr:col>0</xdr:col>
      <xdr:colOff>1676401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285074-CA3C-4338-9EA9-0C8D4BD9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18</xdr:row>
      <xdr:rowOff>57150</xdr:rowOff>
    </xdr:from>
    <xdr:ext cx="1638300" cy="447675"/>
    <xdr:pic>
      <xdr:nvPicPr>
        <xdr:cNvPr id="3" name="Imagen 2">
          <a:extLst>
            <a:ext uri="{FF2B5EF4-FFF2-40B4-BE49-F238E27FC236}">
              <a16:creationId xmlns:a16="http://schemas.microsoft.com/office/drawing/2014/main" id="{C000FBBD-379A-4317-AE14-5C733400A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57150</xdr:rowOff>
    </xdr:from>
    <xdr:to>
      <xdr:col>0</xdr:col>
      <xdr:colOff>1676401</xdr:colOff>
      <xdr:row>2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B35E38-DCDF-4379-9512-E8F766B8B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17</xdr:row>
      <xdr:rowOff>57150</xdr:rowOff>
    </xdr:from>
    <xdr:ext cx="1638300" cy="400050"/>
    <xdr:pic>
      <xdr:nvPicPr>
        <xdr:cNvPr id="3" name="Imagen 2">
          <a:extLst>
            <a:ext uri="{FF2B5EF4-FFF2-40B4-BE49-F238E27FC236}">
              <a16:creationId xmlns:a16="http://schemas.microsoft.com/office/drawing/2014/main" id="{7C99CD0C-451D-42A7-B510-2C5FBCD0C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57150</xdr:rowOff>
    </xdr:from>
    <xdr:to>
      <xdr:col>0</xdr:col>
      <xdr:colOff>1676401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D193808-9D3C-40FB-ABE3-B9B8BAD1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18</xdr:row>
      <xdr:rowOff>57150</xdr:rowOff>
    </xdr:from>
    <xdr:ext cx="1638300" cy="523875"/>
    <xdr:pic>
      <xdr:nvPicPr>
        <xdr:cNvPr id="3" name="Imagen 2">
          <a:extLst>
            <a:ext uri="{FF2B5EF4-FFF2-40B4-BE49-F238E27FC236}">
              <a16:creationId xmlns:a16="http://schemas.microsoft.com/office/drawing/2014/main" id="{D65504B1-A69C-4EDB-A9E6-F3FC1E83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57150</xdr:rowOff>
    </xdr:from>
    <xdr:to>
      <xdr:col>0</xdr:col>
      <xdr:colOff>1676401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E80980-587A-4F1F-B242-1F7927095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38100</xdr:colOff>
      <xdr:row>18</xdr:row>
      <xdr:rowOff>57149</xdr:rowOff>
    </xdr:from>
    <xdr:ext cx="2088833" cy="485775"/>
    <xdr:pic>
      <xdr:nvPicPr>
        <xdr:cNvPr id="3" name="Imagen 2">
          <a:extLst>
            <a:ext uri="{FF2B5EF4-FFF2-40B4-BE49-F238E27FC236}">
              <a16:creationId xmlns:a16="http://schemas.microsoft.com/office/drawing/2014/main" id="{8BF2ADDF-EE3E-4119-84D1-5EA30AB06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943349"/>
          <a:ext cx="2088833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57150</xdr:rowOff>
    </xdr:from>
    <xdr:to>
      <xdr:col>0</xdr:col>
      <xdr:colOff>1676401</xdr:colOff>
      <xdr:row>2</xdr:row>
      <xdr:rowOff>266700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D32B2F-0296-403D-AD58-56750C12E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17</xdr:row>
      <xdr:rowOff>57150</xdr:rowOff>
    </xdr:from>
    <xdr:ext cx="1638300" cy="400050"/>
    <xdr:pic>
      <xdr:nvPicPr>
        <xdr:cNvPr id="3" name="Imagen 2">
          <a:extLst>
            <a:ext uri="{FF2B5EF4-FFF2-40B4-BE49-F238E27FC236}">
              <a16:creationId xmlns:a16="http://schemas.microsoft.com/office/drawing/2014/main" id="{89BAD8FC-3F73-4945-89AC-7ABB8A9C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57150</xdr:rowOff>
    </xdr:from>
    <xdr:to>
      <xdr:col>0</xdr:col>
      <xdr:colOff>1676401</xdr:colOff>
      <xdr:row>3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548581-0EF9-4225-9C19-8DC1128D4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57150</xdr:rowOff>
    </xdr:from>
    <xdr:to>
      <xdr:col>0</xdr:col>
      <xdr:colOff>1676401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B53C4E-0C97-4A8E-AE13-5DF280B24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6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17</xdr:row>
      <xdr:rowOff>57150</xdr:rowOff>
    </xdr:from>
    <xdr:ext cx="1638300" cy="466726"/>
    <xdr:pic>
      <xdr:nvPicPr>
        <xdr:cNvPr id="3" name="Imagen 2">
          <a:extLst>
            <a:ext uri="{FF2B5EF4-FFF2-40B4-BE49-F238E27FC236}">
              <a16:creationId xmlns:a16="http://schemas.microsoft.com/office/drawing/2014/main" id="{EFE6284A-362D-41A3-AEDB-9472F27C1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57175"/>
          <a:ext cx="1638300" cy="4667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1</xdr:row>
      <xdr:rowOff>47624</xdr:rowOff>
    </xdr:from>
    <xdr:to>
      <xdr:col>0</xdr:col>
      <xdr:colOff>1724026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7CE536C-91AE-45F0-A72B-98F5481AF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247649"/>
          <a:ext cx="1638300" cy="476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85726</xdr:colOff>
      <xdr:row>20</xdr:row>
      <xdr:rowOff>47624</xdr:rowOff>
    </xdr:from>
    <xdr:ext cx="1638300" cy="476251"/>
    <xdr:pic>
      <xdr:nvPicPr>
        <xdr:cNvPr id="3" name="Imagen 2">
          <a:extLst>
            <a:ext uri="{FF2B5EF4-FFF2-40B4-BE49-F238E27FC236}">
              <a16:creationId xmlns:a16="http://schemas.microsoft.com/office/drawing/2014/main" id="{5886E14E-AC79-46A4-B8AD-776BF34C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6" y="247649"/>
          <a:ext cx="1638300" cy="476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</xdr:row>
      <xdr:rowOff>66698</xdr:rowOff>
    </xdr:from>
    <xdr:to>
      <xdr:col>0</xdr:col>
      <xdr:colOff>1666876</xdr:colOff>
      <xdr:row>2</xdr:row>
      <xdr:rowOff>352426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40C994-0448-4DFB-AF95-056346989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266723"/>
          <a:ext cx="1638300" cy="476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28576</xdr:colOff>
      <xdr:row>18</xdr:row>
      <xdr:rowOff>66698</xdr:rowOff>
    </xdr:from>
    <xdr:ext cx="1638300" cy="476228"/>
    <xdr:pic>
      <xdr:nvPicPr>
        <xdr:cNvPr id="4" name="Imagen 3">
          <a:extLst>
            <a:ext uri="{FF2B5EF4-FFF2-40B4-BE49-F238E27FC236}">
              <a16:creationId xmlns:a16="http://schemas.microsoft.com/office/drawing/2014/main" id="{EF16E200-7B20-4CAF-B903-6EDFD271D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266723"/>
          <a:ext cx="1638300" cy="476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</xdr:row>
      <xdr:rowOff>66697</xdr:rowOff>
    </xdr:from>
    <xdr:to>
      <xdr:col>0</xdr:col>
      <xdr:colOff>1666876</xdr:colOff>
      <xdr:row>2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D985D6-09D0-43CF-9F04-A3865FA6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266722"/>
          <a:ext cx="1638300" cy="428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19072</xdr:rowOff>
    </xdr:from>
    <xdr:to>
      <xdr:col>0</xdr:col>
      <xdr:colOff>1685926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12E01C-9D2E-4A08-BBDF-C72E1AFC4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7"/>
          <a:ext cx="1638300" cy="466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18</xdr:row>
      <xdr:rowOff>19072</xdr:rowOff>
    </xdr:from>
    <xdr:ext cx="1638300" cy="466703"/>
    <xdr:pic>
      <xdr:nvPicPr>
        <xdr:cNvPr id="3" name="Imagen 2">
          <a:extLst>
            <a:ext uri="{FF2B5EF4-FFF2-40B4-BE49-F238E27FC236}">
              <a16:creationId xmlns:a16="http://schemas.microsoft.com/office/drawing/2014/main" id="{739CE8AE-E8AD-4C5F-A8E2-3D1C860A5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7"/>
          <a:ext cx="1638300" cy="4667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19072</xdr:rowOff>
    </xdr:from>
    <xdr:to>
      <xdr:col>0</xdr:col>
      <xdr:colOff>1685926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1D17B9-00C7-4DA4-B32F-7FC10A04A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7"/>
          <a:ext cx="1638300" cy="5048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18</xdr:row>
      <xdr:rowOff>19072</xdr:rowOff>
    </xdr:from>
    <xdr:ext cx="1638300" cy="504803"/>
    <xdr:pic>
      <xdr:nvPicPr>
        <xdr:cNvPr id="3" name="Imagen 2">
          <a:extLst>
            <a:ext uri="{FF2B5EF4-FFF2-40B4-BE49-F238E27FC236}">
              <a16:creationId xmlns:a16="http://schemas.microsoft.com/office/drawing/2014/main" id="{6D0DB9FC-85C7-4A73-8BA5-E0AF8D788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7"/>
          <a:ext cx="1638300" cy="5048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19072</xdr:rowOff>
    </xdr:from>
    <xdr:to>
      <xdr:col>0</xdr:col>
      <xdr:colOff>1685926</xdr:colOff>
      <xdr:row>2</xdr:row>
      <xdr:rowOff>295276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27F71B-BBAA-4F54-AE39-372F4EBF2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7"/>
          <a:ext cx="1638300" cy="466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19071</xdr:rowOff>
    </xdr:from>
    <xdr:to>
      <xdr:col>0</xdr:col>
      <xdr:colOff>1685926</xdr:colOff>
      <xdr:row>2</xdr:row>
      <xdr:rowOff>342900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7D0DF6-152B-4064-B702-60FB8E0F5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5143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18</xdr:row>
      <xdr:rowOff>19071</xdr:rowOff>
    </xdr:from>
    <xdr:ext cx="1638300" cy="514329"/>
    <xdr:pic>
      <xdr:nvPicPr>
        <xdr:cNvPr id="4" name="Imagen 3">
          <a:extLst>
            <a:ext uri="{FF2B5EF4-FFF2-40B4-BE49-F238E27FC236}">
              <a16:creationId xmlns:a16="http://schemas.microsoft.com/office/drawing/2014/main" id="{9A82CDC9-44F8-41C6-A9D9-EAD4FD280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5143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19071</xdr:rowOff>
    </xdr:from>
    <xdr:to>
      <xdr:col>0</xdr:col>
      <xdr:colOff>1685926</xdr:colOff>
      <xdr:row>2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BDE82C-F227-4B3A-BD4B-438A7F9B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419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18</xdr:row>
      <xdr:rowOff>19071</xdr:rowOff>
    </xdr:from>
    <xdr:ext cx="1638300" cy="419079"/>
    <xdr:pic>
      <xdr:nvPicPr>
        <xdr:cNvPr id="3" name="Imagen 2">
          <a:extLst>
            <a:ext uri="{FF2B5EF4-FFF2-40B4-BE49-F238E27FC236}">
              <a16:creationId xmlns:a16="http://schemas.microsoft.com/office/drawing/2014/main" id="{C4590302-1EFA-4ADC-BFA4-5CC1F7DB8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419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19071</xdr:rowOff>
    </xdr:from>
    <xdr:to>
      <xdr:col>0</xdr:col>
      <xdr:colOff>1685926</xdr:colOff>
      <xdr:row>2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EBD890-FC53-4C6E-B511-AA8E88F38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457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19071</xdr:rowOff>
    </xdr:from>
    <xdr:ext cx="1638300" cy="457179"/>
    <xdr:pic>
      <xdr:nvPicPr>
        <xdr:cNvPr id="3" name="Imagen 2">
          <a:extLst>
            <a:ext uri="{FF2B5EF4-FFF2-40B4-BE49-F238E27FC236}">
              <a16:creationId xmlns:a16="http://schemas.microsoft.com/office/drawing/2014/main" id="{7D2CA243-6FB8-4217-B5A4-E82B77C5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457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19071</xdr:rowOff>
    </xdr:from>
    <xdr:to>
      <xdr:col>0</xdr:col>
      <xdr:colOff>1685926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894AC9-9D65-4FE8-B24A-6DC5828E7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495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19071</xdr:rowOff>
    </xdr:from>
    <xdr:ext cx="1638300" cy="495279"/>
    <xdr:pic>
      <xdr:nvPicPr>
        <xdr:cNvPr id="3" name="Imagen 2">
          <a:extLst>
            <a:ext uri="{FF2B5EF4-FFF2-40B4-BE49-F238E27FC236}">
              <a16:creationId xmlns:a16="http://schemas.microsoft.com/office/drawing/2014/main" id="{390375BC-C1E5-4C62-A6FD-20A83DC38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495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19071</xdr:rowOff>
    </xdr:from>
    <xdr:to>
      <xdr:col>0</xdr:col>
      <xdr:colOff>1685926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9F97AE-3BA8-455F-A170-7EE3C48DE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504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18</xdr:row>
      <xdr:rowOff>19071</xdr:rowOff>
    </xdr:from>
    <xdr:ext cx="1638300" cy="504804"/>
    <xdr:pic>
      <xdr:nvPicPr>
        <xdr:cNvPr id="3" name="Imagen 2">
          <a:extLst>
            <a:ext uri="{FF2B5EF4-FFF2-40B4-BE49-F238E27FC236}">
              <a16:creationId xmlns:a16="http://schemas.microsoft.com/office/drawing/2014/main" id="{2E223835-0D56-4098-A066-0F36B5D1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504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19071</xdr:rowOff>
    </xdr:from>
    <xdr:to>
      <xdr:col>0</xdr:col>
      <xdr:colOff>1685926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B988A8-288A-421E-BF0F-2AFBEF83A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504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19071</xdr:rowOff>
    </xdr:from>
    <xdr:ext cx="1638300" cy="504804"/>
    <xdr:pic>
      <xdr:nvPicPr>
        <xdr:cNvPr id="3" name="Imagen 2">
          <a:extLst>
            <a:ext uri="{FF2B5EF4-FFF2-40B4-BE49-F238E27FC236}">
              <a16:creationId xmlns:a16="http://schemas.microsoft.com/office/drawing/2014/main" id="{B8E3E71A-C1DA-4395-9626-FF48C767E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504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19071</xdr:rowOff>
    </xdr:from>
    <xdr:to>
      <xdr:col>0</xdr:col>
      <xdr:colOff>1685926</xdr:colOff>
      <xdr:row>2</xdr:row>
      <xdr:rowOff>304801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6884B-D3C8-48B3-A8DB-1BECD5DC4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6"/>
          <a:ext cx="1638300" cy="476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19070</xdr:rowOff>
    </xdr:from>
    <xdr:to>
      <xdr:col>0</xdr:col>
      <xdr:colOff>1685926</xdr:colOff>
      <xdr:row>2</xdr:row>
      <xdr:rowOff>276225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FC0957-81E2-4085-981D-240D8881E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5"/>
          <a:ext cx="1638300" cy="447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19070</xdr:rowOff>
    </xdr:from>
    <xdr:ext cx="1638300" cy="447655"/>
    <xdr:pic>
      <xdr:nvPicPr>
        <xdr:cNvPr id="3" name="Imagen 2">
          <a:extLst>
            <a:ext uri="{FF2B5EF4-FFF2-40B4-BE49-F238E27FC236}">
              <a16:creationId xmlns:a16="http://schemas.microsoft.com/office/drawing/2014/main" id="{B7D84C84-27F8-4B46-BD68-50D0E3C11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5"/>
          <a:ext cx="1638300" cy="4476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180995</xdr:rowOff>
    </xdr:from>
    <xdr:to>
      <xdr:col>0</xdr:col>
      <xdr:colOff>1638300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22DDA7-8E68-4D11-AF3E-6CC122B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95"/>
          <a:ext cx="1638300" cy="561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57170</xdr:rowOff>
    </xdr:from>
    <xdr:ext cx="1638300" cy="561955"/>
    <xdr:pic>
      <xdr:nvPicPr>
        <xdr:cNvPr id="3" name="Imagen 2">
          <a:extLst>
            <a:ext uri="{FF2B5EF4-FFF2-40B4-BE49-F238E27FC236}">
              <a16:creationId xmlns:a16="http://schemas.microsoft.com/office/drawing/2014/main" id="{77137CFD-D460-42A1-947C-2D408147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70"/>
          <a:ext cx="1638300" cy="561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19070</xdr:rowOff>
    </xdr:from>
    <xdr:to>
      <xdr:col>0</xdr:col>
      <xdr:colOff>1685926</xdr:colOff>
      <xdr:row>2</xdr:row>
      <xdr:rowOff>295276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C32AED-D711-419B-BAEB-11601FEBE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5"/>
          <a:ext cx="1638300" cy="466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19070</xdr:rowOff>
    </xdr:from>
    <xdr:ext cx="1638300" cy="466706"/>
    <xdr:pic>
      <xdr:nvPicPr>
        <xdr:cNvPr id="3" name="Imagen 2">
          <a:extLst>
            <a:ext uri="{FF2B5EF4-FFF2-40B4-BE49-F238E27FC236}">
              <a16:creationId xmlns:a16="http://schemas.microsoft.com/office/drawing/2014/main" id="{89E6A926-5937-422D-9527-1A3B7147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5"/>
          <a:ext cx="1638300" cy="466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19069</xdr:rowOff>
    </xdr:from>
    <xdr:to>
      <xdr:col>0</xdr:col>
      <xdr:colOff>1685926</xdr:colOff>
      <xdr:row>2</xdr:row>
      <xdr:rowOff>342900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F059F-BD25-45FB-9D8D-793681F4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4"/>
          <a:ext cx="1638300" cy="51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19069</xdr:rowOff>
    </xdr:from>
    <xdr:ext cx="1638300" cy="514331"/>
    <xdr:pic>
      <xdr:nvPicPr>
        <xdr:cNvPr id="5" name="Imagen 4">
          <a:extLst>
            <a:ext uri="{FF2B5EF4-FFF2-40B4-BE49-F238E27FC236}">
              <a16:creationId xmlns:a16="http://schemas.microsoft.com/office/drawing/2014/main" id="{C22A1C5A-4355-4C68-90F4-C8D0FAFD9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4"/>
          <a:ext cx="1638300" cy="51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19069</xdr:rowOff>
    </xdr:from>
    <xdr:to>
      <xdr:col>0</xdr:col>
      <xdr:colOff>1685926</xdr:colOff>
      <xdr:row>2</xdr:row>
      <xdr:rowOff>342900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F188F-F454-46F0-B285-2955A6388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4"/>
          <a:ext cx="1638300" cy="5143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19069</xdr:rowOff>
    </xdr:from>
    <xdr:ext cx="1638300" cy="619106"/>
    <xdr:pic>
      <xdr:nvPicPr>
        <xdr:cNvPr id="4" name="Imagen 3">
          <a:extLst>
            <a:ext uri="{FF2B5EF4-FFF2-40B4-BE49-F238E27FC236}">
              <a16:creationId xmlns:a16="http://schemas.microsoft.com/office/drawing/2014/main" id="{65121FBD-CC8B-4E7C-BFA4-1B8E0F624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3524269"/>
          <a:ext cx="1638300" cy="6191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19069</xdr:rowOff>
    </xdr:from>
    <xdr:to>
      <xdr:col>0</xdr:col>
      <xdr:colOff>1685926</xdr:colOff>
      <xdr:row>2</xdr:row>
      <xdr:rowOff>247651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4FF3C-B9FA-403A-AACD-0BAA4CEE2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4"/>
          <a:ext cx="1638300" cy="419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28576</xdr:colOff>
      <xdr:row>17</xdr:row>
      <xdr:rowOff>66698</xdr:rowOff>
    </xdr:from>
    <xdr:ext cx="1638300" cy="476228"/>
    <xdr:pic>
      <xdr:nvPicPr>
        <xdr:cNvPr id="4" name="Imagen 3">
          <a:extLst>
            <a:ext uri="{FF2B5EF4-FFF2-40B4-BE49-F238E27FC236}">
              <a16:creationId xmlns:a16="http://schemas.microsoft.com/office/drawing/2014/main" id="{32A04DBA-82EF-48B5-A73E-C71CE1CD6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752873"/>
          <a:ext cx="1638300" cy="4762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19068</xdr:rowOff>
    </xdr:from>
    <xdr:to>
      <xdr:col>0</xdr:col>
      <xdr:colOff>1685926</xdr:colOff>
      <xdr:row>2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5C4052-C246-49A7-8132-801FA5348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3"/>
          <a:ext cx="1638300" cy="5048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19068</xdr:rowOff>
    </xdr:from>
    <xdr:to>
      <xdr:col>0</xdr:col>
      <xdr:colOff>1685926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7C1E90-5B29-4F7C-A349-B8B1E4087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3"/>
          <a:ext cx="1638300" cy="49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19068</xdr:rowOff>
    </xdr:from>
    <xdr:to>
      <xdr:col>0</xdr:col>
      <xdr:colOff>1685926</xdr:colOff>
      <xdr:row>2</xdr:row>
      <xdr:rowOff>342900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4B68B-7DDF-4154-8069-7F678B045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3"/>
          <a:ext cx="1638300" cy="514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19068</xdr:rowOff>
    </xdr:from>
    <xdr:to>
      <xdr:col>0</xdr:col>
      <xdr:colOff>1685926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F823FA-753A-4B66-92BE-A9B518D88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3"/>
          <a:ext cx="1638300" cy="504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17ACDF-A149-4FB1-BEDB-6DC2E982F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4952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19067</xdr:rowOff>
    </xdr:from>
    <xdr:ext cx="1638300" cy="485758"/>
    <xdr:pic>
      <xdr:nvPicPr>
        <xdr:cNvPr id="3" name="Imagen 2">
          <a:extLst>
            <a:ext uri="{FF2B5EF4-FFF2-40B4-BE49-F238E27FC236}">
              <a16:creationId xmlns:a16="http://schemas.microsoft.com/office/drawing/2014/main" id="{8A43FC57-5983-4E0B-A7C0-71A08907B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3705242"/>
          <a:ext cx="1638300" cy="4857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2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CBEF75-0A38-490C-8848-6A99A7FF8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438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19067</xdr:rowOff>
    </xdr:from>
    <xdr:ext cx="1638300" cy="438133"/>
    <xdr:pic>
      <xdr:nvPicPr>
        <xdr:cNvPr id="4" name="Imagen 3">
          <a:extLst>
            <a:ext uri="{FF2B5EF4-FFF2-40B4-BE49-F238E27FC236}">
              <a16:creationId xmlns:a16="http://schemas.microsoft.com/office/drawing/2014/main" id="{AB494BC6-29E8-4208-AC02-2CD7D4BFD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438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2</xdr:row>
      <xdr:rowOff>276225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0DFDAE-7E6E-41A9-9196-87705E471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4476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19067</xdr:rowOff>
    </xdr:from>
    <xdr:ext cx="1638300" cy="542908"/>
    <xdr:pic>
      <xdr:nvPicPr>
        <xdr:cNvPr id="3" name="Imagen 2">
          <a:extLst>
            <a:ext uri="{FF2B5EF4-FFF2-40B4-BE49-F238E27FC236}">
              <a16:creationId xmlns:a16="http://schemas.microsoft.com/office/drawing/2014/main" id="{04362885-206E-4FA2-8151-9A6103E6A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3514742"/>
          <a:ext cx="1638300" cy="542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CDF6DE-B751-4E5D-89F5-BA4B2D8B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561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19067</xdr:rowOff>
    </xdr:from>
    <xdr:ext cx="1638300" cy="561958"/>
    <xdr:pic>
      <xdr:nvPicPr>
        <xdr:cNvPr id="3" name="Imagen 2">
          <a:extLst>
            <a:ext uri="{FF2B5EF4-FFF2-40B4-BE49-F238E27FC236}">
              <a16:creationId xmlns:a16="http://schemas.microsoft.com/office/drawing/2014/main" id="{871EAD7A-1009-4100-A61D-D23FB247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561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16F277-64DF-4730-98DF-A27F2B573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504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19067</xdr:rowOff>
    </xdr:from>
    <xdr:ext cx="1638300" cy="504808"/>
    <xdr:pic>
      <xdr:nvPicPr>
        <xdr:cNvPr id="4" name="Imagen 3">
          <a:extLst>
            <a:ext uri="{FF2B5EF4-FFF2-40B4-BE49-F238E27FC236}">
              <a16:creationId xmlns:a16="http://schemas.microsoft.com/office/drawing/2014/main" id="{B80A40AA-3F69-435A-9F82-DDBBD2561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504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00E456-D077-4013-BC24-F4CF241B5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561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38117</xdr:rowOff>
    </xdr:from>
    <xdr:to>
      <xdr:col>0</xdr:col>
      <xdr:colOff>1685926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4707D2-E841-4FB8-ABA0-9B16AE580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38142"/>
          <a:ext cx="1638300" cy="542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38117</xdr:rowOff>
    </xdr:from>
    <xdr:ext cx="1638300" cy="542908"/>
    <xdr:pic>
      <xdr:nvPicPr>
        <xdr:cNvPr id="3" name="Imagen 2">
          <a:extLst>
            <a:ext uri="{FF2B5EF4-FFF2-40B4-BE49-F238E27FC236}">
              <a16:creationId xmlns:a16="http://schemas.microsoft.com/office/drawing/2014/main" id="{C8F06712-004C-4FE9-9AB5-0BE7A2A1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38142"/>
          <a:ext cx="1638300" cy="542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2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B9CDD4-C8F6-4735-8925-14095F592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457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19067</xdr:rowOff>
    </xdr:from>
    <xdr:ext cx="1638300" cy="457184"/>
    <xdr:pic>
      <xdr:nvPicPr>
        <xdr:cNvPr id="3" name="Imagen 2">
          <a:extLst>
            <a:ext uri="{FF2B5EF4-FFF2-40B4-BE49-F238E27FC236}">
              <a16:creationId xmlns:a16="http://schemas.microsoft.com/office/drawing/2014/main" id="{081EABF3-10B2-4B33-B915-5BCDE9B3D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457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19067</xdr:rowOff>
    </xdr:from>
    <xdr:to>
      <xdr:col>0</xdr:col>
      <xdr:colOff>1685926</xdr:colOff>
      <xdr:row>2</xdr:row>
      <xdr:rowOff>361951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399183-BB32-42DA-BBC5-76580A462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2"/>
          <a:ext cx="1638300" cy="5333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19066</xdr:rowOff>
    </xdr:from>
    <xdr:to>
      <xdr:col>0</xdr:col>
      <xdr:colOff>1685926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C60A5E-FB3B-4672-ABC3-1B53AC5C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1"/>
          <a:ext cx="1638300" cy="485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19066</xdr:rowOff>
    </xdr:from>
    <xdr:ext cx="1638300" cy="485759"/>
    <xdr:pic>
      <xdr:nvPicPr>
        <xdr:cNvPr id="3" name="Imagen 2">
          <a:extLst>
            <a:ext uri="{FF2B5EF4-FFF2-40B4-BE49-F238E27FC236}">
              <a16:creationId xmlns:a16="http://schemas.microsoft.com/office/drawing/2014/main" id="{FFA418FA-C58B-46A3-8A8C-6D792D83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1"/>
          <a:ext cx="1638300" cy="485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19066</xdr:rowOff>
    </xdr:from>
    <xdr:to>
      <xdr:col>0</xdr:col>
      <xdr:colOff>1685926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34E901-5B87-472C-B971-A9A2B75B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1"/>
          <a:ext cx="1638300" cy="495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19066</xdr:rowOff>
    </xdr:from>
    <xdr:ext cx="1638300" cy="495284"/>
    <xdr:pic>
      <xdr:nvPicPr>
        <xdr:cNvPr id="3" name="Imagen 2">
          <a:extLst>
            <a:ext uri="{FF2B5EF4-FFF2-40B4-BE49-F238E27FC236}">
              <a16:creationId xmlns:a16="http://schemas.microsoft.com/office/drawing/2014/main" id="{EC13D04F-4408-481B-9D02-D9ECB96F6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1"/>
          <a:ext cx="1638300" cy="4952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19066</xdr:rowOff>
    </xdr:from>
    <xdr:to>
      <xdr:col>0</xdr:col>
      <xdr:colOff>1685926</xdr:colOff>
      <xdr:row>2</xdr:row>
      <xdr:rowOff>352426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004808-C891-496D-B313-6E4F1B37B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1"/>
          <a:ext cx="1638300" cy="52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18</xdr:row>
      <xdr:rowOff>19066</xdr:rowOff>
    </xdr:from>
    <xdr:ext cx="1638300" cy="523860"/>
    <xdr:pic>
      <xdr:nvPicPr>
        <xdr:cNvPr id="3" name="Imagen 2">
          <a:extLst>
            <a:ext uri="{FF2B5EF4-FFF2-40B4-BE49-F238E27FC236}">
              <a16:creationId xmlns:a16="http://schemas.microsoft.com/office/drawing/2014/main" id="{084669A3-65A6-4637-B6D6-256BED07A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19091"/>
          <a:ext cx="1638300" cy="52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76215</xdr:rowOff>
    </xdr:from>
    <xdr:to>
      <xdr:col>0</xdr:col>
      <xdr:colOff>1676401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9DF9B7-0864-4E1D-815A-9D6E6A78D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76240"/>
          <a:ext cx="1638300" cy="476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38101</xdr:colOff>
      <xdr:row>16</xdr:row>
      <xdr:rowOff>76215</xdr:rowOff>
    </xdr:from>
    <xdr:ext cx="1638300" cy="476235"/>
    <xdr:pic>
      <xdr:nvPicPr>
        <xdr:cNvPr id="3" name="Imagen 2">
          <a:extLst>
            <a:ext uri="{FF2B5EF4-FFF2-40B4-BE49-F238E27FC236}">
              <a16:creationId xmlns:a16="http://schemas.microsoft.com/office/drawing/2014/main" id="{ACCCD8FE-C954-4121-804A-1443A08D7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76240"/>
          <a:ext cx="1638300" cy="4762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76215</xdr:rowOff>
    </xdr:from>
    <xdr:to>
      <xdr:col>0</xdr:col>
      <xdr:colOff>1676401</xdr:colOff>
      <xdr:row>3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9D14FA-F1DA-43E1-8CDF-2A80BB1D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76240"/>
          <a:ext cx="1638300" cy="514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805244-F348-40E6-A373-A1184156E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571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79F3B8-C9F6-42A7-A2C3-B42A42E5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66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57165</xdr:rowOff>
    </xdr:from>
    <xdr:ext cx="1638300" cy="466710"/>
    <xdr:pic>
      <xdr:nvPicPr>
        <xdr:cNvPr id="3" name="Imagen 2">
          <a:extLst>
            <a:ext uri="{FF2B5EF4-FFF2-40B4-BE49-F238E27FC236}">
              <a16:creationId xmlns:a16="http://schemas.microsoft.com/office/drawing/2014/main" id="{2BB7AA0B-85D4-4F3A-B55F-6C81BEDBB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66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991B97-1817-4385-922D-F63F8AE77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4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57165</xdr:rowOff>
    </xdr:from>
    <xdr:ext cx="1638300" cy="447660"/>
    <xdr:pic>
      <xdr:nvPicPr>
        <xdr:cNvPr id="3" name="Imagen 2">
          <a:extLst>
            <a:ext uri="{FF2B5EF4-FFF2-40B4-BE49-F238E27FC236}">
              <a16:creationId xmlns:a16="http://schemas.microsoft.com/office/drawing/2014/main" id="{DF7AEF6D-DF57-47A7-B60B-161C7994E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4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C0FF73-2DBB-49E3-BEDE-D3446E4FB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66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57165</xdr:rowOff>
    </xdr:from>
    <xdr:ext cx="1638300" cy="466710"/>
    <xdr:pic>
      <xdr:nvPicPr>
        <xdr:cNvPr id="4" name="Imagen 3">
          <a:extLst>
            <a:ext uri="{FF2B5EF4-FFF2-40B4-BE49-F238E27FC236}">
              <a16:creationId xmlns:a16="http://schemas.microsoft.com/office/drawing/2014/main" id="{7CD76C31-A404-4BC3-B8B5-D8B0B724E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66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295275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E0FAE2-D350-445F-8A58-7DB4A68D0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2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57165</xdr:rowOff>
    </xdr:from>
    <xdr:ext cx="1638300" cy="428610"/>
    <xdr:pic>
      <xdr:nvPicPr>
        <xdr:cNvPr id="4" name="Imagen 3">
          <a:extLst>
            <a:ext uri="{FF2B5EF4-FFF2-40B4-BE49-F238E27FC236}">
              <a16:creationId xmlns:a16="http://schemas.microsoft.com/office/drawing/2014/main" id="{38CB85FB-AEDA-43D0-A88A-2BB3B4DFB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28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E45E3A-CB62-4A87-84C1-176C3E9A2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667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323851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4EBFB6A-B9CF-49C6-956C-24BA9749D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571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57165</xdr:rowOff>
    </xdr:from>
    <xdr:ext cx="1638300" cy="457186"/>
    <xdr:pic>
      <xdr:nvPicPr>
        <xdr:cNvPr id="3" name="Imagen 2">
          <a:extLst>
            <a:ext uri="{FF2B5EF4-FFF2-40B4-BE49-F238E27FC236}">
              <a16:creationId xmlns:a16="http://schemas.microsoft.com/office/drawing/2014/main" id="{6DE82004-A760-42B4-A11E-C30BA417D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571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57165</xdr:rowOff>
    </xdr:from>
    <xdr:to>
      <xdr:col>0</xdr:col>
      <xdr:colOff>1685926</xdr:colOff>
      <xdr:row>2</xdr:row>
      <xdr:rowOff>361951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BC7FF2-F220-422B-9091-4775E5F11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95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18</xdr:row>
      <xdr:rowOff>57165</xdr:rowOff>
    </xdr:from>
    <xdr:ext cx="1638300" cy="495286"/>
    <xdr:pic>
      <xdr:nvPicPr>
        <xdr:cNvPr id="3" name="Imagen 2">
          <a:extLst>
            <a:ext uri="{FF2B5EF4-FFF2-40B4-BE49-F238E27FC236}">
              <a16:creationId xmlns:a16="http://schemas.microsoft.com/office/drawing/2014/main" id="{E244DBA3-DFAB-4D62-920C-BE056D6A1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90"/>
          <a:ext cx="1638300" cy="495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57164</xdr:rowOff>
    </xdr:from>
    <xdr:to>
      <xdr:col>0</xdr:col>
      <xdr:colOff>1685926</xdr:colOff>
      <xdr:row>2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00A5C6-0EFF-4246-B234-9A1D31ED3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89"/>
          <a:ext cx="1638300" cy="44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17</xdr:row>
      <xdr:rowOff>57164</xdr:rowOff>
    </xdr:from>
    <xdr:ext cx="1638300" cy="447661"/>
    <xdr:pic>
      <xdr:nvPicPr>
        <xdr:cNvPr id="3" name="Imagen 2">
          <a:extLst>
            <a:ext uri="{FF2B5EF4-FFF2-40B4-BE49-F238E27FC236}">
              <a16:creationId xmlns:a16="http://schemas.microsoft.com/office/drawing/2014/main" id="{8ED03DBD-D3CA-43B1-A213-A75388AD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89"/>
          <a:ext cx="1638300" cy="447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57164</xdr:rowOff>
    </xdr:from>
    <xdr:to>
      <xdr:col>0</xdr:col>
      <xdr:colOff>1685926</xdr:colOff>
      <xdr:row>2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514C03-AA3F-402A-AB84-95CC601D9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89"/>
          <a:ext cx="1638300" cy="400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47626</xdr:colOff>
      <xdr:row>16</xdr:row>
      <xdr:rowOff>57164</xdr:rowOff>
    </xdr:from>
    <xdr:ext cx="1638300" cy="400036"/>
    <xdr:pic>
      <xdr:nvPicPr>
        <xdr:cNvPr id="3" name="Imagen 2">
          <a:extLst>
            <a:ext uri="{FF2B5EF4-FFF2-40B4-BE49-F238E27FC236}">
              <a16:creationId xmlns:a16="http://schemas.microsoft.com/office/drawing/2014/main" id="{0FF8D4D7-967B-4277-828D-2781CC4BD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89"/>
          <a:ext cx="1638300" cy="400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1</xdr:row>
      <xdr:rowOff>57164</xdr:rowOff>
    </xdr:from>
    <xdr:to>
      <xdr:col>0</xdr:col>
      <xdr:colOff>1685926</xdr:colOff>
      <xdr:row>2</xdr:row>
      <xdr:rowOff>314326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F8B436-703E-47CB-8C48-58EC217E2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257189"/>
          <a:ext cx="1638300" cy="4476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9538</xdr:rowOff>
    </xdr:from>
    <xdr:to>
      <xdr:col>0</xdr:col>
      <xdr:colOff>1771651</xdr:colOff>
      <xdr:row>2</xdr:row>
      <xdr:rowOff>333376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EA53C7-F546-40B2-954D-B3B91F4C4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3"/>
          <a:ext cx="1638300" cy="514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9537</xdr:rowOff>
    </xdr:from>
    <xdr:to>
      <xdr:col>0</xdr:col>
      <xdr:colOff>1771651</xdr:colOff>
      <xdr:row>2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F8AD7A-1307-4345-B8E5-9BA4A8338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2"/>
          <a:ext cx="1638300" cy="523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19</xdr:row>
      <xdr:rowOff>9537</xdr:rowOff>
    </xdr:from>
    <xdr:ext cx="1638300" cy="523863"/>
    <xdr:pic>
      <xdr:nvPicPr>
        <xdr:cNvPr id="3" name="Imagen 2">
          <a:extLst>
            <a:ext uri="{FF2B5EF4-FFF2-40B4-BE49-F238E27FC236}">
              <a16:creationId xmlns:a16="http://schemas.microsoft.com/office/drawing/2014/main" id="{94BC6215-E91B-47A5-90F6-2492D4BBE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2"/>
          <a:ext cx="1638300" cy="5238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9537</xdr:rowOff>
    </xdr:from>
    <xdr:to>
      <xdr:col>0</xdr:col>
      <xdr:colOff>1771651</xdr:colOff>
      <xdr:row>2</xdr:row>
      <xdr:rowOff>323851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D79BA6-0BF9-47DA-B600-2612BB4F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2"/>
          <a:ext cx="1638300" cy="5048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17</xdr:row>
      <xdr:rowOff>9537</xdr:rowOff>
    </xdr:from>
    <xdr:ext cx="1638300" cy="504814"/>
    <xdr:pic>
      <xdr:nvPicPr>
        <xdr:cNvPr id="3" name="Imagen 2">
          <a:extLst>
            <a:ext uri="{FF2B5EF4-FFF2-40B4-BE49-F238E27FC236}">
              <a16:creationId xmlns:a16="http://schemas.microsoft.com/office/drawing/2014/main" id="{46D7DB5C-52FA-45E7-8E39-F11B4673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2"/>
          <a:ext cx="1638300" cy="5048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9536</xdr:rowOff>
    </xdr:from>
    <xdr:to>
      <xdr:col>0</xdr:col>
      <xdr:colOff>1771651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7011D4-27D7-4178-8E8C-26B5114C4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1"/>
          <a:ext cx="1638300" cy="514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17</xdr:row>
      <xdr:rowOff>9536</xdr:rowOff>
    </xdr:from>
    <xdr:ext cx="1638300" cy="514339"/>
    <xdr:pic>
      <xdr:nvPicPr>
        <xdr:cNvPr id="3" name="Imagen 2">
          <a:extLst>
            <a:ext uri="{FF2B5EF4-FFF2-40B4-BE49-F238E27FC236}">
              <a16:creationId xmlns:a16="http://schemas.microsoft.com/office/drawing/2014/main" id="{AFEBC7EB-31DD-4DF2-8DA0-F7C20D6A7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1"/>
          <a:ext cx="1638300" cy="514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9536</xdr:rowOff>
    </xdr:from>
    <xdr:to>
      <xdr:col>0</xdr:col>
      <xdr:colOff>1771651</xdr:colOff>
      <xdr:row>2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99A765-DC4E-45DC-8206-CA446E234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1"/>
          <a:ext cx="1638300" cy="552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16</xdr:row>
      <xdr:rowOff>9536</xdr:rowOff>
    </xdr:from>
    <xdr:ext cx="1638300" cy="552439"/>
    <xdr:pic>
      <xdr:nvPicPr>
        <xdr:cNvPr id="3" name="Imagen 2">
          <a:extLst>
            <a:ext uri="{FF2B5EF4-FFF2-40B4-BE49-F238E27FC236}">
              <a16:creationId xmlns:a16="http://schemas.microsoft.com/office/drawing/2014/main" id="{A283FFF4-9722-46D4-8643-7D5EF483E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61"/>
          <a:ext cx="1638300" cy="552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1</xdr:row>
      <xdr:rowOff>38111</xdr:rowOff>
    </xdr:from>
    <xdr:to>
      <xdr:col>0</xdr:col>
      <xdr:colOff>1790701</xdr:colOff>
      <xdr:row>3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D71898-7B83-4693-AE1E-C5E089F47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238136"/>
          <a:ext cx="1638300" cy="552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152401</xdr:colOff>
      <xdr:row>17</xdr:row>
      <xdr:rowOff>38111</xdr:rowOff>
    </xdr:from>
    <xdr:ext cx="1638300" cy="552439"/>
    <xdr:pic>
      <xdr:nvPicPr>
        <xdr:cNvPr id="3" name="Imagen 2">
          <a:extLst>
            <a:ext uri="{FF2B5EF4-FFF2-40B4-BE49-F238E27FC236}">
              <a16:creationId xmlns:a16="http://schemas.microsoft.com/office/drawing/2014/main" id="{57185701-8E3E-4CB4-8415-930566517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238136"/>
          <a:ext cx="1638300" cy="552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2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0AB117-42C5-458B-A51D-F1E03D67E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17</xdr:row>
      <xdr:rowOff>66685</xdr:rowOff>
    </xdr:from>
    <xdr:ext cx="1638300" cy="447665"/>
    <xdr:pic>
      <xdr:nvPicPr>
        <xdr:cNvPr id="3" name="Imagen 2">
          <a:extLst>
            <a:ext uri="{FF2B5EF4-FFF2-40B4-BE49-F238E27FC236}">
              <a16:creationId xmlns:a16="http://schemas.microsoft.com/office/drawing/2014/main" id="{77043E7A-3937-4E5C-A940-1038540CE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476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3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D0F1B-4FB5-4FCB-8D7D-3053EACC8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52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16</xdr:row>
      <xdr:rowOff>66685</xdr:rowOff>
    </xdr:from>
    <xdr:ext cx="1638300" cy="523865"/>
    <xdr:pic>
      <xdr:nvPicPr>
        <xdr:cNvPr id="4" name="Imagen 3">
          <a:extLst>
            <a:ext uri="{FF2B5EF4-FFF2-40B4-BE49-F238E27FC236}">
              <a16:creationId xmlns:a16="http://schemas.microsoft.com/office/drawing/2014/main" id="{83501871-B11A-411A-8D97-F13E6B2F7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5238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2</xdr:row>
      <xdr:rowOff>361950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EDB26-6E7B-4129-BCBF-BE58C0EFB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85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16</xdr:row>
      <xdr:rowOff>66685</xdr:rowOff>
    </xdr:from>
    <xdr:ext cx="1638300" cy="485765"/>
    <xdr:pic>
      <xdr:nvPicPr>
        <xdr:cNvPr id="4" name="Imagen 3">
          <a:extLst>
            <a:ext uri="{FF2B5EF4-FFF2-40B4-BE49-F238E27FC236}">
              <a16:creationId xmlns:a16="http://schemas.microsoft.com/office/drawing/2014/main" id="{BF880DDD-B60C-4AE5-A5C4-FF1715FF1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85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3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0D46FF-987C-4DBC-BBAF-B49B26F0F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5619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2</xdr:row>
      <xdr:rowOff>361950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30CAF5-685C-481B-B23A-0DC49C1E1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85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18</xdr:row>
      <xdr:rowOff>66685</xdr:rowOff>
    </xdr:from>
    <xdr:ext cx="1638300" cy="485765"/>
    <xdr:pic>
      <xdr:nvPicPr>
        <xdr:cNvPr id="3" name="Imagen 2">
          <a:extLst>
            <a:ext uri="{FF2B5EF4-FFF2-40B4-BE49-F238E27FC236}">
              <a16:creationId xmlns:a16="http://schemas.microsoft.com/office/drawing/2014/main" id="{11A10717-05AB-44F7-B2C2-5BF49BE63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85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2</xdr:row>
      <xdr:rowOff>352425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8E838E-520C-4C72-BD92-69D862A24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7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21</xdr:row>
      <xdr:rowOff>66685</xdr:rowOff>
    </xdr:from>
    <xdr:ext cx="1638300" cy="476240"/>
    <xdr:pic>
      <xdr:nvPicPr>
        <xdr:cNvPr id="3" name="Imagen 2">
          <a:extLst>
            <a:ext uri="{FF2B5EF4-FFF2-40B4-BE49-F238E27FC236}">
              <a16:creationId xmlns:a16="http://schemas.microsoft.com/office/drawing/2014/main" id="{878B046A-451E-4B85-AD03-8A4C14782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7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2</xdr:row>
      <xdr:rowOff>342901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194E2-B338-4DDE-AAA6-319FF789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66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14</xdr:row>
      <xdr:rowOff>66685</xdr:rowOff>
    </xdr:from>
    <xdr:ext cx="1638300" cy="466716"/>
    <xdr:pic>
      <xdr:nvPicPr>
        <xdr:cNvPr id="4" name="Imagen 3">
          <a:extLst>
            <a:ext uri="{FF2B5EF4-FFF2-40B4-BE49-F238E27FC236}">
              <a16:creationId xmlns:a16="http://schemas.microsoft.com/office/drawing/2014/main" id="{AC9F5690-00BF-48FF-821A-E7C5B522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66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66684</xdr:rowOff>
    </xdr:from>
    <xdr:to>
      <xdr:col>0</xdr:col>
      <xdr:colOff>1771651</xdr:colOff>
      <xdr:row>2</xdr:row>
      <xdr:rowOff>333375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8188E7-03F2-4374-8C85-5C6D7C4B2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09"/>
          <a:ext cx="1638300" cy="457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66684</xdr:rowOff>
    </xdr:from>
    <xdr:to>
      <xdr:col>0</xdr:col>
      <xdr:colOff>1771651</xdr:colOff>
      <xdr:row>3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DE9431-50FF-4B95-A2D6-C862D3D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09"/>
          <a:ext cx="1638300" cy="419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66684</xdr:rowOff>
    </xdr:from>
    <xdr:to>
      <xdr:col>0</xdr:col>
      <xdr:colOff>1771651</xdr:colOff>
      <xdr:row>2</xdr:row>
      <xdr:rowOff>295275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F3F50-9863-4D50-A4D9-DC106A593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09"/>
          <a:ext cx="1638300" cy="419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21</xdr:row>
      <xdr:rowOff>66684</xdr:rowOff>
    </xdr:from>
    <xdr:ext cx="1638300" cy="419091"/>
    <xdr:pic>
      <xdr:nvPicPr>
        <xdr:cNvPr id="4" name="Imagen 3">
          <a:extLst>
            <a:ext uri="{FF2B5EF4-FFF2-40B4-BE49-F238E27FC236}">
              <a16:creationId xmlns:a16="http://schemas.microsoft.com/office/drawing/2014/main" id="{FC5F0C41-C8E6-4534-A51D-83609A4D8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09"/>
          <a:ext cx="1638300" cy="419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66684</xdr:rowOff>
    </xdr:from>
    <xdr:to>
      <xdr:col>0</xdr:col>
      <xdr:colOff>1771651</xdr:colOff>
      <xdr:row>2</xdr:row>
      <xdr:rowOff>342900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E5722-60A0-41F6-83D9-1A440EF4A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09"/>
          <a:ext cx="1638300" cy="466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21</xdr:row>
      <xdr:rowOff>66684</xdr:rowOff>
    </xdr:from>
    <xdr:ext cx="1638300" cy="466716"/>
    <xdr:pic>
      <xdr:nvPicPr>
        <xdr:cNvPr id="4" name="Imagen 3">
          <a:extLst>
            <a:ext uri="{FF2B5EF4-FFF2-40B4-BE49-F238E27FC236}">
              <a16:creationId xmlns:a16="http://schemas.microsoft.com/office/drawing/2014/main" id="{C028B7A0-C8D9-4EAB-ADDB-55E39CB3D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09"/>
          <a:ext cx="1638300" cy="466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2</xdr:row>
      <xdr:rowOff>361951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4F241E-AC60-4E7B-B5D6-6438B0C62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85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133351</xdr:colOff>
      <xdr:row>18</xdr:row>
      <xdr:rowOff>66685</xdr:rowOff>
    </xdr:from>
    <xdr:ext cx="1638300" cy="485766"/>
    <xdr:pic>
      <xdr:nvPicPr>
        <xdr:cNvPr id="3" name="Imagen 2">
          <a:extLst>
            <a:ext uri="{FF2B5EF4-FFF2-40B4-BE49-F238E27FC236}">
              <a16:creationId xmlns:a16="http://schemas.microsoft.com/office/drawing/2014/main" id="{D3B66268-F121-4374-9F48-9223845F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85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1</xdr:row>
      <xdr:rowOff>66685</xdr:rowOff>
    </xdr:from>
    <xdr:to>
      <xdr:col>0</xdr:col>
      <xdr:colOff>1771651</xdr:colOff>
      <xdr:row>2</xdr:row>
      <xdr:rowOff>295275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83901B-1806-469E-84F2-06D125F3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66710"/>
          <a:ext cx="1638300" cy="419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6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6.xml"/><Relationship Id="rId1" Type="http://schemas.openxmlformats.org/officeDocument/2006/relationships/printerSettings" Target="../printerSettings/printerSettings7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29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9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0.xm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1.xml"/><Relationship Id="rId1" Type="http://schemas.openxmlformats.org/officeDocument/2006/relationships/printerSettings" Target="../printerSettings/printerSettings8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2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3.xml"/></Relationships>
</file>

<file path=xl/worksheets/_rels/sheet1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4.xml"/><Relationship Id="rId1" Type="http://schemas.openxmlformats.org/officeDocument/2006/relationships/printerSettings" Target="../printerSettings/printerSettings9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5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6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7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8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9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0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1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2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3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4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5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6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7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8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9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0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1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2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3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4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5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6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7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8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9.xm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0.xm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1.xml"/></Relationships>
</file>

<file path=xl/worksheets/_rels/sheet1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2.xml"/><Relationship Id="rId1" Type="http://schemas.openxmlformats.org/officeDocument/2006/relationships/printerSettings" Target="../printerSettings/printerSettings10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3.xm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4.xm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5.xm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6.xm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7.xm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8.xm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9.xm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0.xm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1.xm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2.xm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3.xm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4.xm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5.xm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6.xm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7.xm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8.xm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9.xm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0.xm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1.xm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2.xm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3.xm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4.xm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5.xm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6.xm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7.xm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8.xm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9.xm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0.xm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1.xm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2.xm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3.xm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4.xm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5.xm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6.xm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7.xm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8.xm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9.xm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0.xm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1.xm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2.xm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3.xm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4.xm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5.xm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6.xm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7.xm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8.xm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9.xm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0.xm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1.xm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2.xm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3.xm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4.xml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5.xml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6.xm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7.xml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8.xml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9.xml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0.xm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1.xml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2.xml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3.xml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4.xm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5.xm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6.xml"/></Relationships>
</file>

<file path=xl/worksheets/_rels/sheet2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7.xml"/><Relationship Id="rId1" Type="http://schemas.openxmlformats.org/officeDocument/2006/relationships/printerSettings" Target="../printerSettings/printerSettings11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8.xml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9.xml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0.xml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1.xml"/></Relationships>
</file>

<file path=xl/worksheets/_rels/sheet2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2.xml"/><Relationship Id="rId1" Type="http://schemas.openxmlformats.org/officeDocument/2006/relationships/printerSettings" Target="../printerSettings/printerSettings12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3.xm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4.xml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5.xml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6.xml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7.xml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8.xml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9.xml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0.xml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1.xml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2.xml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3.xml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4.xml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5.xml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6.xml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7.xml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8.xml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9.xm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0.xml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1.xml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2.xml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3.xml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4.xml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5.xml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6.xml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7.xml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8.xml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9.xml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0.xml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1.xml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2.xml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3.xml"/></Relationships>
</file>

<file path=xl/worksheets/_rels/sheet27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74.xml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5.xml"/></Relationships>
</file>

<file path=xl/worksheets/_rels/sheet27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276.xml"/></Relationships>
</file>

<file path=xl/worksheets/_rels/sheet28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277.xml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8.xml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9.xml"/></Relationships>
</file>

<file path=xl/worksheets/_rels/sheet28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280.xml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1.xml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2.xml"/></Relationships>
</file>

<file path=xl/worksheets/_rels/sheet28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8E65-7237-46E9-876F-F1EEDDC84E11}">
  <dimension ref="A1:F146"/>
  <sheetViews>
    <sheetView workbookViewId="0">
      <selection activeCell="D144" sqref="D144:D146"/>
    </sheetView>
  </sheetViews>
  <sheetFormatPr baseColWidth="10" defaultRowHeight="15"/>
  <cols>
    <col min="1" max="1" width="17.85546875" bestFit="1" customWidth="1"/>
    <col min="2" max="2" width="40" bestFit="1" customWidth="1"/>
    <col min="4" max="4" width="16.7109375" customWidth="1"/>
    <col min="5" max="5" width="25.7109375" bestFit="1" customWidth="1"/>
  </cols>
  <sheetData>
    <row r="1" spans="1:5" ht="48" thickBot="1">
      <c r="A1" s="114" t="s">
        <v>0</v>
      </c>
      <c r="B1" s="115" t="s">
        <v>1</v>
      </c>
      <c r="C1" s="1" t="s">
        <v>2</v>
      </c>
      <c r="D1" s="66" t="s">
        <v>1406</v>
      </c>
      <c r="E1" s="66" t="s">
        <v>1408</v>
      </c>
    </row>
    <row r="2" spans="1:5">
      <c r="A2" s="2">
        <v>8355714</v>
      </c>
      <c r="B2" s="81" t="s">
        <v>3</v>
      </c>
      <c r="C2" s="4">
        <v>42751</v>
      </c>
      <c r="D2" s="116">
        <v>1426998</v>
      </c>
      <c r="E2" s="79"/>
    </row>
    <row r="3" spans="1:5">
      <c r="A3" s="2">
        <v>15438884</v>
      </c>
      <c r="B3" s="76" t="s">
        <v>4</v>
      </c>
      <c r="C3" s="4">
        <v>42810</v>
      </c>
      <c r="D3" s="116">
        <v>475666</v>
      </c>
      <c r="E3" s="79"/>
    </row>
    <row r="4" spans="1:5">
      <c r="A4" s="2">
        <v>71787577</v>
      </c>
      <c r="B4" s="76" t="s">
        <v>5</v>
      </c>
      <c r="C4" s="4">
        <v>43040</v>
      </c>
      <c r="D4" s="116">
        <v>1426998</v>
      </c>
      <c r="E4" s="79"/>
    </row>
    <row r="5" spans="1:5">
      <c r="A5" s="2">
        <v>1152201434</v>
      </c>
      <c r="B5" s="76" t="s">
        <v>6</v>
      </c>
      <c r="C5" s="4">
        <v>41640</v>
      </c>
      <c r="D5" s="116">
        <v>475666</v>
      </c>
      <c r="E5" s="79"/>
    </row>
    <row r="6" spans="1:5">
      <c r="A6" s="2">
        <v>39446336</v>
      </c>
      <c r="B6" s="76" t="s">
        <v>7</v>
      </c>
      <c r="C6" s="4">
        <v>42653</v>
      </c>
      <c r="D6" s="116">
        <v>475666</v>
      </c>
      <c r="E6" s="79"/>
    </row>
    <row r="7" spans="1:5">
      <c r="A7" s="2">
        <v>43265780</v>
      </c>
      <c r="B7" s="76" t="s">
        <v>8</v>
      </c>
      <c r="C7" s="4">
        <v>42843</v>
      </c>
      <c r="D7" s="116">
        <v>475666</v>
      </c>
      <c r="E7" s="79"/>
    </row>
    <row r="8" spans="1:5">
      <c r="A8" s="5">
        <v>1128481686</v>
      </c>
      <c r="B8" s="81" t="s">
        <v>9</v>
      </c>
      <c r="C8" s="4">
        <v>43042</v>
      </c>
      <c r="D8" s="116">
        <v>475666</v>
      </c>
      <c r="E8" s="79"/>
    </row>
    <row r="9" spans="1:5">
      <c r="A9" s="2">
        <v>1050200357</v>
      </c>
      <c r="B9" s="76" t="s">
        <v>10</v>
      </c>
      <c r="C9" s="4">
        <v>42850</v>
      </c>
      <c r="D9" s="116">
        <v>475666</v>
      </c>
      <c r="E9" s="79" t="s">
        <v>1423</v>
      </c>
    </row>
    <row r="10" spans="1:5">
      <c r="A10" s="2">
        <v>1100398169</v>
      </c>
      <c r="B10" s="76" t="s">
        <v>11</v>
      </c>
      <c r="C10" s="4">
        <v>43025</v>
      </c>
      <c r="D10" s="116">
        <v>475666</v>
      </c>
      <c r="E10" s="79"/>
    </row>
    <row r="11" spans="1:5">
      <c r="A11" s="2">
        <v>1017167363</v>
      </c>
      <c r="B11" s="76" t="s">
        <v>12</v>
      </c>
      <c r="C11" s="4">
        <v>42975</v>
      </c>
      <c r="D11" s="116">
        <v>475666</v>
      </c>
      <c r="E11" s="79"/>
    </row>
    <row r="12" spans="1:5">
      <c r="A12" s="2">
        <v>43420358</v>
      </c>
      <c r="B12" s="76" t="s">
        <v>13</v>
      </c>
      <c r="C12" s="4">
        <v>43103</v>
      </c>
      <c r="D12" s="116">
        <v>475666</v>
      </c>
      <c r="E12" s="79">
        <v>388461</v>
      </c>
    </row>
    <row r="13" spans="1:5">
      <c r="A13" s="2">
        <v>39453408</v>
      </c>
      <c r="B13" s="76" t="s">
        <v>14</v>
      </c>
      <c r="C13" s="4">
        <v>42894</v>
      </c>
      <c r="D13" s="116">
        <v>475666</v>
      </c>
      <c r="E13" s="79">
        <v>575466</v>
      </c>
    </row>
    <row r="14" spans="1:5">
      <c r="A14" s="2">
        <v>1036396604</v>
      </c>
      <c r="B14" s="76" t="s">
        <v>15</v>
      </c>
      <c r="C14" s="4">
        <v>42894</v>
      </c>
      <c r="D14" s="116">
        <v>475666</v>
      </c>
      <c r="E14" s="79"/>
    </row>
    <row r="15" spans="1:5">
      <c r="A15" s="6">
        <v>42684638</v>
      </c>
      <c r="B15" s="81" t="s">
        <v>16</v>
      </c>
      <c r="C15" s="7">
        <v>42948</v>
      </c>
      <c r="D15" s="116">
        <v>475666</v>
      </c>
      <c r="E15" s="79"/>
    </row>
    <row r="16" spans="1:5">
      <c r="A16" s="6">
        <v>43839016</v>
      </c>
      <c r="B16" s="81" t="s">
        <v>17</v>
      </c>
      <c r="C16" s="7">
        <v>42948</v>
      </c>
      <c r="D16" s="116">
        <v>475666</v>
      </c>
      <c r="E16" s="79"/>
    </row>
    <row r="17" spans="1:5">
      <c r="A17" s="2">
        <v>43739264</v>
      </c>
      <c r="B17" s="76" t="s">
        <v>18</v>
      </c>
      <c r="C17" s="4">
        <v>42523</v>
      </c>
      <c r="D17" s="116">
        <v>475666</v>
      </c>
      <c r="E17" s="79"/>
    </row>
    <row r="18" spans="1:5">
      <c r="A18" s="2">
        <v>43184956</v>
      </c>
      <c r="B18" s="76" t="s">
        <v>19</v>
      </c>
      <c r="C18" s="4">
        <v>42843</v>
      </c>
      <c r="D18" s="116">
        <v>475666</v>
      </c>
      <c r="E18" s="79"/>
    </row>
    <row r="19" spans="1:5">
      <c r="A19" s="2">
        <v>8432734</v>
      </c>
      <c r="B19" s="76" t="s">
        <v>20</v>
      </c>
      <c r="C19" s="4">
        <v>42619</v>
      </c>
      <c r="D19" s="116">
        <v>475666</v>
      </c>
      <c r="E19" s="79"/>
    </row>
    <row r="20" spans="1:5">
      <c r="A20" s="8">
        <v>71763756</v>
      </c>
      <c r="B20" s="87" t="s">
        <v>21</v>
      </c>
      <c r="C20" s="4">
        <v>42790</v>
      </c>
      <c r="D20" s="116">
        <v>475666</v>
      </c>
      <c r="E20" s="79"/>
    </row>
    <row r="21" spans="1:5">
      <c r="A21" s="2">
        <v>98716059</v>
      </c>
      <c r="B21" s="76" t="s">
        <v>22</v>
      </c>
      <c r="C21" s="4">
        <v>42895</v>
      </c>
      <c r="D21" s="116">
        <v>475666</v>
      </c>
      <c r="E21" s="79"/>
    </row>
    <row r="22" spans="1:5">
      <c r="A22" s="8">
        <v>1088013757</v>
      </c>
      <c r="B22" s="76" t="s">
        <v>23</v>
      </c>
      <c r="C22" s="4">
        <v>42782</v>
      </c>
      <c r="D22" s="116">
        <v>475666</v>
      </c>
      <c r="E22" s="79"/>
    </row>
    <row r="23" spans="1:5">
      <c r="A23" s="2">
        <v>39456783</v>
      </c>
      <c r="B23" s="76" t="s">
        <v>24</v>
      </c>
      <c r="C23" s="4">
        <v>42662</v>
      </c>
      <c r="D23" s="116">
        <v>475666</v>
      </c>
      <c r="E23" s="79">
        <v>538666</v>
      </c>
    </row>
    <row r="24" spans="1:5">
      <c r="A24" s="2">
        <v>43106657</v>
      </c>
      <c r="B24" s="76" t="s">
        <v>25</v>
      </c>
      <c r="C24" s="4">
        <v>42523</v>
      </c>
      <c r="D24" s="116">
        <v>475666</v>
      </c>
      <c r="E24" s="79"/>
    </row>
    <row r="25" spans="1:5">
      <c r="A25" s="2">
        <v>1054986919</v>
      </c>
      <c r="B25" s="76" t="s">
        <v>26</v>
      </c>
      <c r="C25" s="4">
        <v>42662</v>
      </c>
      <c r="D25" s="116">
        <v>475666</v>
      </c>
      <c r="E25" s="79">
        <v>596666</v>
      </c>
    </row>
    <row r="26" spans="1:5">
      <c r="A26" s="2">
        <v>3349958</v>
      </c>
      <c r="B26" s="76" t="s">
        <v>27</v>
      </c>
      <c r="C26" s="4">
        <v>42662</v>
      </c>
      <c r="D26" s="116">
        <v>475666</v>
      </c>
      <c r="E26" s="79"/>
    </row>
    <row r="27" spans="1:5">
      <c r="A27" s="2">
        <v>1015418842</v>
      </c>
      <c r="B27" s="76" t="s">
        <v>28</v>
      </c>
      <c r="C27" s="4">
        <v>43012</v>
      </c>
      <c r="D27" s="116">
        <v>475666</v>
      </c>
      <c r="E27" s="79"/>
    </row>
    <row r="28" spans="1:5">
      <c r="A28" s="2">
        <v>11355330</v>
      </c>
      <c r="B28" s="76" t="s">
        <v>29</v>
      </c>
      <c r="C28" s="4">
        <v>42513</v>
      </c>
      <c r="D28" s="116">
        <v>475666</v>
      </c>
      <c r="E28" s="79"/>
    </row>
    <row r="29" spans="1:5">
      <c r="A29" s="5">
        <v>1036947928</v>
      </c>
      <c r="B29" s="76" t="s">
        <v>30</v>
      </c>
      <c r="C29" s="4">
        <v>43055</v>
      </c>
      <c r="D29" s="116">
        <v>475666</v>
      </c>
      <c r="E29" s="79"/>
    </row>
    <row r="30" spans="1:5">
      <c r="A30" s="2">
        <v>98566837</v>
      </c>
      <c r="B30" s="76" t="s">
        <v>31</v>
      </c>
      <c r="C30" s="4">
        <v>42513</v>
      </c>
      <c r="D30" s="116">
        <v>475666</v>
      </c>
      <c r="E30" s="79"/>
    </row>
    <row r="31" spans="1:5">
      <c r="A31" s="2">
        <v>1214717588</v>
      </c>
      <c r="B31" s="76" t="s">
        <v>32</v>
      </c>
      <c r="C31" s="4">
        <v>42030</v>
      </c>
      <c r="D31" s="116">
        <v>475666</v>
      </c>
      <c r="E31" s="79"/>
    </row>
    <row r="32" spans="1:5">
      <c r="A32" s="2">
        <v>71752539</v>
      </c>
      <c r="B32" s="76" t="s">
        <v>33</v>
      </c>
      <c r="C32" s="4">
        <v>42444</v>
      </c>
      <c r="D32" s="116">
        <v>475666</v>
      </c>
      <c r="E32" s="79"/>
    </row>
    <row r="33" spans="1:5">
      <c r="A33" s="2">
        <v>1035856633</v>
      </c>
      <c r="B33" s="76" t="s">
        <v>34</v>
      </c>
      <c r="C33" s="4">
        <v>42507</v>
      </c>
      <c r="D33" s="116">
        <v>475666</v>
      </c>
      <c r="E33" s="79"/>
    </row>
    <row r="34" spans="1:5">
      <c r="A34" s="2">
        <v>1128441137</v>
      </c>
      <c r="B34" s="76" t="s">
        <v>35</v>
      </c>
      <c r="C34" s="4">
        <v>42828</v>
      </c>
      <c r="D34" s="116">
        <v>475666</v>
      </c>
      <c r="E34" s="79"/>
    </row>
    <row r="35" spans="1:5">
      <c r="A35" s="2">
        <v>42887063</v>
      </c>
      <c r="B35" s="76" t="s">
        <v>36</v>
      </c>
      <c r="C35" s="4">
        <v>42301</v>
      </c>
      <c r="D35" s="116">
        <v>475666</v>
      </c>
      <c r="E35" s="79"/>
    </row>
    <row r="36" spans="1:5">
      <c r="A36" s="2">
        <v>44000496</v>
      </c>
      <c r="B36" s="76" t="s">
        <v>37</v>
      </c>
      <c r="C36" s="4">
        <v>42821</v>
      </c>
      <c r="D36" s="116">
        <v>475666</v>
      </c>
      <c r="E36" s="79"/>
    </row>
    <row r="37" spans="1:5">
      <c r="A37" s="2">
        <v>94315779</v>
      </c>
      <c r="B37" s="76" t="s">
        <v>38</v>
      </c>
      <c r="C37" s="4">
        <v>42975</v>
      </c>
      <c r="D37" s="116">
        <v>713498</v>
      </c>
      <c r="E37" s="79"/>
    </row>
    <row r="38" spans="1:5">
      <c r="A38" s="2">
        <v>98628799</v>
      </c>
      <c r="B38" s="76" t="s">
        <v>39</v>
      </c>
      <c r="C38" s="4">
        <v>42858</v>
      </c>
      <c r="D38" s="116">
        <v>475666</v>
      </c>
      <c r="E38" s="79"/>
    </row>
    <row r="39" spans="1:5">
      <c r="A39" s="2">
        <v>1020715481</v>
      </c>
      <c r="B39" s="76" t="s">
        <v>40</v>
      </c>
      <c r="C39" s="4">
        <v>42858</v>
      </c>
      <c r="D39" s="116">
        <v>475666</v>
      </c>
      <c r="E39" s="79"/>
    </row>
    <row r="40" spans="1:5">
      <c r="A40" s="2">
        <v>1039459159</v>
      </c>
      <c r="B40" s="76" t="s">
        <v>41</v>
      </c>
      <c r="C40" s="4">
        <v>42858</v>
      </c>
      <c r="D40" s="116">
        <v>475666</v>
      </c>
      <c r="E40" s="79"/>
    </row>
    <row r="41" spans="1:5">
      <c r="A41" s="6">
        <v>1035434169</v>
      </c>
      <c r="B41" s="81" t="s">
        <v>42</v>
      </c>
      <c r="C41" s="7">
        <v>42818</v>
      </c>
      <c r="D41" s="119" t="s">
        <v>1407</v>
      </c>
      <c r="E41" s="79"/>
    </row>
    <row r="42" spans="1:5">
      <c r="A42" s="2">
        <v>1128392775</v>
      </c>
      <c r="B42" s="87" t="s">
        <v>43</v>
      </c>
      <c r="C42" s="4">
        <v>42552</v>
      </c>
      <c r="D42" s="116">
        <v>475666</v>
      </c>
      <c r="E42" s="79"/>
    </row>
    <row r="43" spans="1:5">
      <c r="A43" s="2">
        <v>1000289803</v>
      </c>
      <c r="B43" s="76" t="s">
        <v>44</v>
      </c>
      <c r="C43" s="4">
        <v>42858</v>
      </c>
      <c r="D43" s="116">
        <v>475666</v>
      </c>
      <c r="E43" s="79"/>
    </row>
    <row r="44" spans="1:5">
      <c r="A44" s="2">
        <v>1035862006</v>
      </c>
      <c r="B44" s="76" t="s">
        <v>45</v>
      </c>
      <c r="C44" s="4">
        <v>42860</v>
      </c>
      <c r="D44" s="116">
        <v>475666</v>
      </c>
      <c r="E44" s="79"/>
    </row>
    <row r="45" spans="1:5">
      <c r="A45" s="2">
        <v>1017150925</v>
      </c>
      <c r="B45" s="76" t="s">
        <v>46</v>
      </c>
      <c r="C45" s="4">
        <v>40345</v>
      </c>
      <c r="D45" s="116">
        <v>475666</v>
      </c>
      <c r="E45" s="79">
        <v>475666</v>
      </c>
    </row>
    <row r="46" spans="1:5">
      <c r="A46" s="8">
        <v>1214717817</v>
      </c>
      <c r="B46" s="76" t="s">
        <v>47</v>
      </c>
      <c r="C46" s="4">
        <v>42979</v>
      </c>
      <c r="D46" s="119" t="s">
        <v>1407</v>
      </c>
      <c r="E46" s="79"/>
    </row>
    <row r="47" spans="1:5">
      <c r="A47" s="2">
        <v>1036930124</v>
      </c>
      <c r="B47" s="76" t="s">
        <v>48</v>
      </c>
      <c r="C47" s="4">
        <v>42732</v>
      </c>
      <c r="D47" s="119" t="s">
        <v>1407</v>
      </c>
      <c r="E47" s="79"/>
    </row>
    <row r="48" spans="1:5">
      <c r="A48" s="2">
        <v>1022095884</v>
      </c>
      <c r="B48" s="76" t="s">
        <v>49</v>
      </c>
      <c r="C48" s="4">
        <v>42858</v>
      </c>
      <c r="D48" s="119" t="s">
        <v>1407</v>
      </c>
      <c r="E48" s="79">
        <v>475666</v>
      </c>
    </row>
    <row r="49" spans="1:6">
      <c r="A49" s="2">
        <v>1128482446</v>
      </c>
      <c r="B49" s="76" t="s">
        <v>50</v>
      </c>
      <c r="C49" s="4">
        <v>40756</v>
      </c>
      <c r="D49" s="116">
        <v>475666</v>
      </c>
      <c r="E49" s="79"/>
    </row>
    <row r="50" spans="1:6">
      <c r="A50" s="6">
        <v>1020446355</v>
      </c>
      <c r="B50" s="76" t="s">
        <v>51</v>
      </c>
      <c r="C50" s="4">
        <v>42818</v>
      </c>
      <c r="D50" s="116">
        <v>475666</v>
      </c>
      <c r="E50" s="79"/>
    </row>
    <row r="51" spans="1:6">
      <c r="A51" s="6">
        <v>98698974</v>
      </c>
      <c r="B51" s="76" t="s">
        <v>52</v>
      </c>
      <c r="C51" s="4">
        <v>42552</v>
      </c>
      <c r="D51" s="116">
        <v>475666</v>
      </c>
      <c r="E51" s="79"/>
    </row>
    <row r="52" spans="1:6">
      <c r="A52" s="6">
        <v>1036939175</v>
      </c>
      <c r="B52" s="76" t="s">
        <v>53</v>
      </c>
      <c r="C52" s="4">
        <v>42963</v>
      </c>
      <c r="D52" s="116"/>
      <c r="E52" s="120">
        <v>475666</v>
      </c>
      <c r="F52" t="s">
        <v>753</v>
      </c>
    </row>
    <row r="53" spans="1:6">
      <c r="A53" s="6">
        <v>1152460754</v>
      </c>
      <c r="B53" s="3" t="s">
        <v>54</v>
      </c>
      <c r="C53" s="4">
        <v>42970</v>
      </c>
      <c r="D53" s="119" t="s">
        <v>1407</v>
      </c>
      <c r="E53" s="79"/>
    </row>
    <row r="54" spans="1:6">
      <c r="A54" s="6">
        <v>1036615230</v>
      </c>
      <c r="B54" s="76" t="s">
        <v>55</v>
      </c>
      <c r="C54" s="4">
        <v>42020</v>
      </c>
      <c r="D54" s="116">
        <v>475666</v>
      </c>
      <c r="E54" s="79"/>
    </row>
    <row r="55" spans="1:6">
      <c r="A55" s="6">
        <v>1128454169</v>
      </c>
      <c r="B55" s="76" t="s">
        <v>56</v>
      </c>
      <c r="C55" s="7">
        <v>42818</v>
      </c>
      <c r="D55" s="119" t="s">
        <v>1407</v>
      </c>
      <c r="E55" s="79"/>
    </row>
    <row r="56" spans="1:6">
      <c r="A56" s="6">
        <v>1037599092</v>
      </c>
      <c r="B56" s="76" t="s">
        <v>57</v>
      </c>
      <c r="C56" s="4">
        <v>42061</v>
      </c>
      <c r="D56" s="116">
        <v>475666</v>
      </c>
      <c r="E56" s="79"/>
    </row>
    <row r="57" spans="1:6">
      <c r="A57" s="2">
        <v>43632198</v>
      </c>
      <c r="B57" s="76" t="s">
        <v>58</v>
      </c>
      <c r="C57" s="4">
        <v>39671</v>
      </c>
      <c r="D57" s="116">
        <v>713498</v>
      </c>
      <c r="E57" s="79"/>
    </row>
    <row r="58" spans="1:6">
      <c r="A58" s="2">
        <v>43978928</v>
      </c>
      <c r="B58" s="76" t="s">
        <v>59</v>
      </c>
      <c r="C58" s="4">
        <v>43082</v>
      </c>
      <c r="D58" s="119" t="s">
        <v>1407</v>
      </c>
      <c r="E58" s="79"/>
    </row>
    <row r="59" spans="1:6">
      <c r="A59" s="2">
        <v>39383986</v>
      </c>
      <c r="B59" s="76" t="s">
        <v>60</v>
      </c>
      <c r="C59" s="4">
        <v>42089</v>
      </c>
      <c r="D59" s="116">
        <v>475666</v>
      </c>
      <c r="E59" s="79"/>
    </row>
    <row r="60" spans="1:6">
      <c r="A60" s="2">
        <v>71330200</v>
      </c>
      <c r="B60" s="76" t="s">
        <v>61</v>
      </c>
      <c r="C60" s="4">
        <v>42552</v>
      </c>
      <c r="D60" s="116">
        <v>475666</v>
      </c>
      <c r="E60" s="79"/>
    </row>
    <row r="61" spans="1:6">
      <c r="A61" s="2">
        <v>1035426038</v>
      </c>
      <c r="B61" s="76" t="s">
        <v>62</v>
      </c>
      <c r="C61" s="4">
        <v>42577</v>
      </c>
      <c r="D61" s="116">
        <v>475666</v>
      </c>
      <c r="E61" s="79">
        <v>625666</v>
      </c>
    </row>
    <row r="62" spans="1:6">
      <c r="A62" s="2">
        <v>3593299</v>
      </c>
      <c r="B62" s="76" t="s">
        <v>63</v>
      </c>
      <c r="C62" s="4">
        <v>43090</v>
      </c>
      <c r="D62" s="116">
        <v>475666</v>
      </c>
      <c r="E62" s="79"/>
    </row>
    <row r="63" spans="1:6">
      <c r="A63" s="2">
        <v>1085043664</v>
      </c>
      <c r="B63" s="76" t="s">
        <v>64</v>
      </c>
      <c r="C63" s="4">
        <v>43090</v>
      </c>
      <c r="D63" s="116">
        <v>475666</v>
      </c>
      <c r="E63" s="79"/>
    </row>
    <row r="64" spans="1:6">
      <c r="A64" s="2">
        <v>1036928754</v>
      </c>
      <c r="B64" s="76" t="s">
        <v>65</v>
      </c>
      <c r="C64" s="4">
        <v>42850</v>
      </c>
      <c r="D64" s="116">
        <v>475666</v>
      </c>
      <c r="E64" s="79"/>
    </row>
    <row r="65" spans="1:5">
      <c r="A65" s="2">
        <v>71311856</v>
      </c>
      <c r="B65" s="76" t="s">
        <v>66</v>
      </c>
      <c r="C65" s="4">
        <v>42808</v>
      </c>
      <c r="D65" s="116">
        <v>475666</v>
      </c>
      <c r="E65" s="79"/>
    </row>
    <row r="66" spans="1:5">
      <c r="A66" s="2">
        <v>1017161678</v>
      </c>
      <c r="B66" s="76" t="s">
        <v>67</v>
      </c>
      <c r="C66" s="4">
        <v>42552</v>
      </c>
      <c r="D66" s="116">
        <v>475666</v>
      </c>
      <c r="E66" s="79"/>
    </row>
    <row r="67" spans="1:5">
      <c r="A67" s="2">
        <v>21517139</v>
      </c>
      <c r="B67" s="76" t="s">
        <v>68</v>
      </c>
      <c r="C67" s="4">
        <v>42979</v>
      </c>
      <c r="D67" s="116">
        <v>475666</v>
      </c>
      <c r="E67" s="79"/>
    </row>
    <row r="68" spans="1:5">
      <c r="A68" s="6">
        <v>71369213</v>
      </c>
      <c r="B68" s="76" t="s">
        <v>69</v>
      </c>
      <c r="C68" s="4">
        <v>42955</v>
      </c>
      <c r="D68" s="116">
        <v>475666</v>
      </c>
      <c r="E68" s="79"/>
    </row>
    <row r="69" spans="1:5">
      <c r="A69" s="2">
        <v>1027803759</v>
      </c>
      <c r="B69" s="76" t="s">
        <v>70</v>
      </c>
      <c r="C69" s="4">
        <v>43055</v>
      </c>
      <c r="D69" s="116">
        <v>475666</v>
      </c>
      <c r="E69" s="79"/>
    </row>
    <row r="70" spans="1:5">
      <c r="A70" s="2">
        <v>15446951</v>
      </c>
      <c r="B70" s="76" t="s">
        <v>71</v>
      </c>
      <c r="C70" s="4">
        <v>43042</v>
      </c>
      <c r="D70" s="116">
        <v>475666</v>
      </c>
      <c r="E70" s="79"/>
    </row>
    <row r="71" spans="1:5">
      <c r="A71" s="2">
        <v>1038412140</v>
      </c>
      <c r="B71" s="76" t="s">
        <v>72</v>
      </c>
      <c r="C71" s="4">
        <v>43042</v>
      </c>
      <c r="D71" s="116">
        <v>475666</v>
      </c>
      <c r="E71" s="79"/>
    </row>
    <row r="72" spans="1:5">
      <c r="A72" s="2">
        <v>1036931001</v>
      </c>
      <c r="B72" s="76" t="s">
        <v>73</v>
      </c>
      <c r="C72" s="4">
        <v>43042</v>
      </c>
      <c r="D72" s="116">
        <v>475666</v>
      </c>
      <c r="E72" s="79"/>
    </row>
    <row r="73" spans="1:5">
      <c r="A73" s="2">
        <v>1214724242</v>
      </c>
      <c r="B73" s="76" t="s">
        <v>74</v>
      </c>
      <c r="C73" s="4">
        <v>42690</v>
      </c>
      <c r="D73" s="116">
        <v>475666</v>
      </c>
      <c r="E73" s="79"/>
    </row>
    <row r="74" spans="1:5">
      <c r="A74" s="2">
        <v>1038547711</v>
      </c>
      <c r="B74" s="76" t="s">
        <v>75</v>
      </c>
      <c r="C74" s="4">
        <v>43042</v>
      </c>
      <c r="D74" s="116">
        <v>475666</v>
      </c>
      <c r="E74" s="79"/>
    </row>
    <row r="75" spans="1:5">
      <c r="A75" s="2">
        <v>43812870</v>
      </c>
      <c r="B75" s="76" t="s">
        <v>76</v>
      </c>
      <c r="C75" s="4">
        <v>39874</v>
      </c>
      <c r="D75" s="116">
        <v>475666</v>
      </c>
      <c r="E75" s="79"/>
    </row>
    <row r="76" spans="1:5">
      <c r="A76" s="2">
        <v>1128391655</v>
      </c>
      <c r="B76" s="76" t="s">
        <v>77</v>
      </c>
      <c r="C76" s="4">
        <v>42552</v>
      </c>
      <c r="D76" s="116">
        <v>475666</v>
      </c>
      <c r="E76" s="79"/>
    </row>
    <row r="77" spans="1:5">
      <c r="A77" s="2">
        <v>42163415</v>
      </c>
      <c r="B77" s="76" t="s">
        <v>78</v>
      </c>
      <c r="C77" s="4">
        <v>43042</v>
      </c>
      <c r="D77" s="116">
        <v>475666</v>
      </c>
      <c r="E77" s="79"/>
    </row>
    <row r="78" spans="1:5">
      <c r="A78" s="2">
        <v>1036951879</v>
      </c>
      <c r="B78" s="76" t="s">
        <v>79</v>
      </c>
      <c r="C78" s="4">
        <v>43042</v>
      </c>
      <c r="D78" s="116">
        <v>475666</v>
      </c>
      <c r="E78" s="79"/>
    </row>
    <row r="79" spans="1:5">
      <c r="A79" s="2">
        <v>1038807521</v>
      </c>
      <c r="B79" s="76" t="s">
        <v>80</v>
      </c>
      <c r="C79" s="4">
        <v>43032</v>
      </c>
      <c r="D79" s="116">
        <v>475666</v>
      </c>
      <c r="E79" s="79"/>
    </row>
    <row r="80" spans="1:5">
      <c r="A80" s="2">
        <v>1039469967</v>
      </c>
      <c r="B80" s="76" t="s">
        <v>81</v>
      </c>
      <c r="C80" s="4">
        <v>43025</v>
      </c>
      <c r="D80" s="116">
        <v>475666</v>
      </c>
      <c r="E80" s="79"/>
    </row>
    <row r="81" spans="1:5">
      <c r="A81" s="2">
        <v>1214731129</v>
      </c>
      <c r="B81" s="76" t="s">
        <v>82</v>
      </c>
      <c r="C81" s="4">
        <v>42690</v>
      </c>
      <c r="D81" s="116">
        <v>475666</v>
      </c>
      <c r="E81" s="79"/>
    </row>
    <row r="82" spans="1:5">
      <c r="A82" s="2">
        <v>71219516</v>
      </c>
      <c r="B82" s="76" t="s">
        <v>83</v>
      </c>
      <c r="C82" s="4">
        <v>41796</v>
      </c>
      <c r="D82" s="116">
        <v>475666</v>
      </c>
      <c r="E82" s="79"/>
    </row>
    <row r="83" spans="1:5">
      <c r="A83" s="2">
        <v>1036397178</v>
      </c>
      <c r="B83" s="76" t="s">
        <v>84</v>
      </c>
      <c r="C83" s="4">
        <v>42940</v>
      </c>
      <c r="D83" s="116">
        <v>475666</v>
      </c>
      <c r="E83" s="79"/>
    </row>
    <row r="84" spans="1:5">
      <c r="A84" s="2">
        <v>1013361279</v>
      </c>
      <c r="B84" s="76" t="s">
        <v>85</v>
      </c>
      <c r="C84" s="4">
        <v>42850</v>
      </c>
      <c r="D84" s="116">
        <v>475666</v>
      </c>
      <c r="E84" s="79"/>
    </row>
    <row r="85" spans="1:5">
      <c r="A85" s="2">
        <v>71379574</v>
      </c>
      <c r="B85" s="76" t="s">
        <v>86</v>
      </c>
      <c r="C85" s="4">
        <v>42843</v>
      </c>
      <c r="D85" s="116">
        <v>475666</v>
      </c>
      <c r="E85" s="79"/>
    </row>
    <row r="86" spans="1:5">
      <c r="A86" s="2">
        <v>71776748</v>
      </c>
      <c r="B86" s="76" t="s">
        <v>87</v>
      </c>
      <c r="C86" s="4">
        <v>42572</v>
      </c>
      <c r="D86" s="119" t="s">
        <v>1407</v>
      </c>
      <c r="E86" s="79"/>
    </row>
    <row r="87" spans="1:5">
      <c r="A87" s="2">
        <v>98707533</v>
      </c>
      <c r="B87" s="76" t="s">
        <v>88</v>
      </c>
      <c r="C87" s="4">
        <v>42816</v>
      </c>
      <c r="D87" s="116">
        <v>475666</v>
      </c>
      <c r="E87" s="79">
        <v>664666</v>
      </c>
    </row>
    <row r="88" spans="1:5">
      <c r="A88" s="2">
        <v>1020733637</v>
      </c>
      <c r="B88" s="76" t="s">
        <v>89</v>
      </c>
      <c r="C88" s="4">
        <v>42926</v>
      </c>
      <c r="D88" s="116">
        <v>713498</v>
      </c>
      <c r="E88" s="79"/>
    </row>
    <row r="89" spans="1:5">
      <c r="A89" s="2">
        <v>98541536</v>
      </c>
      <c r="B89" s="76" t="s">
        <v>90</v>
      </c>
      <c r="C89" s="4">
        <v>42857</v>
      </c>
      <c r="D89" s="116">
        <v>1426998</v>
      </c>
      <c r="E89" s="79"/>
    </row>
    <row r="90" spans="1:5">
      <c r="A90" s="2">
        <v>39168153</v>
      </c>
      <c r="B90" s="76" t="s">
        <v>91</v>
      </c>
      <c r="C90" s="4">
        <v>42921</v>
      </c>
      <c r="D90" s="116">
        <v>475666</v>
      </c>
      <c r="E90" s="79"/>
    </row>
    <row r="91" spans="1:5">
      <c r="A91" s="5">
        <v>1036678272</v>
      </c>
      <c r="B91" s="76" t="s">
        <v>92</v>
      </c>
      <c r="C91" s="4">
        <v>42850</v>
      </c>
      <c r="D91" s="116">
        <v>1426998</v>
      </c>
      <c r="E91" s="79"/>
    </row>
    <row r="92" spans="1:5">
      <c r="A92" s="2">
        <v>1140850476</v>
      </c>
      <c r="B92" s="76" t="s">
        <v>93</v>
      </c>
      <c r="C92" s="4">
        <v>42557</v>
      </c>
      <c r="D92" s="119" t="s">
        <v>1407</v>
      </c>
      <c r="E92" s="79"/>
    </row>
    <row r="93" spans="1:5">
      <c r="A93" s="5">
        <v>39455569</v>
      </c>
      <c r="B93" s="76" t="s">
        <v>94</v>
      </c>
      <c r="C93" s="4">
        <v>42852</v>
      </c>
      <c r="D93" s="116">
        <v>475666</v>
      </c>
      <c r="E93" s="79"/>
    </row>
    <row r="94" spans="1:5">
      <c r="A94" s="5">
        <v>43461080</v>
      </c>
      <c r="B94" s="76" t="s">
        <v>95</v>
      </c>
      <c r="C94" s="4">
        <v>42858</v>
      </c>
      <c r="D94" s="116">
        <v>475666</v>
      </c>
      <c r="E94" s="79"/>
    </row>
    <row r="95" spans="1:5">
      <c r="A95" s="5">
        <v>43467331</v>
      </c>
      <c r="B95" s="76" t="s">
        <v>96</v>
      </c>
      <c r="C95" s="4">
        <v>42850</v>
      </c>
      <c r="D95" s="116">
        <v>475666</v>
      </c>
      <c r="E95" s="79"/>
    </row>
    <row r="96" spans="1:5">
      <c r="A96" s="5">
        <v>1036942166</v>
      </c>
      <c r="B96" s="76" t="s">
        <v>97</v>
      </c>
      <c r="C96" s="4">
        <v>42850</v>
      </c>
      <c r="D96" s="116">
        <v>475666</v>
      </c>
      <c r="E96" s="79"/>
    </row>
    <row r="97" spans="1:5">
      <c r="A97" s="5">
        <v>1036940358</v>
      </c>
      <c r="B97" s="76" t="s">
        <v>98</v>
      </c>
      <c r="C97" s="4">
        <v>42852</v>
      </c>
      <c r="D97" s="116">
        <v>475666</v>
      </c>
      <c r="E97" s="79"/>
    </row>
    <row r="98" spans="1:5">
      <c r="A98" s="5">
        <v>1036936461</v>
      </c>
      <c r="B98" s="76" t="s">
        <v>99</v>
      </c>
      <c r="C98" s="4">
        <v>42858</v>
      </c>
      <c r="D98" s="116">
        <v>475666</v>
      </c>
      <c r="E98" s="79"/>
    </row>
    <row r="99" spans="1:5">
      <c r="A99" s="8">
        <v>1036618049</v>
      </c>
      <c r="B99" s="76" t="s">
        <v>100</v>
      </c>
      <c r="C99" s="4">
        <v>42782</v>
      </c>
      <c r="D99" s="116">
        <v>475666</v>
      </c>
      <c r="E99" s="79"/>
    </row>
    <row r="100" spans="1:5">
      <c r="A100" s="2">
        <v>1128429536</v>
      </c>
      <c r="B100" s="76" t="s">
        <v>101</v>
      </c>
      <c r="C100" s="4">
        <v>42850</v>
      </c>
      <c r="D100" s="116">
        <v>713498</v>
      </c>
      <c r="E100" s="79"/>
    </row>
    <row r="101" spans="1:5">
      <c r="A101" s="2">
        <v>1036679856</v>
      </c>
      <c r="B101" s="87" t="s">
        <v>1222</v>
      </c>
      <c r="C101" s="4">
        <v>43119</v>
      </c>
      <c r="D101" s="116">
        <v>475666</v>
      </c>
      <c r="E101" s="79"/>
    </row>
    <row r="102" spans="1:5">
      <c r="A102" s="2">
        <v>98528780</v>
      </c>
      <c r="B102" s="76" t="s">
        <v>257</v>
      </c>
      <c r="C102" s="4">
        <v>43136</v>
      </c>
      <c r="D102" s="116">
        <v>475666</v>
      </c>
      <c r="E102" s="79"/>
    </row>
    <row r="103" spans="1:5">
      <c r="A103" s="2">
        <v>3408449</v>
      </c>
      <c r="B103" s="76" t="s">
        <v>843</v>
      </c>
      <c r="C103" s="4">
        <v>43161</v>
      </c>
      <c r="D103" s="116">
        <v>475666</v>
      </c>
      <c r="E103" s="79"/>
    </row>
    <row r="104" spans="1:5">
      <c r="A104" s="2">
        <v>1017214770</v>
      </c>
      <c r="B104" s="76" t="s">
        <v>258</v>
      </c>
      <c r="C104" s="4">
        <v>43119</v>
      </c>
      <c r="D104" s="116">
        <v>475666</v>
      </c>
      <c r="E104" s="79"/>
    </row>
    <row r="105" spans="1:5">
      <c r="A105" s="2">
        <v>1036928243</v>
      </c>
      <c r="B105" s="76" t="s">
        <v>259</v>
      </c>
      <c r="C105" s="4">
        <v>43136</v>
      </c>
      <c r="D105" s="116">
        <v>475666</v>
      </c>
      <c r="E105" s="79"/>
    </row>
    <row r="106" spans="1:5">
      <c r="A106" s="2">
        <v>1036395945</v>
      </c>
      <c r="B106" s="76" t="s">
        <v>314</v>
      </c>
      <c r="C106" s="4">
        <v>43160</v>
      </c>
      <c r="D106" s="116">
        <v>475666</v>
      </c>
      <c r="E106" s="79"/>
    </row>
    <row r="107" spans="1:5">
      <c r="A107" s="2">
        <v>43592213</v>
      </c>
      <c r="B107" s="76" t="s">
        <v>561</v>
      </c>
      <c r="C107" s="4">
        <v>43116</v>
      </c>
      <c r="D107" s="116">
        <v>475666</v>
      </c>
      <c r="E107" s="79"/>
    </row>
    <row r="108" spans="1:5">
      <c r="A108" s="2">
        <v>15447691</v>
      </c>
      <c r="B108" s="76" t="s">
        <v>260</v>
      </c>
      <c r="C108" s="4">
        <v>43194</v>
      </c>
      <c r="D108" s="116">
        <v>475666</v>
      </c>
      <c r="E108" s="79"/>
    </row>
    <row r="109" spans="1:5">
      <c r="A109" s="2">
        <v>1001477306</v>
      </c>
      <c r="B109" s="76" t="s">
        <v>261</v>
      </c>
      <c r="C109" s="4">
        <v>43313</v>
      </c>
      <c r="D109" s="116">
        <v>237000</v>
      </c>
      <c r="E109" s="79"/>
    </row>
    <row r="110" spans="1:5">
      <c r="A110" s="2">
        <v>1036925158</v>
      </c>
      <c r="B110" s="76" t="s">
        <v>262</v>
      </c>
      <c r="C110" s="4">
        <v>43222</v>
      </c>
      <c r="D110" s="116">
        <v>475666</v>
      </c>
      <c r="E110" s="118"/>
    </row>
    <row r="111" spans="1:5">
      <c r="A111" s="2">
        <v>39455569</v>
      </c>
      <c r="B111" s="76" t="s">
        <v>263</v>
      </c>
      <c r="C111" s="4">
        <v>43160</v>
      </c>
      <c r="D111" s="116">
        <v>475666</v>
      </c>
      <c r="E111" s="79"/>
    </row>
    <row r="112" spans="1:5">
      <c r="A112" s="2">
        <v>39449013</v>
      </c>
      <c r="B112" s="76" t="s">
        <v>264</v>
      </c>
      <c r="C112" s="4">
        <v>43055</v>
      </c>
      <c r="D112" s="116">
        <v>475666</v>
      </c>
      <c r="E112" s="79">
        <v>513666</v>
      </c>
    </row>
    <row r="113" spans="1:5">
      <c r="A113" s="2">
        <v>43621313</v>
      </c>
      <c r="B113" s="76" t="s">
        <v>265</v>
      </c>
      <c r="C113" s="4">
        <v>43153</v>
      </c>
      <c r="D113" s="116">
        <v>475666</v>
      </c>
      <c r="E113" s="79"/>
    </row>
    <row r="114" spans="1:5">
      <c r="A114" s="2">
        <v>1036952645</v>
      </c>
      <c r="B114" s="76" t="s">
        <v>266</v>
      </c>
      <c r="C114" s="4">
        <v>43124</v>
      </c>
      <c r="D114" s="116">
        <v>475666</v>
      </c>
      <c r="E114" s="79"/>
    </row>
    <row r="115" spans="1:5">
      <c r="A115" s="2">
        <v>1036946425</v>
      </c>
      <c r="B115" s="92" t="s">
        <v>674</v>
      </c>
      <c r="C115" s="4">
        <v>43223</v>
      </c>
      <c r="D115" s="116">
        <v>475666</v>
      </c>
      <c r="E115" s="79"/>
    </row>
    <row r="116" spans="1:5">
      <c r="A116" s="2">
        <v>71293696</v>
      </c>
      <c r="B116" s="92" t="s">
        <v>267</v>
      </c>
      <c r="C116" s="4">
        <v>43146</v>
      </c>
      <c r="D116" s="116">
        <v>475666</v>
      </c>
      <c r="E116" s="79"/>
    </row>
    <row r="117" spans="1:5">
      <c r="A117" s="2">
        <v>1035872385</v>
      </c>
      <c r="B117" s="76" t="s">
        <v>533</v>
      </c>
      <c r="C117" s="4">
        <v>43222</v>
      </c>
      <c r="D117" s="116">
        <v>475666</v>
      </c>
      <c r="E117" s="79"/>
    </row>
    <row r="118" spans="1:5">
      <c r="A118" s="2">
        <v>39190749</v>
      </c>
      <c r="B118" s="92" t="s">
        <v>607</v>
      </c>
      <c r="C118" s="4">
        <v>43146</v>
      </c>
      <c r="D118" s="116">
        <v>475666</v>
      </c>
      <c r="E118" s="79"/>
    </row>
    <row r="119" spans="1:5">
      <c r="A119" s="2">
        <v>39448465</v>
      </c>
      <c r="B119" s="92" t="s">
        <v>1275</v>
      </c>
      <c r="C119" s="4">
        <v>43236</v>
      </c>
      <c r="D119" s="116">
        <v>475666</v>
      </c>
      <c r="E119" s="79"/>
    </row>
    <row r="120" spans="1:5">
      <c r="A120" s="2">
        <v>43420852</v>
      </c>
      <c r="B120" s="92" t="s">
        <v>658</v>
      </c>
      <c r="C120" s="4">
        <v>42850</v>
      </c>
      <c r="D120" s="116">
        <v>475666</v>
      </c>
      <c r="E120" s="79"/>
    </row>
    <row r="121" spans="1:5">
      <c r="A121" s="2">
        <v>43263625</v>
      </c>
      <c r="B121" s="92" t="s">
        <v>975</v>
      </c>
      <c r="C121" s="4">
        <v>43222</v>
      </c>
      <c r="D121" s="116">
        <v>475666</v>
      </c>
      <c r="E121" s="79"/>
    </row>
    <row r="122" spans="1:5">
      <c r="A122" s="2">
        <v>1035916105</v>
      </c>
      <c r="B122" s="92" t="s">
        <v>978</v>
      </c>
      <c r="C122" s="4">
        <v>43315</v>
      </c>
      <c r="D122" s="116">
        <v>393746</v>
      </c>
      <c r="E122" s="79"/>
    </row>
    <row r="123" spans="1:5">
      <c r="A123" s="2">
        <v>1033341846</v>
      </c>
      <c r="B123" s="92" t="s">
        <v>989</v>
      </c>
      <c r="C123" s="4">
        <v>43276</v>
      </c>
      <c r="D123" s="116">
        <v>475666</v>
      </c>
      <c r="E123" s="79"/>
    </row>
    <row r="124" spans="1:5">
      <c r="A124" s="2">
        <v>39446904</v>
      </c>
      <c r="B124" s="92" t="s">
        <v>1030</v>
      </c>
      <c r="C124" s="4">
        <v>43367</v>
      </c>
      <c r="D124" s="116">
        <v>256331</v>
      </c>
      <c r="E124" s="79"/>
    </row>
    <row r="125" spans="1:5">
      <c r="A125" s="2">
        <v>1036951349</v>
      </c>
      <c r="B125" s="92" t="s">
        <v>1032</v>
      </c>
      <c r="C125" s="4">
        <v>43328</v>
      </c>
      <c r="D125" s="116">
        <v>359392</v>
      </c>
      <c r="E125" s="79"/>
    </row>
    <row r="126" spans="1:5">
      <c r="A126" s="2">
        <v>1041149848</v>
      </c>
      <c r="B126" s="92" t="s">
        <v>1036</v>
      </c>
      <c r="C126" s="4">
        <v>43284</v>
      </c>
      <c r="D126" s="116">
        <v>475666</v>
      </c>
      <c r="E126" s="79"/>
    </row>
    <row r="127" spans="1:5">
      <c r="A127" s="2">
        <v>943901801111974</v>
      </c>
      <c r="B127" s="92" t="s">
        <v>1056</v>
      </c>
      <c r="C127" s="4">
        <v>43353</v>
      </c>
      <c r="D127" s="116">
        <v>293327</v>
      </c>
      <c r="E127" s="79"/>
    </row>
    <row r="128" spans="1:5">
      <c r="A128" s="2">
        <v>39440493</v>
      </c>
      <c r="B128" s="92" t="s">
        <v>1061</v>
      </c>
      <c r="C128" s="4">
        <v>43318</v>
      </c>
      <c r="D128" s="116">
        <v>385818</v>
      </c>
      <c r="E128" s="79"/>
    </row>
    <row r="129" spans="1:5">
      <c r="A129" s="2">
        <v>1017224934</v>
      </c>
      <c r="B129" s="92" t="s">
        <v>1064</v>
      </c>
      <c r="C129" s="4">
        <v>43313</v>
      </c>
      <c r="D129" s="116">
        <v>399031</v>
      </c>
      <c r="E129" s="79"/>
    </row>
    <row r="130" spans="1:5">
      <c r="A130" s="2">
        <v>1233339464</v>
      </c>
      <c r="B130" s="92" t="s">
        <v>1067</v>
      </c>
      <c r="C130" s="4">
        <v>43389</v>
      </c>
      <c r="D130" s="116">
        <v>198194</v>
      </c>
      <c r="E130" s="79"/>
    </row>
    <row r="131" spans="1:5">
      <c r="A131" s="2">
        <v>1039451483</v>
      </c>
      <c r="B131" s="92" t="s">
        <v>1072</v>
      </c>
      <c r="C131" s="4">
        <v>43346</v>
      </c>
      <c r="D131" s="116">
        <v>311825</v>
      </c>
      <c r="E131" s="79"/>
    </row>
    <row r="132" spans="1:5">
      <c r="A132" s="2">
        <v>1039460393</v>
      </c>
      <c r="B132" s="92" t="s">
        <v>1078</v>
      </c>
      <c r="C132" s="4">
        <v>43381</v>
      </c>
      <c r="D132" s="116">
        <v>219335</v>
      </c>
      <c r="E132" s="79"/>
    </row>
    <row r="133" spans="1:5">
      <c r="A133" s="2">
        <v>1053795116</v>
      </c>
      <c r="B133" s="92" t="s">
        <v>1095</v>
      </c>
      <c r="C133" s="4">
        <v>43256</v>
      </c>
      <c r="D133" s="116">
        <v>475666</v>
      </c>
      <c r="E133" s="79"/>
    </row>
    <row r="134" spans="1:5">
      <c r="A134" s="2">
        <v>1128266152</v>
      </c>
      <c r="B134" s="92" t="s">
        <v>1115</v>
      </c>
      <c r="C134" s="4">
        <v>43395</v>
      </c>
      <c r="D134" s="116">
        <v>182339</v>
      </c>
      <c r="E134" s="79"/>
    </row>
    <row r="135" spans="1:5">
      <c r="A135" s="2">
        <v>1214725272</v>
      </c>
      <c r="B135" s="92" t="s">
        <v>1120</v>
      </c>
      <c r="C135" s="4">
        <v>43298</v>
      </c>
      <c r="D135" s="116">
        <v>439670</v>
      </c>
      <c r="E135" s="79"/>
    </row>
    <row r="136" spans="1:5">
      <c r="A136" s="2">
        <v>1152693779</v>
      </c>
      <c r="B136" s="92" t="s">
        <v>1124</v>
      </c>
      <c r="C136" s="4">
        <v>43236</v>
      </c>
      <c r="D136" s="116">
        <v>475666</v>
      </c>
      <c r="E136" s="79"/>
    </row>
    <row r="137" spans="1:5">
      <c r="A137" s="2">
        <v>1037642698</v>
      </c>
      <c r="B137" s="92" t="s">
        <v>1127</v>
      </c>
      <c r="C137" s="4">
        <v>43405</v>
      </c>
      <c r="D137" s="116">
        <v>155913</v>
      </c>
      <c r="E137" s="79"/>
    </row>
    <row r="138" spans="1:5">
      <c r="A138" s="2">
        <v>1007448574</v>
      </c>
      <c r="B138" s="92" t="s">
        <v>1177</v>
      </c>
      <c r="C138" s="4">
        <v>43389</v>
      </c>
      <c r="D138" s="116">
        <v>198194</v>
      </c>
      <c r="E138" s="79"/>
    </row>
    <row r="139" spans="1:5">
      <c r="A139" s="2">
        <v>1038413503</v>
      </c>
      <c r="B139" s="92" t="s">
        <v>1223</v>
      </c>
      <c r="C139" s="4">
        <v>43256</v>
      </c>
      <c r="D139" s="116">
        <v>475666</v>
      </c>
      <c r="E139" s="79"/>
    </row>
    <row r="140" spans="1:5">
      <c r="A140" s="2">
        <v>43210730</v>
      </c>
      <c r="B140" s="92" t="s">
        <v>1278</v>
      </c>
      <c r="C140" s="4">
        <v>43318</v>
      </c>
      <c r="D140" s="116">
        <v>385818</v>
      </c>
      <c r="E140" s="79"/>
    </row>
    <row r="141" spans="1:5">
      <c r="A141" s="2">
        <v>1036932708</v>
      </c>
      <c r="B141" s="92" t="s">
        <v>1281</v>
      </c>
      <c r="C141" s="4">
        <v>43367</v>
      </c>
      <c r="D141" s="116">
        <v>256331</v>
      </c>
      <c r="E141" s="79"/>
    </row>
    <row r="142" spans="1:5">
      <c r="A142" s="2">
        <v>39453082</v>
      </c>
      <c r="B142" s="92" t="s">
        <v>1282</v>
      </c>
      <c r="C142" s="4">
        <v>43347</v>
      </c>
      <c r="D142" s="116">
        <v>309183</v>
      </c>
      <c r="E142" s="79"/>
    </row>
    <row r="143" spans="1:5">
      <c r="A143" s="2">
        <v>94315779</v>
      </c>
      <c r="B143" s="92" t="s">
        <v>1412</v>
      </c>
      <c r="C143" s="169">
        <v>42975</v>
      </c>
      <c r="D143" s="116">
        <v>713498</v>
      </c>
      <c r="E143" s="79"/>
    </row>
    <row r="144" spans="1:5">
      <c r="A144" s="2">
        <v>1037614449</v>
      </c>
      <c r="B144" s="92" t="s">
        <v>1413</v>
      </c>
      <c r="C144" s="4">
        <v>43360</v>
      </c>
      <c r="D144" s="116">
        <v>274829</v>
      </c>
      <c r="E144" s="79"/>
    </row>
    <row r="145" spans="1:5">
      <c r="A145" s="2">
        <v>43761204</v>
      </c>
      <c r="B145" s="92" t="s">
        <v>1418</v>
      </c>
      <c r="C145" s="4">
        <v>43367</v>
      </c>
      <c r="D145" s="116">
        <v>256331</v>
      </c>
      <c r="E145" s="79"/>
    </row>
    <row r="146" spans="1:5">
      <c r="A146" s="2">
        <v>39455375</v>
      </c>
      <c r="B146" s="92" t="s">
        <v>1419</v>
      </c>
      <c r="C146" s="4">
        <v>43367</v>
      </c>
      <c r="D146" s="116">
        <v>256331</v>
      </c>
      <c r="E146" s="79"/>
    </row>
  </sheetData>
  <autoFilter ref="A1:C146" xr:uid="{D05E99B1-9DC4-4E0C-935C-A3F98884C347}"/>
  <hyperlinks>
    <hyperlink ref="B4" location="'RAUL MORENO'!A1" display="MORENO PACHON RAUL JAVIER" xr:uid="{F90E14BE-7D4F-459E-8DD2-34378C0CDBDD}"/>
    <hyperlink ref="B39" location="'ANDRES CASTRILLON'!A1" display="CATRILLON AGUDELO LIBARDO ANDRES" xr:uid="{CA9BB077-FEDA-4FAB-88FD-F6DF66361C70}"/>
    <hyperlink ref="B70" location="'JUAN FELIPE CABALLERO'!A1" display="CABALLERO GARCIA  JUAN FELIPE " xr:uid="{B5E89851-1134-4D35-8DC7-E11A2B4E0595}"/>
    <hyperlink ref="B38" location="'RODRIGO ARBOLEDA'!A1" display="ARBOLEDA MAZO RODRIGO " xr:uid="{5BD7C597-6D57-4199-BDFD-698736C1B906}"/>
    <hyperlink ref="B29" location="'ANDRES FELIPE VALENCIA'!A1" display="VALENCIA TABARES ANDRES FELIPE" xr:uid="{94812BB4-0695-4185-B4A1-CCBAEE35C6D9}"/>
    <hyperlink ref="B106" location="'DAVID SEPULVEDA'!A1" display="DAVID SEPULVEDA" xr:uid="{A42DE208-A4FD-427F-B902-3077CB8F777D}"/>
    <hyperlink ref="B64" location="'ANA MARIA HINCAPIE'!A1" display="HINCAPIE FRANCO ANA MARIA " xr:uid="{713C5C8E-2122-4266-B382-3940F491F2F0}"/>
    <hyperlink ref="B14" location="'SILVIA MARIA MORALES'!A1" display="MORALES QUIROZ SILVIA MARIA " xr:uid="{4EF4A380-EB7A-49E7-B2D0-4E2A8F7408F7}"/>
    <hyperlink ref="B80" location="'FELIPE TABORDA'!A1" display="TABORDA AGUDELO FELIPE" xr:uid="{014C76D5-038F-420B-8F5D-81D8E26A4EC6}"/>
    <hyperlink ref="B90" location="'OLGA TEJADA'!A1" display="TEJADA JIMENEZ OLGA LUCIA" xr:uid="{AFC136B7-C011-4B99-AABD-CAE2ECB2526B}"/>
    <hyperlink ref="B99" location="'CINDY CAROLINA GRAJALES'!A1" display="GRAJALES GALVIS CINDY CAROLINA" xr:uid="{C1AD4BFE-401F-487B-A76B-A826D2324E6B}"/>
    <hyperlink ref="B40" location="'GRAHAM GARNICA'!A1" display="GARNICA GONZALEZ GRAHAM" xr:uid="{68B6FF9B-2865-4666-BACF-6BA5FA41C192}"/>
    <hyperlink ref="B7" location="'NATALIA FARLEY RESTREPO'!A1" display="RESTREPO ARISTIZABAL NATALIA FARLEY" xr:uid="{365360F0-6384-42F8-A843-A9F51E70481F}"/>
    <hyperlink ref="B43" location="'DANIELA MONTOYA '!A1" display="MONTOYA DURAN DANIELA" xr:uid="{92680AAB-04E7-40FB-AE8D-3D4617670ABD}"/>
    <hyperlink ref="B21" location="'OSMAN CALLE '!A1" display="CALLE RAMIREZ OSMAN DARIO " xr:uid="{42FC6231-1E95-4DA0-A338-558101D73446}"/>
    <hyperlink ref="B11" location="'DORIS ECHEVERRI'!A1" display="ECHEVERRI ALVAREZ DORIS VIVIANA" xr:uid="{6411FE5E-5AB3-4F8F-97D4-601138C931A0}"/>
    <hyperlink ref="B97" location="'CATHERINE ZAPATA'!A1" display="ZAPATA HERNANDEZ CATHERINE JULIETH" xr:uid="{03046C18-8E81-4893-A6DE-540F2C97F519}"/>
    <hyperlink ref="B112" location="'ALEJANDRA JIMENEZ'!A1" display="ALEJANDRA JIMENEZ" xr:uid="{D8D93704-4E78-4522-B463-EBF80A80658D}"/>
    <hyperlink ref="B27" location="'DIEGO SALAZAR'!A1" display="SALAZAR HERRAN DIEGO ARMANDO" xr:uid="{858F7BD6-63FF-4B53-82FE-6668D7E163B7}"/>
    <hyperlink ref="B65" location="'GABRIEL MUÑOZ'!A1" display="MUÑOZ LOPERA GABRIEL JAIME " xr:uid="{E324E745-A3B4-4C51-9F58-4A2DB6628CB6}"/>
    <hyperlink ref="B105" location="'NELSON CORREA'!A1" display="NELSON CORREA" xr:uid="{EA322183-E867-4639-8171-494E5FC3A48F}"/>
    <hyperlink ref="B22" location="'JHON JAIRO CASTAÑO'!A1" display="CASTAÑO PINEDA JHON JAIRO" xr:uid="{1DC4E0A2-3A81-49A2-A4E4-562492E178B6}"/>
    <hyperlink ref="B48" location="'VANESA SALAZAR'!A1" display="SALAZAR GARCIA VANESA YULIET" xr:uid="{19C979CE-0DD3-488A-82F9-2FF6EFA6AF9F}"/>
    <hyperlink ref="B75" location="'CRISTINA MAZO'!A1" display="MAZO SALDARRIAGA ISABEL CRISTINA" xr:uid="{70D9C965-E519-4110-AFC9-843EF27522CF}"/>
    <hyperlink ref="B10" location="'LUIS MIGUEL DORIA'!A1" display="DORIA MERCADO LUIS MIGUEL " xr:uid="{A1B5D339-B03D-4BFB-8F99-6EA2B7D19BB6}"/>
    <hyperlink ref="B81" location="'ANGIE ZAPATA'!A1" display="ZAPATA ROMERO ANGIE VANESSA" xr:uid="{7A5FE2DF-7141-4AE9-969F-5DEEC33A1CB8}"/>
    <hyperlink ref="B68" location="'RAUL MORA'!A1" display="MORA PELAEZ RAUL ALBERTO" xr:uid="{D0379501-42B4-4332-9F50-994C51923496}"/>
    <hyperlink ref="B56" location="'ALEXANDER PINO'!A1" display="PINO ISAZA DAIRO ALEXANDER" xr:uid="{9A9A95E1-37C4-4669-B91E-F7CF57FC6631}"/>
    <hyperlink ref="B55" location="'LIZETH ORREGO'!A1" display="ORREGO ESCOBAR LIZETH ANDREA " xr:uid="{1669D7DC-2D17-41D1-98C6-AF37E6E11A59}"/>
    <hyperlink ref="B82" location="'ALBERT ZAPATA'!A1" display="ZAPATA ZAPATA ALBERT ALCIBIDES" xr:uid="{D40836C5-D473-411D-9E09-B3C184A03C2D}"/>
    <hyperlink ref="B44" location="'LIZETH NAVALES'!A1" display="NAVALES BORJA LIZETH YURANY " xr:uid="{98C4BE3B-9302-4201-99D6-D0C60B1CAED2}"/>
    <hyperlink ref="B42" location="'YURI MESA'!A1" display="MESA TABORDA YURY KATHERINE" xr:uid="{3E1DECCA-F568-4ABD-8745-ED7372F33AE0}"/>
    <hyperlink ref="B50" location="'XIOMARA CARDONA'!A1" display="CARMONA ESPINOSA XIOMARA" xr:uid="{975CDE7C-5758-4207-A0E5-4821EE359C28}"/>
    <hyperlink ref="B78" location="'CARLOS RODIGUEZ'!A1" display="RODRIGUEZ ARREDONDO CARLOS ALBERTO" xr:uid="{CDAEA348-59C5-482A-B14D-9A16F8121699}"/>
    <hyperlink ref="B26" location="'ANDRES ROMAN'!A1" display="ROMAN CASTRO ANDRES FELIPE" xr:uid="{30FA0CC9-43EB-43A4-A3F0-10662E4FC28F}"/>
    <hyperlink ref="B18" location="'ALISON RESTREPO'!A1" display="RESTREPO CASTAÑEDA ALISON HYRINA" xr:uid="{2270A8FA-9BD6-4A7F-A4D4-CFF4563527E1}"/>
    <hyperlink ref="B76" location="'LEYDI JHOANNA RAMIREZ'!A1" display="RAMIREZ CUERVO LEYDY JHOANNA " xr:uid="{E245B059-DB50-4EA6-825C-91E9D302410B}"/>
    <hyperlink ref="B36" location="'BEATRIZ GIRALDO'!A1" display="GIRALDO CALLE BEATRIZ ELENA " xr:uid="{B4D96D0E-A969-477B-A9A0-44C880537104}"/>
    <hyperlink ref="B31" location="'ANDRES ROMERO'!A1" display="ROMERO ZUÑIGA EDUVAR ANDRES" xr:uid="{DEAB1040-094B-416C-ADC2-CA3336F5B494}"/>
    <hyperlink ref="B88" location="'JUAN PABLO ROA'!A1" display="ROA BARRAGAN JUAN PABLO" xr:uid="{FDC34E4F-42D2-46AE-98E9-9A27CEF97A46}"/>
    <hyperlink ref="B117" location="'KELLY MARTINEZ'!A1" display="KELLY MARTINEZ" xr:uid="{901B8725-AAD4-4B78-8B61-D96EEA325E35}"/>
    <hyperlink ref="B24" location="'PAOLA MADRIGAL'!A1" display="MADRIGAL MAZO PAOLA ANDREA" xr:uid="{A6687ED9-D1AA-43ED-8925-9A33986AE8CC}"/>
    <hyperlink ref="B61" location="'ROBINSON BOCANEGRA'!A1" display="BOCANEGRA SANCHEZ ROBINSON" xr:uid="{8082FA6E-B90C-4BE4-AEFC-D0196683289B}"/>
    <hyperlink ref="B92" location="'DANIELA OSPINO'!A1" display="OSPINO CANTILLO DANIELA" xr:uid="{B6351826-B511-4B20-A3BE-01D4C2D684E0}"/>
    <hyperlink ref="B45" location="'SAMERLY PALACIOS'!A1" display="PALACIOS PALACIOS LUZ SAMERLY" xr:uid="{09DB7575-11AB-4B21-920B-EC53FF227993}"/>
    <hyperlink ref="B83" location="'LEONARDO MORALES'!A1" display="MORALES VALENCIA LEONARDO" xr:uid="{18A95F89-060E-431C-AECF-AE73D425CAB0}"/>
    <hyperlink ref="B49" location="'CARLOS ANDRES SUAREZ'!A1" display="SUAREZ MEDINA CARLOS ANDRES" xr:uid="{36D8C25C-F3DD-43D7-B9E2-31977F7A3839}"/>
    <hyperlink ref="B47" location="'JUAN GUILLERMO RODRIGUEZ'!A1" display="RODRIGUEZ ARREDONDO JUAN GUILLERMO" xr:uid="{03F2EEA1-DE73-49FD-9BDC-38D99937D7F0}"/>
    <hyperlink ref="B23" location="'NATALY GUTIERREZ'!A1" display="GUTIERREZ VELASQUEZ NATALY" xr:uid="{2E09F3D0-CB26-4E48-AAE2-851A00901EDE}"/>
    <hyperlink ref="B58" location="'MARIA JULIETA NARANJO'!A1" display="NARANJO BARRERA MARIA JULIETA " xr:uid="{CBEE0288-632C-42E5-B639-EF13CE2C2B27}"/>
    <hyperlink ref="B67" location="'CLARA MARICELA OSORIO'!A1" display="OSORIO PALACIO  CLARA MARICELA" xr:uid="{65AF8BB8-94F8-4511-971E-C6029A1EA305}"/>
    <hyperlink ref="B79" location="'JHON FREDY ROMANOS'!A1" display="ROMANOS USUGA JHON FREDY " xr:uid="{AAE44C70-8CC1-4A80-BF58-84812E55BBAE}"/>
    <hyperlink ref="B41" location="'MANUELA ALEJANDRA LONDOÑO'!A1" display="LONDOÑO ESCOBAR MANUELA ALEJANDRA " xr:uid="{94C4C3E5-9C24-440C-BEB7-64A9A3362999}"/>
    <hyperlink ref="B66" location="'FRANKY RAMIREZ'!A1" display="RAMIREZ JIMENEZ FRANKY FRAVIANY" xr:uid="{097D09E9-2BD9-49AB-B1F3-FA3AEE046BDA}"/>
    <hyperlink ref="B52" location="'LUIS FERNANDO GALLEGO'!A1" display="GALLEGO  ROJAS LUIS FERNANDO" xr:uid="{0BBD9471-C574-455A-9D5E-C924BC5F7CE5}"/>
    <hyperlink ref="B19" location="'LUIS ALBERTO LEGARDA'!A1" display="LEGARDA OSPINA LUIS ALBERTO" xr:uid="{DDAE4E0B-16F4-4552-9F08-284B75DA786E}"/>
    <hyperlink ref="B15" location="'MARIBEL ROLDAN'!A1" display="ROLDAN RAMIREZ MARIBEL" xr:uid="{E5FB1286-F0CE-435D-A822-E5243901CD77}"/>
    <hyperlink ref="B33" location="'EDWIN VALENCIA'!A1" display="VALENCIA TORREGLOSA EDWIN" xr:uid="{1297A971-A1AA-44FF-A11B-5684179AB460}"/>
    <hyperlink ref="B62" location="'DAVID ANDRES PATIÑO'!A1" display="PATIÑO RAMIREZ DAVID ANDRES" xr:uid="{45D8A9FF-40E4-4ED4-9CD5-7729E45498C8}"/>
    <hyperlink ref="B54" location="'YESICA HOLGUIN'!A1" display="HOLGUIN VINASCO YESICA" xr:uid="{B95D89BC-4C74-40B1-8AC7-B21231CF6FE4}"/>
    <hyperlink ref="B30" location="'JAIRO MAURICIO GARCIA'!A1" display="GARCIA USME JAIRO MAURICIO" xr:uid="{41013FF3-50FB-4F50-8445-CCA6F77C05A3}"/>
    <hyperlink ref="B86" location="'HADER VINASCO'!A1" display="VINASCO ROJAS HADER ARLEX" xr:uid="{4595DBA1-18BC-45EC-A7F4-25682DB3931C}"/>
    <hyperlink ref="B107" location="'ALEIDA PATRICIA RUEDA'!A1" display="ALEIDA RUEDA" xr:uid="{1AF96E39-1124-4234-B6E6-4F0C4A012D59}"/>
    <hyperlink ref="B94" location="'ANGELA RINCON'!A1" display="RINCON ALVAREZ ANGELA" xr:uid="{564800DA-8707-4185-B114-7129686DFB39}"/>
    <hyperlink ref="B12" location="'CLAUDIA INES ZAPATA'!A1" display="ZAPATA ROJAS CLAUDIA INES " xr:uid="{A1E83034-63F3-4E47-BDD9-EA00A6BCA923}"/>
    <hyperlink ref="B37" location="'JHON EDUAR VILLEGAS'!A1" display="VILLEGAZ PEREZ JOHN EDUARD" xr:uid="{011594C4-1B28-41AC-B90A-00A75041A052}"/>
    <hyperlink ref="B91" location="'ANGIE PAOLA FERNANDEZ'!A1" display="FERNANDEZ VIDALES ANGIE PAOLA" xr:uid="{601D48D1-B0E9-4AC2-ADDF-366D5237F269}"/>
    <hyperlink ref="B6" location="'ERIKA YAMILE HENAO'!A1" display="HENAO GARCIA ERIKA YAMILE" xr:uid="{6B0468D9-8D0A-427C-B641-E2CDFD8B9354}"/>
    <hyperlink ref="B110" location="'LEIDY YOANA ZAPATA'!A1" display="LEIDI YOANA ZAPATA" xr:uid="{00F497DE-68B4-4CFE-BD25-15395352E035}"/>
    <hyperlink ref="B25" location="'LEYLA FERNANDA MURIEL'!A1" display="MURIEL ATEHORTUA LEYLA FERNANDA" xr:uid="{7316BB7A-EE53-4160-9A29-69D39207999B}"/>
    <hyperlink ref="B28" location="'OSCAR SANCHEZ'!A1" display="SANCHEZ MORATO OSCAR FRANCISCO" xr:uid="{D9F298E4-BC34-4880-8A53-7C30F4661061}"/>
    <hyperlink ref="B108" location="'CARLOS ANDRES GARCIA'!A1" display="CARLOS GARCIA" xr:uid="{CA86680D-E58A-443D-803E-C6E68C1BBC9A}"/>
    <hyperlink ref="B51" location="'URIEL FORERO'!A1" display="FORERO MONSALVE URIEL SABEIRO" xr:uid="{8AD415E2-33A2-4F2F-8FEF-451A283F6936}"/>
    <hyperlink ref="B17" location="'JULIA TAPIAS'!A1" display="TAPIAS VILLA JULIA ELENA" xr:uid="{D45B1A11-AD75-4D52-B7C2-CC578B230CF9}"/>
    <hyperlink ref="B73" location="'JHON ALEXANDER HIGUITA'!A1" display="HIGUITA AGUILAR JOHN ALEXANDER" xr:uid="{E00BB29A-C3C6-4D00-B8F3-E926571AC7AC}"/>
    <hyperlink ref="B102" location="'JHON WILLIAN BARRADA'!A1" display="JHON BARRADA" xr:uid="{7997147A-102A-443E-BE95-0641FD3C27F6}"/>
    <hyperlink ref="B46" location="'ALEJANDRA RAMIREZ'!A1" display="RAMIREZ GUERRA ALEJANDRA MARIA" xr:uid="{94C5EF4C-37C1-455F-8E0B-6CF4E893A70B}"/>
    <hyperlink ref="B87" location="'YONNY FERNEY HOYOS'!A1" display="HOYOS YONNY FERNEY" xr:uid="{755B2E18-C4DA-421D-AE59-C501FF1921DC}"/>
    <hyperlink ref="B89" location="'CARLOS IGNACIO GOMEZ'!A1" display="GOMEZ MUÑOZ CARLOS IGNACIO" xr:uid="{82639736-8A50-4E2F-9D3F-96925FF2098B}"/>
    <hyperlink ref="B100" location="'ANDREA URREA'!A1" display="URREA QUICENO ANDREA CAROLINA" xr:uid="{6180A572-E293-4CE3-BB61-EF45E5B27854}"/>
    <hyperlink ref="B57" location="'KAREN GUARIN'!A1" display="GUARIN BERNAL KAREN ELIZABETH" xr:uid="{EE15B6BA-F7CD-49E3-BD5A-310C243B6B64}"/>
    <hyperlink ref="B16" location="'MARIA NELLY ZULETA'!A1" display="ZULETA CORREA MARIA NELLY" xr:uid="{3FCF8859-334D-4476-817C-15B7415CEE29}"/>
    <hyperlink ref="B71" location="'FRAY SANTIAGO GOMEZ'!A1" display="GOMEZ RIOS FRAY SANTIAGO" xr:uid="{0651D312-548E-4DB0-9FDB-9C6D617406E5}"/>
    <hyperlink ref="B74" location="'ESTER MARTINEZ'!A1" display="MARTINEZ OCHOA SEMIDA ESTER" xr:uid="{396748D9-8D41-45B8-8F6A-08D8F945FF76}"/>
    <hyperlink ref="B69" location="'JULIANA ALVAREZ'!A1" display="ALVAREZ ACEVEDO JULIANA ANDREA " xr:uid="{C5BF3BA4-CD26-41FA-A5C7-B96A745D23D6}"/>
    <hyperlink ref="B3" location="'ALBEIRO GOMEZ'!A1" display="GOMEZ  ARBELAEZ ORLANDO ALBEIRO" xr:uid="{7D3CD024-5FEB-4283-8879-9DB47E382319}"/>
    <hyperlink ref="B34" location="'ANYI TORRES'!A1" display="TORRES MUÑOZ ANYI ZULENY" xr:uid="{FD9DAC41-C9DA-4549-925F-FAEEE772138E}"/>
    <hyperlink ref="B96" location="'YULIANA URIBE'!A1" display="URIBE GOMEZ YULIANA" xr:uid="{B8A9928C-5859-4B1D-AD13-4901D8F43E06}"/>
    <hyperlink ref="B113" location="'PAOLA MONTOYA'!A1" display="PAOLA MONTOYA" xr:uid="{49FD3E34-0FBF-4BF4-B64C-E12D638B9181}"/>
    <hyperlink ref="B120" location="'LUZ DARY HENAO'!A1" display="LUZ DARY HENAO" xr:uid="{76B5D2E3-6096-41CE-8145-ADC75259A430}"/>
    <hyperlink ref="B84" location="'FRANKLIN YOEL MONSALVE'!A1" display="MONSALVE TARAZONA FRANKLIN YOEL" xr:uid="{03ED84FF-FB20-4B71-B174-BEF7DEFFDFC2}"/>
    <hyperlink ref="B8" location="'DANIEL  BARRIENTOS'!A1" display="BARRIENTOS PEREZ DANIEL ADRIAN" xr:uid="{5578AAFD-8975-4FF2-B843-BE06CCF89328}"/>
    <hyperlink ref="B114" location="'VANESSA SANCHEZ'!A1" display="VANESSA SANCHEZ" xr:uid="{75B443E2-8C42-4D4F-9A5D-76144E207E19}"/>
    <hyperlink ref="B93" location="'BLANCA LIDA PARDO'!A1" display="PARDO ROJAS BLANCA LIDA" xr:uid="{56E21E2C-E4F5-46D3-B61D-9DF62C060544}"/>
    <hyperlink ref="B116" location="'GONZALO RESTREPO'!A1" display="GONZALO RESTREPO" xr:uid="{0E656B4C-A073-4BF6-AB06-94D49F4C2C02}"/>
    <hyperlink ref="B115" location="'DANIELA OROZCO'!A1" display="DANIELA OROZCO LOPEZ" xr:uid="{665E4417-1022-40A5-925F-6390BB540689}"/>
    <hyperlink ref="B111" location="'BLANCA LIDA PARDO'!A1" display="BLANCA LIDA PARDO" xr:uid="{213CBC28-9B2E-4829-98C2-0F07748F613E}"/>
    <hyperlink ref="B59" location="'CLARA INES FLOREZ'!A1" display="FLOREZ CASTAÑEDA CLARA INES" xr:uid="{061E7EEC-1CCA-4749-9971-9A82F9D5BEC1}"/>
    <hyperlink ref="B35" location="'CLAUDIA URIBE'!A1" display="URIBE GONZALEZ CLAUDIA PATRICIA" xr:uid="{20747ADB-B40C-4FCC-8A30-C02DDC6C198C}"/>
    <hyperlink ref="B77" location="'CIELO RAMOS'!A1" display="RAMOS YEPES CIELO MARIA" xr:uid="{789E2F24-A39E-4EDE-891E-32AD4BF2EA80}"/>
    <hyperlink ref="B85" location="'PEDRO CASTAÑO'!A1" display="CASTAÑO HERNANDEZ PEDRO ANTONIO " xr:uid="{AAB8C038-0C62-421B-8960-50D8EEFA5849}"/>
    <hyperlink ref="B2" location="'JOSE IGNACIO SOTO'!A1" display="SOTO VELEZ JOSE IGNACIO" xr:uid="{07914C36-A93A-4EBE-88A6-F2BD01AC2AEB}"/>
    <hyperlink ref="B63" location="'CRISTIAN HUMBERTO GALIANO'!A1" display="GALIANO CAMARGO CRISTIAN HUMBERTO" xr:uid="{EEC31299-0428-4B65-BB2D-59316565A2DB}"/>
    <hyperlink ref="B98" location="'MARLEN CORREA'!A1" display="CORREA ARENAS MARLEN DUVIANA" xr:uid="{B74C418D-3B2D-482B-AD77-5A5DD19DD88E}"/>
    <hyperlink ref="B13" location="'FRANCY MABEL GARCIA'!A1" display="GARCIA HENAO FRANCY MABEL" xr:uid="{BAA1B9DF-F31A-4255-9D02-D6C2403F5CCB}"/>
    <hyperlink ref="B72" location="'JUANITA MARIA GUTIERREZ'!A1" display="GUTIERREZ VARGAS JUANITA MARIA" xr:uid="{A0098132-A31E-4D6F-91C9-3F1B29358A66}"/>
    <hyperlink ref="B118" location="'DIANA PATRICIA LOPEZ HERNANDEZ '!A1" display="DIANA LOPEZ HERNANDEZ" xr:uid="{831E795E-B6F3-4A85-AA7E-2881BC50CB8B}"/>
    <hyperlink ref="B103" location="'ALEXANDER PINEDA'!A1" display="ALEXANDER PINEDA " xr:uid="{8CF4F8F2-31C1-420D-B7E2-D509B432F127}"/>
    <hyperlink ref="B121" location="'JENIFFER GOMEZ'!A1" display="JENIFFER GOMEZ" xr:uid="{D38494D6-3A18-4F05-9045-B071B6C859BC}"/>
    <hyperlink ref="B122" location="'DUVAN DIAZ'!A1" display="DUVAN DIAZ" xr:uid="{67ED4F07-3B02-4D16-AA71-CF8511D92728}"/>
    <hyperlink ref="B123" location="'YENDY VANESSAS BETANCUR'!A1" display="YENDY NAVESSA BETANCUR" xr:uid="{81F2AD1D-269F-4938-AE7E-9CA57CCC6AE5}"/>
    <hyperlink ref="B20" location="'FRANCISCO BASTIDAS'!A1" display="BASTIDAS  FRANCISCO HUMBERTO" xr:uid="{C37B150E-E103-471E-8361-C312BF3B5396}"/>
    <hyperlink ref="B124" location="'ANGELA MARIA LOPEZ'!A1" display="ANGELA MARIA LOPEZ" xr:uid="{3961CF96-7242-4B5D-AEE1-CB0DD9EF45AB}"/>
    <hyperlink ref="B125" location="'SARA FERNANDEZ'!A1" display="SARA FERNANDEZ" xr:uid="{BA30A613-F685-45C7-B921-B6CB0E374816}"/>
    <hyperlink ref="B109" location="'KATERINE GAVIRIA'!A1" display="KATHERINE GAVIRIA" xr:uid="{67149C4F-7B2F-4FEC-B3EC-0F85721698EF}"/>
    <hyperlink ref="B95" location="'SONIA TRUJILLO'!A1" display="TRUJILLO ZULUAGA SONIA DEL SOCORRO" xr:uid="{266EA151-2BA5-4283-8E57-0ECFA988F9B0}"/>
    <hyperlink ref="B126" location="'DIANA CARDENAS'!A1" display="DIANA CARDENAS" xr:uid="{C1B4BDFA-1A90-4E07-A049-EFEAA16D136C}"/>
    <hyperlink ref="B127" location="'ANTONIO MARCANO'!A1" display="ANTONIO MARCANO" xr:uid="{0F97B355-3724-474F-9141-ECDA96C19B33}"/>
    <hyperlink ref="B128" location="'ANGELA MARIA GALLEGO'!A1" display="ANGELA MARIA GALLEGO" xr:uid="{874F8E3F-D913-443B-9529-9FA55B8E641C}"/>
    <hyperlink ref="B129" location="'LAURA ZULETA'!A1" display="LAURA ZULETA" xr:uid="{4905C493-CA18-4D9A-8676-67A3CE5F8A0D}"/>
    <hyperlink ref="B130" location="'SEBASTIAN AYALA'!A1" display="SEBASTIANA AYALA" xr:uid="{D098CD4E-D5BC-425E-8FDD-072FDD55D389}"/>
    <hyperlink ref="B131" location="'CAMILO CARDONA ARANGO'!A1" display="CAMILO CARDONA ARANGO" xr:uid="{2F813A62-5355-4DC8-9BEE-627A2C84BEC8}"/>
    <hyperlink ref="B132" location="'MARLON VALLE'!A1" display="MARLON VALLE" xr:uid="{7DA66F02-774C-47C5-B2BA-EF5AB1B6B3C2}"/>
    <hyperlink ref="B133" location="'LUIS MIGUEL GOMEZ'!A1" display="LUIS MIGUEL GOMEZ" xr:uid="{402CBA79-DBF4-4C18-B764-D036E075CC21}"/>
    <hyperlink ref="B134" location="'YUDY CRISTINA BONILLA'!A1" display="YUDY CRISTINA BONILLA" xr:uid="{FA79EAD9-F689-4193-8CA9-CFAC9F2F69DB}"/>
    <hyperlink ref="B135" location="'JUAN DIEGO LONDOÑO'!A1" display="JUAN DIEGO LONDOÑO" xr:uid="{DD23A2ED-0433-420C-A745-90FF3E1DB670}"/>
    <hyperlink ref="B137" location="'KATHERINE ECHEVERRI'!A1" display="KATHERINE ECHEVERRI CARVAJAL" xr:uid="{CBF7386E-CD1E-40FB-9DFD-436F67E35096}"/>
    <hyperlink ref="B136" location="'DEBY LEON RODRIGUEZ'!A1" display="DEBY LEON RODRIGUEZ" xr:uid="{03D02DA7-35D3-4401-85F2-888E50495208}"/>
    <hyperlink ref="B138" location="'ART MODE 2018'!A1" display="GUILLERMO MARIN SAES" xr:uid="{7E69A251-F6B5-4829-BA6D-63976B6C8177}"/>
    <hyperlink ref="B101" location="'MATEO ALVAREZ'!A1" display="MATEO ALVAREZ" xr:uid="{2385E712-6ECD-4047-BD5B-24F22337865A}"/>
    <hyperlink ref="B139" location="'SEBASTIAN CASTELLO'!A1" display="SEBASTIAN CASTELLO" xr:uid="{5A5BB8DA-1978-4C8A-857B-86A444A80E54}"/>
    <hyperlink ref="B119" location="'SANDRA MILENA'!A1" display="SANDRA MILENA GALLEGO" xr:uid="{955B0D87-BA71-4668-AD4A-014F0A050413}"/>
    <hyperlink ref="B140" location="'LILIANA FRANCO'!A1" display="LILIANA FRANCO" xr:uid="{33E077E6-3A92-48FA-A8BB-C08E432B82C8}"/>
    <hyperlink ref="B141" location="'YENY TATIANA RIVERA'!A1" display="YENY TATIANA RIVERA" xr:uid="{B5558792-946D-4EE5-A017-A710A8743DC5}"/>
    <hyperlink ref="B142" location="'LINA MARCELA RENDON'!A1" display="LINA MARCELA RENDON" xr:uid="{0AB2A8B1-0866-473B-9297-C82C517F5500}"/>
    <hyperlink ref="B5" location="'BREYDI FRANCISCO PALACIOS'!A1" display="PALACIOS PALACIOS BREYDI FRANCISCO" xr:uid="{68C17A1B-9A6A-4E31-A7A9-C29343ECFC0E}"/>
    <hyperlink ref="B104" location="'DANIEL MUÑOZ'!A1" display="daniel alexander muñoz" xr:uid="{AAEB145C-5C0D-4363-BACC-36F9681B463F}"/>
    <hyperlink ref="B143" location="'JHON EDUAR VILLEGAS'!A1" display="JHON EDUAR VILLEGAS" xr:uid="{56D2CFB1-B2CA-4D2B-9D15-0B2F3F8DCFC3}"/>
    <hyperlink ref="B60" location="'LEONEL ARBOLEDA'!A1" display="ARBOLEDA CORREA LEONEL ASMED" xr:uid="{9E9CF0F6-AF63-43B9-9A3E-C2400D4DC1F7}"/>
    <hyperlink ref="B144" location="'LEIDY JOHANA GIRALDO'!A1" display="LEIDY JOHANA GIRALDO" xr:uid="{751BB392-F144-41F8-AAED-BF5A97C75AFE}"/>
    <hyperlink ref="B32" location="'LUIS HUMBERTO PIEDRAHITA'!A1" display="PIEDRAHITA VAHOS LUIS HUMBERTO" xr:uid="{F6B93D0C-8ED6-4F01-A729-17219BD203DB}"/>
    <hyperlink ref="B9" location="'NANCY YAZMIN CORREDOR'!A1" display="CORREDOR SIRATA NANCY JAZMIN" xr:uid="{FCE6C090-C1A7-4044-91AC-E49FE783E348}"/>
    <hyperlink ref="B145" location="'NORA LUCIA MAZO'!A1" display="NORA LUCIA MAZO" xr:uid="{D002F0AE-5046-4D88-BBA3-EEC79D421AA6}"/>
    <hyperlink ref="B146" location="'YULEIDY GIL CARDONA'!A1" display="YULEIDY GIL CARDONA" xr:uid="{63FF1B34-3BCA-45C6-ACC1-769DA8344193}"/>
  </hyperlink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AFD3-C062-4979-8043-0D7C655AD853}">
  <dimension ref="A1:D136"/>
  <sheetViews>
    <sheetView tabSelected="1" workbookViewId="0">
      <selection activeCell="F111" sqref="F111"/>
    </sheetView>
  </sheetViews>
  <sheetFormatPr baseColWidth="10" defaultRowHeight="15"/>
  <cols>
    <col min="1" max="1" width="16.85546875" bestFit="1" customWidth="1"/>
    <col min="2" max="2" width="34.5703125" bestFit="1" customWidth="1"/>
    <col min="3" max="3" width="14.5703125" customWidth="1"/>
    <col min="4" max="4" width="15.5703125" bestFit="1" customWidth="1"/>
  </cols>
  <sheetData>
    <row r="1" spans="1:4" ht="48" thickBot="1">
      <c r="A1" s="114" t="s">
        <v>0</v>
      </c>
      <c r="B1" s="115" t="s">
        <v>1</v>
      </c>
      <c r="C1" s="1" t="s">
        <v>2</v>
      </c>
      <c r="D1" s="66" t="s">
        <v>1405</v>
      </c>
    </row>
    <row r="2" spans="1:4">
      <c r="A2" s="2">
        <v>98715732</v>
      </c>
      <c r="B2" s="76" t="s">
        <v>102</v>
      </c>
      <c r="C2" s="4">
        <v>42653</v>
      </c>
      <c r="D2" s="116">
        <v>475666</v>
      </c>
    </row>
    <row r="3" spans="1:4">
      <c r="A3" s="2">
        <v>1017186226</v>
      </c>
      <c r="B3" s="76" t="s">
        <v>103</v>
      </c>
      <c r="C3" s="4">
        <v>42058</v>
      </c>
      <c r="D3" s="116">
        <v>1500000</v>
      </c>
    </row>
    <row r="4" spans="1:4">
      <c r="A4" s="2">
        <v>1035855688</v>
      </c>
      <c r="B4" s="76" t="s">
        <v>104</v>
      </c>
      <c r="C4" s="4">
        <v>42513</v>
      </c>
      <c r="D4" s="116">
        <v>475666</v>
      </c>
    </row>
    <row r="5" spans="1:4">
      <c r="A5" s="2">
        <v>1128483024</v>
      </c>
      <c r="B5" s="76" t="s">
        <v>105</v>
      </c>
      <c r="C5" s="4">
        <v>42990</v>
      </c>
      <c r="D5" s="116">
        <v>475666</v>
      </c>
    </row>
    <row r="6" spans="1:4">
      <c r="A6" s="2">
        <v>1037590101</v>
      </c>
      <c r="B6" s="76" t="s">
        <v>106</v>
      </c>
      <c r="C6" s="4">
        <v>42745</v>
      </c>
      <c r="D6" s="116">
        <v>475666</v>
      </c>
    </row>
    <row r="7" spans="1:4">
      <c r="A7" s="2">
        <v>1026150185</v>
      </c>
      <c r="B7" s="87" t="s">
        <v>107</v>
      </c>
      <c r="C7" s="4">
        <v>43003</v>
      </c>
      <c r="D7" s="116">
        <v>475666</v>
      </c>
    </row>
    <row r="8" spans="1:4">
      <c r="A8" s="2">
        <v>1128273898</v>
      </c>
      <c r="B8" s="76" t="s">
        <v>108</v>
      </c>
      <c r="C8" s="4">
        <v>40931</v>
      </c>
      <c r="D8" s="116">
        <v>1426998</v>
      </c>
    </row>
    <row r="9" spans="1:4">
      <c r="A9" s="2">
        <v>1037582977</v>
      </c>
      <c r="B9" s="81" t="s">
        <v>109</v>
      </c>
      <c r="C9" s="4">
        <v>42737</v>
      </c>
      <c r="D9" s="116">
        <v>475666</v>
      </c>
    </row>
    <row r="10" spans="1:4">
      <c r="A10" s="2">
        <v>1039447668</v>
      </c>
      <c r="B10" s="76" t="s">
        <v>110</v>
      </c>
      <c r="C10" s="4">
        <v>42705</v>
      </c>
      <c r="D10" s="116">
        <v>475666</v>
      </c>
    </row>
    <row r="11" spans="1:4">
      <c r="A11" s="2">
        <v>1037655133</v>
      </c>
      <c r="B11" s="76" t="s">
        <v>111</v>
      </c>
      <c r="C11" s="4">
        <v>43007</v>
      </c>
      <c r="D11" s="116">
        <v>475666</v>
      </c>
    </row>
    <row r="12" spans="1:4">
      <c r="A12" s="2">
        <v>1037603912</v>
      </c>
      <c r="B12" s="76" t="s">
        <v>112</v>
      </c>
      <c r="C12" s="4">
        <v>41945</v>
      </c>
      <c r="D12" s="116">
        <v>605666</v>
      </c>
    </row>
    <row r="13" spans="1:4">
      <c r="A13" s="2">
        <v>1037368697</v>
      </c>
      <c r="B13" s="76" t="s">
        <v>113</v>
      </c>
      <c r="C13" s="4">
        <v>42856</v>
      </c>
      <c r="D13" s="116">
        <v>475666</v>
      </c>
    </row>
    <row r="14" spans="1:4">
      <c r="A14" s="2">
        <v>43738351</v>
      </c>
      <c r="B14" s="76" t="s">
        <v>114</v>
      </c>
      <c r="C14" s="4">
        <v>39489</v>
      </c>
      <c r="D14" s="116">
        <v>475666</v>
      </c>
    </row>
    <row r="15" spans="1:4">
      <c r="A15" s="2">
        <v>1128273886</v>
      </c>
      <c r="B15" s="76" t="s">
        <v>115</v>
      </c>
      <c r="C15" s="4">
        <v>42625</v>
      </c>
      <c r="D15" s="116">
        <v>1426997</v>
      </c>
    </row>
    <row r="16" spans="1:4">
      <c r="A16" s="2">
        <v>1036946810</v>
      </c>
      <c r="B16" s="76" t="s">
        <v>116</v>
      </c>
      <c r="C16" s="4">
        <v>42816</v>
      </c>
      <c r="D16" s="116">
        <v>475666</v>
      </c>
    </row>
    <row r="17" spans="1:4">
      <c r="A17" s="5">
        <v>1039456205</v>
      </c>
      <c r="B17" s="76" t="s">
        <v>117</v>
      </c>
      <c r="C17" s="4">
        <v>42948</v>
      </c>
      <c r="D17" s="116">
        <v>475666</v>
      </c>
    </row>
    <row r="18" spans="1:4">
      <c r="A18" s="2">
        <v>1143363495</v>
      </c>
      <c r="B18" s="76" t="s">
        <v>118</v>
      </c>
      <c r="C18" s="4">
        <v>41943</v>
      </c>
      <c r="D18" s="116">
        <v>475666</v>
      </c>
    </row>
    <row r="19" spans="1:4">
      <c r="A19" s="5">
        <v>1045733990</v>
      </c>
      <c r="B19" s="87" t="s">
        <v>119</v>
      </c>
      <c r="C19" s="4">
        <v>42948</v>
      </c>
      <c r="D19" s="116">
        <v>475666</v>
      </c>
    </row>
    <row r="20" spans="1:4">
      <c r="A20" s="9">
        <v>1143403247</v>
      </c>
      <c r="B20" s="76" t="s">
        <v>120</v>
      </c>
      <c r="C20" s="4">
        <v>43038</v>
      </c>
      <c r="D20" s="116">
        <v>475666</v>
      </c>
    </row>
    <row r="21" spans="1:4">
      <c r="A21" s="2">
        <v>1130680012</v>
      </c>
      <c r="B21" s="76" t="s">
        <v>121</v>
      </c>
      <c r="C21" s="4">
        <v>42957</v>
      </c>
      <c r="D21" s="116">
        <v>475666</v>
      </c>
    </row>
    <row r="22" spans="1:4">
      <c r="A22" s="2">
        <v>1040370014</v>
      </c>
      <c r="B22" s="76" t="s">
        <v>122</v>
      </c>
      <c r="C22" s="4">
        <v>42961</v>
      </c>
      <c r="D22" s="116">
        <v>475666</v>
      </c>
    </row>
    <row r="23" spans="1:4">
      <c r="A23" s="2">
        <v>1017123569</v>
      </c>
      <c r="B23" s="76" t="s">
        <v>123</v>
      </c>
      <c r="C23" s="4">
        <v>43053</v>
      </c>
      <c r="D23" s="116">
        <v>713498</v>
      </c>
    </row>
    <row r="24" spans="1:4">
      <c r="A24" s="6">
        <v>71765443</v>
      </c>
      <c r="B24" s="76" t="s">
        <v>124</v>
      </c>
      <c r="C24" s="4">
        <v>43040</v>
      </c>
      <c r="D24" s="116">
        <v>1426998</v>
      </c>
    </row>
    <row r="25" spans="1:4">
      <c r="A25" s="6">
        <v>1037641340</v>
      </c>
      <c r="B25" s="76" t="s">
        <v>125</v>
      </c>
      <c r="C25" s="4">
        <v>42894</v>
      </c>
      <c r="D25" s="116">
        <v>475666</v>
      </c>
    </row>
    <row r="26" spans="1:4">
      <c r="A26" s="6">
        <v>1152694392</v>
      </c>
      <c r="B26" s="81" t="s">
        <v>126</v>
      </c>
      <c r="C26" s="4">
        <v>42425</v>
      </c>
      <c r="D26" s="116">
        <v>713498</v>
      </c>
    </row>
    <row r="27" spans="1:4">
      <c r="A27" s="6">
        <v>1128416135</v>
      </c>
      <c r="B27" s="81" t="s">
        <v>127</v>
      </c>
      <c r="C27" s="4">
        <v>43040</v>
      </c>
      <c r="D27" s="116">
        <v>713498</v>
      </c>
    </row>
    <row r="28" spans="1:4">
      <c r="A28" s="6">
        <v>1040738234</v>
      </c>
      <c r="B28" s="81" t="s">
        <v>128</v>
      </c>
      <c r="C28" s="4">
        <v>42401</v>
      </c>
      <c r="D28" s="116">
        <v>475666</v>
      </c>
    </row>
    <row r="29" spans="1:4">
      <c r="A29" s="6">
        <v>1037616044</v>
      </c>
      <c r="B29" s="87" t="s">
        <v>129</v>
      </c>
      <c r="C29" s="4">
        <v>42753</v>
      </c>
      <c r="D29" s="116">
        <v>475666</v>
      </c>
    </row>
    <row r="30" spans="1:4">
      <c r="A30" s="6">
        <v>1017181538</v>
      </c>
      <c r="B30" s="81" t="s">
        <v>130</v>
      </c>
      <c r="C30" s="4">
        <v>41409</v>
      </c>
      <c r="D30" s="116">
        <v>475666</v>
      </c>
    </row>
    <row r="31" spans="1:4">
      <c r="A31" s="6">
        <v>1040034096</v>
      </c>
      <c r="B31" s="81" t="s">
        <v>131</v>
      </c>
      <c r="C31" s="4">
        <v>42850</v>
      </c>
      <c r="D31" s="116">
        <v>475666</v>
      </c>
    </row>
    <row r="32" spans="1:4">
      <c r="A32" s="2">
        <v>1017175197</v>
      </c>
      <c r="B32" s="76" t="s">
        <v>132</v>
      </c>
      <c r="C32" s="4">
        <v>41289</v>
      </c>
      <c r="D32" s="116">
        <v>475666</v>
      </c>
    </row>
    <row r="33" spans="1:4">
      <c r="A33" s="2">
        <v>71387863</v>
      </c>
      <c r="B33" s="76" t="s">
        <v>133</v>
      </c>
      <c r="C33" s="4">
        <v>42373</v>
      </c>
      <c r="D33" s="116">
        <v>1426998</v>
      </c>
    </row>
    <row r="34" spans="1:4">
      <c r="A34" s="2">
        <v>42827019</v>
      </c>
      <c r="B34" s="76" t="s">
        <v>134</v>
      </c>
      <c r="C34" s="4">
        <v>37784</v>
      </c>
      <c r="D34" s="117" t="s">
        <v>1424</v>
      </c>
    </row>
    <row r="35" spans="1:4">
      <c r="A35" s="2">
        <v>42827740</v>
      </c>
      <c r="B35" s="76" t="s">
        <v>135</v>
      </c>
      <c r="C35" s="4">
        <v>37784</v>
      </c>
      <c r="D35" s="117" t="s">
        <v>1424</v>
      </c>
    </row>
    <row r="36" spans="1:4">
      <c r="A36" s="2">
        <v>44000624</v>
      </c>
      <c r="B36" s="76" t="s">
        <v>136</v>
      </c>
      <c r="C36" s="4">
        <v>42562</v>
      </c>
      <c r="D36" s="116">
        <v>475666</v>
      </c>
    </row>
    <row r="37" spans="1:4">
      <c r="A37" s="2">
        <v>240674</v>
      </c>
      <c r="B37" s="76" t="s">
        <v>831</v>
      </c>
      <c r="C37" s="4">
        <v>43053</v>
      </c>
      <c r="D37" s="116">
        <v>1426998</v>
      </c>
    </row>
    <row r="38" spans="1:4">
      <c r="A38" s="6">
        <v>1128418425</v>
      </c>
      <c r="B38" s="76" t="s">
        <v>137</v>
      </c>
      <c r="C38" s="4">
        <v>40725</v>
      </c>
      <c r="D38" s="116">
        <v>713498</v>
      </c>
    </row>
    <row r="39" spans="1:4">
      <c r="A39" s="2">
        <v>1037237405</v>
      </c>
      <c r="B39" s="81" t="s">
        <v>138</v>
      </c>
      <c r="C39" s="4">
        <v>42755</v>
      </c>
      <c r="D39" s="116">
        <v>475666</v>
      </c>
    </row>
    <row r="40" spans="1:4">
      <c r="A40" s="2">
        <v>1144065143</v>
      </c>
      <c r="B40" s="87" t="s">
        <v>139</v>
      </c>
      <c r="C40" s="4">
        <v>42709</v>
      </c>
      <c r="D40" s="116">
        <v>475666</v>
      </c>
    </row>
    <row r="41" spans="1:4">
      <c r="A41" s="2">
        <v>21527122</v>
      </c>
      <c r="B41" s="76" t="s">
        <v>140</v>
      </c>
      <c r="C41" s="4">
        <v>39580</v>
      </c>
      <c r="D41" s="116">
        <v>1873620</v>
      </c>
    </row>
    <row r="42" spans="1:4">
      <c r="A42" s="2">
        <v>43494237</v>
      </c>
      <c r="B42" s="76" t="s">
        <v>141</v>
      </c>
      <c r="C42" s="4">
        <v>41198</v>
      </c>
      <c r="D42" s="116">
        <v>475666</v>
      </c>
    </row>
    <row r="43" spans="1:4">
      <c r="A43" s="2">
        <v>43472870</v>
      </c>
      <c r="B43" s="76" t="s">
        <v>142</v>
      </c>
      <c r="C43" s="4">
        <v>43025</v>
      </c>
      <c r="D43" s="116">
        <v>475666</v>
      </c>
    </row>
    <row r="44" spans="1:4">
      <c r="A44" s="2">
        <v>1127590012</v>
      </c>
      <c r="B44" s="76" t="s">
        <v>143</v>
      </c>
      <c r="C44" s="4">
        <v>42745</v>
      </c>
      <c r="D44" s="116">
        <v>475666</v>
      </c>
    </row>
    <row r="45" spans="1:4">
      <c r="A45" s="8">
        <v>1036955552</v>
      </c>
      <c r="B45" s="76" t="s">
        <v>144</v>
      </c>
      <c r="C45" s="4">
        <v>42979</v>
      </c>
      <c r="D45" s="116">
        <v>475666</v>
      </c>
    </row>
    <row r="46" spans="1:4">
      <c r="A46" s="2">
        <v>1040745553</v>
      </c>
      <c r="B46" s="76" t="s">
        <v>145</v>
      </c>
      <c r="C46" s="4">
        <v>43025</v>
      </c>
      <c r="D46" s="116">
        <v>475666</v>
      </c>
    </row>
    <row r="47" spans="1:4">
      <c r="A47" s="2">
        <v>43180487</v>
      </c>
      <c r="B47" s="76" t="s">
        <v>146</v>
      </c>
      <c r="C47" s="4">
        <v>42387</v>
      </c>
      <c r="D47" s="116">
        <v>475666</v>
      </c>
    </row>
    <row r="48" spans="1:4">
      <c r="A48" s="2">
        <v>43200834</v>
      </c>
      <c r="B48" s="76" t="s">
        <v>147</v>
      </c>
      <c r="C48" s="4">
        <v>41338</v>
      </c>
      <c r="D48" s="116">
        <v>475666</v>
      </c>
    </row>
    <row r="49" spans="1:4">
      <c r="A49" s="2">
        <v>1128483845</v>
      </c>
      <c r="B49" s="76" t="s">
        <v>148</v>
      </c>
      <c r="C49" s="4">
        <v>42723</v>
      </c>
      <c r="D49" s="116">
        <v>475666</v>
      </c>
    </row>
    <row r="50" spans="1:4">
      <c r="A50" s="2">
        <v>43837248</v>
      </c>
      <c r="B50" s="76" t="s">
        <v>149</v>
      </c>
      <c r="C50" s="4">
        <v>42723</v>
      </c>
      <c r="D50" s="116">
        <v>475666</v>
      </c>
    </row>
    <row r="51" spans="1:4">
      <c r="A51" s="2">
        <v>43069560</v>
      </c>
      <c r="B51" s="76" t="s">
        <v>150</v>
      </c>
      <c r="C51" s="4">
        <v>42271</v>
      </c>
      <c r="D51" s="116">
        <v>475666</v>
      </c>
    </row>
    <row r="52" spans="1:4">
      <c r="A52" s="2">
        <v>43872183</v>
      </c>
      <c r="B52" s="76" t="s">
        <v>151</v>
      </c>
      <c r="C52" s="4">
        <v>42745</v>
      </c>
      <c r="D52" s="116">
        <v>475666</v>
      </c>
    </row>
    <row r="53" spans="1:4">
      <c r="A53" s="2">
        <v>24790892</v>
      </c>
      <c r="B53" s="76" t="s">
        <v>152</v>
      </c>
      <c r="C53" s="4">
        <v>40182</v>
      </c>
      <c r="D53" s="116">
        <v>475666</v>
      </c>
    </row>
    <row r="54" spans="1:4">
      <c r="A54" s="2">
        <v>43602555</v>
      </c>
      <c r="B54" s="76" t="s">
        <v>153</v>
      </c>
      <c r="C54" s="4">
        <v>43073</v>
      </c>
      <c r="D54" s="116">
        <v>475666</v>
      </c>
    </row>
    <row r="55" spans="1:4">
      <c r="A55" s="2">
        <v>43835096</v>
      </c>
      <c r="B55" s="76" t="s">
        <v>154</v>
      </c>
      <c r="C55" s="4">
        <v>42100</v>
      </c>
      <c r="D55" s="116">
        <v>475666</v>
      </c>
    </row>
    <row r="56" spans="1:4">
      <c r="A56" s="2">
        <v>43434456</v>
      </c>
      <c r="B56" s="76" t="s">
        <v>155</v>
      </c>
      <c r="C56" s="4">
        <v>42178</v>
      </c>
      <c r="D56" s="116">
        <v>475666</v>
      </c>
    </row>
    <row r="57" spans="1:4">
      <c r="A57" s="5">
        <v>1214723374</v>
      </c>
      <c r="B57" s="81" t="s">
        <v>156</v>
      </c>
      <c r="C57" s="4">
        <v>42979</v>
      </c>
      <c r="D57" s="116">
        <v>475666</v>
      </c>
    </row>
    <row r="58" spans="1:4">
      <c r="A58" s="2">
        <v>32150543</v>
      </c>
      <c r="B58" s="76" t="s">
        <v>157</v>
      </c>
      <c r="C58" s="4">
        <v>42906</v>
      </c>
      <c r="D58" s="116">
        <v>475666</v>
      </c>
    </row>
    <row r="59" spans="1:4">
      <c r="A59" s="2">
        <v>39743539</v>
      </c>
      <c r="B59" s="76" t="s">
        <v>158</v>
      </c>
      <c r="C59" s="4">
        <v>42416</v>
      </c>
      <c r="D59" s="116">
        <v>475666</v>
      </c>
    </row>
    <row r="60" spans="1:4">
      <c r="A60" s="5">
        <v>42757405</v>
      </c>
      <c r="B60" s="76" t="s">
        <v>159</v>
      </c>
      <c r="C60" s="4">
        <v>42996</v>
      </c>
      <c r="D60" s="116">
        <v>475666</v>
      </c>
    </row>
    <row r="61" spans="1:4">
      <c r="A61" s="2">
        <v>21533922</v>
      </c>
      <c r="B61" s="76" t="s">
        <v>160</v>
      </c>
      <c r="C61" s="4">
        <v>42788</v>
      </c>
      <c r="D61" s="116">
        <v>475666</v>
      </c>
    </row>
    <row r="62" spans="1:4">
      <c r="A62" s="2">
        <v>43831186</v>
      </c>
      <c r="B62" s="76" t="s">
        <v>161</v>
      </c>
      <c r="C62" s="4">
        <v>42458</v>
      </c>
      <c r="D62" s="116">
        <v>475666</v>
      </c>
    </row>
    <row r="63" spans="1:4">
      <c r="A63" s="2">
        <v>43519061</v>
      </c>
      <c r="B63" s="76" t="s">
        <v>162</v>
      </c>
      <c r="C63" s="4">
        <v>42737</v>
      </c>
      <c r="D63" s="116">
        <v>475666</v>
      </c>
    </row>
    <row r="64" spans="1:4">
      <c r="A64" s="5">
        <v>1129503530</v>
      </c>
      <c r="B64" s="76" t="s">
        <v>163</v>
      </c>
      <c r="C64" s="4">
        <v>42979</v>
      </c>
      <c r="D64" s="116">
        <v>475666</v>
      </c>
    </row>
    <row r="65" spans="1:4">
      <c r="A65" s="2">
        <v>43753908</v>
      </c>
      <c r="B65" s="76" t="s">
        <v>164</v>
      </c>
      <c r="C65" s="4">
        <v>41974</v>
      </c>
      <c r="D65" s="116">
        <v>475666</v>
      </c>
    </row>
    <row r="66" spans="1:4">
      <c r="A66" s="2">
        <v>39444942</v>
      </c>
      <c r="B66" s="76" t="s">
        <v>165</v>
      </c>
      <c r="C66" s="4">
        <v>42933</v>
      </c>
      <c r="D66" s="116">
        <v>475666</v>
      </c>
    </row>
    <row r="67" spans="1:4">
      <c r="A67" s="2">
        <v>70729095</v>
      </c>
      <c r="B67" s="76" t="s">
        <v>166</v>
      </c>
      <c r="C67" s="4">
        <v>42841</v>
      </c>
      <c r="D67" s="116">
        <v>475666</v>
      </c>
    </row>
    <row r="68" spans="1:4">
      <c r="A68" s="2">
        <v>42827984</v>
      </c>
      <c r="B68" s="76" t="s">
        <v>167</v>
      </c>
      <c r="C68" s="4">
        <v>42552</v>
      </c>
      <c r="D68" s="116">
        <v>475666</v>
      </c>
    </row>
    <row r="69" spans="1:4">
      <c r="A69" s="2">
        <v>43678719</v>
      </c>
      <c r="B69" s="76" t="s">
        <v>168</v>
      </c>
      <c r="C69" s="4">
        <v>41540</v>
      </c>
      <c r="D69" s="116">
        <v>475666</v>
      </c>
    </row>
    <row r="70" spans="1:4">
      <c r="A70" s="2">
        <v>43877221</v>
      </c>
      <c r="B70" s="76" t="s">
        <v>169</v>
      </c>
      <c r="C70" s="4">
        <v>42471</v>
      </c>
      <c r="D70" s="116">
        <v>1426998</v>
      </c>
    </row>
    <row r="71" spans="1:4">
      <c r="A71" s="2">
        <v>1039448463</v>
      </c>
      <c r="B71" s="76" t="s">
        <v>170</v>
      </c>
      <c r="C71" s="4">
        <v>42025</v>
      </c>
      <c r="D71" s="116">
        <v>475666</v>
      </c>
    </row>
    <row r="72" spans="1:4">
      <c r="A72" s="2">
        <v>98492620</v>
      </c>
      <c r="B72" s="76" t="s">
        <v>171</v>
      </c>
      <c r="C72" s="4">
        <v>42614</v>
      </c>
      <c r="D72" s="116">
        <v>475666</v>
      </c>
    </row>
    <row r="73" spans="1:4">
      <c r="A73" s="2">
        <v>1036396702</v>
      </c>
      <c r="B73" s="76" t="s">
        <v>172</v>
      </c>
      <c r="C73" s="4">
        <v>42586</v>
      </c>
      <c r="D73" s="116">
        <v>475666</v>
      </c>
    </row>
    <row r="74" spans="1:4">
      <c r="A74" s="2">
        <v>1026142137</v>
      </c>
      <c r="B74" s="76" t="s">
        <v>173</v>
      </c>
      <c r="C74" s="4">
        <v>42815</v>
      </c>
      <c r="D74" s="116">
        <v>475666</v>
      </c>
    </row>
    <row r="75" spans="1:4">
      <c r="A75" s="2">
        <v>1040738494</v>
      </c>
      <c r="B75" s="76" t="s">
        <v>174</v>
      </c>
      <c r="C75" s="4">
        <v>42856</v>
      </c>
      <c r="D75" s="116">
        <v>475666</v>
      </c>
    </row>
    <row r="76" spans="1:4">
      <c r="A76" s="2">
        <v>1040731279</v>
      </c>
      <c r="B76" s="76" t="s">
        <v>175</v>
      </c>
      <c r="C76" s="4">
        <v>42558</v>
      </c>
      <c r="D76" s="116">
        <v>475666</v>
      </c>
    </row>
    <row r="77" spans="1:4">
      <c r="A77" s="2">
        <v>1020420591</v>
      </c>
      <c r="B77" s="76" t="s">
        <v>176</v>
      </c>
      <c r="C77" s="4">
        <v>41316</v>
      </c>
      <c r="D77" s="116">
        <v>475666</v>
      </c>
    </row>
    <row r="78" spans="1:4">
      <c r="A78" s="2">
        <v>1037583335</v>
      </c>
      <c r="B78" s="76" t="s">
        <v>177</v>
      </c>
      <c r="C78" s="4">
        <v>40091</v>
      </c>
      <c r="D78" s="116">
        <v>475666</v>
      </c>
    </row>
    <row r="79" spans="1:4">
      <c r="A79" s="2">
        <v>1037647885</v>
      </c>
      <c r="B79" s="76" t="s">
        <v>178</v>
      </c>
      <c r="C79" s="4">
        <v>42926</v>
      </c>
      <c r="D79" s="116">
        <v>475666</v>
      </c>
    </row>
    <row r="80" spans="1:4">
      <c r="A80" s="2">
        <v>1017220739</v>
      </c>
      <c r="B80" s="87" t="s">
        <v>179</v>
      </c>
      <c r="C80" s="4">
        <v>42558</v>
      </c>
      <c r="D80" s="116">
        <v>475666</v>
      </c>
    </row>
    <row r="81" spans="1:4">
      <c r="A81" s="2">
        <v>1038337937</v>
      </c>
      <c r="B81" s="76" t="s">
        <v>180</v>
      </c>
      <c r="C81" s="4">
        <v>43026</v>
      </c>
      <c r="D81" s="116">
        <v>475666</v>
      </c>
    </row>
    <row r="82" spans="1:4">
      <c r="A82" s="2">
        <v>1126966668</v>
      </c>
      <c r="B82" s="76" t="s">
        <v>181</v>
      </c>
      <c r="C82" s="4">
        <v>42201</v>
      </c>
      <c r="D82" s="116">
        <v>475666</v>
      </c>
    </row>
    <row r="83" spans="1:4">
      <c r="A83" s="10">
        <v>1020453691</v>
      </c>
      <c r="B83" s="76" t="s">
        <v>182</v>
      </c>
      <c r="C83" s="4">
        <v>42619</v>
      </c>
      <c r="D83" s="116">
        <v>475666</v>
      </c>
    </row>
    <row r="84" spans="1:4">
      <c r="A84" s="2">
        <v>43977900</v>
      </c>
      <c r="B84" s="76" t="s">
        <v>183</v>
      </c>
      <c r="C84" s="4">
        <v>42591</v>
      </c>
      <c r="D84" s="116">
        <v>475666</v>
      </c>
    </row>
    <row r="85" spans="1:4">
      <c r="A85" s="2">
        <v>1037503459</v>
      </c>
      <c r="B85" s="87" t="s">
        <v>184</v>
      </c>
      <c r="C85" s="4">
        <v>42969</v>
      </c>
      <c r="D85" s="116">
        <v>475666</v>
      </c>
    </row>
    <row r="86" spans="1:4">
      <c r="A86" s="2">
        <v>1152685053</v>
      </c>
      <c r="B86" s="76" t="s">
        <v>185</v>
      </c>
      <c r="C86" s="4">
        <v>42110</v>
      </c>
      <c r="D86" s="116">
        <v>475666</v>
      </c>
    </row>
    <row r="87" spans="1:4">
      <c r="A87" s="2">
        <v>1036612966</v>
      </c>
      <c r="B87" s="76" t="s">
        <v>186</v>
      </c>
      <c r="C87" s="4">
        <v>42471</v>
      </c>
      <c r="D87" s="116">
        <v>1426998</v>
      </c>
    </row>
    <row r="88" spans="1:4">
      <c r="A88" s="2">
        <v>1037579806</v>
      </c>
      <c r="B88" s="76" t="s">
        <v>187</v>
      </c>
      <c r="C88" s="4">
        <v>42515</v>
      </c>
      <c r="D88" s="116">
        <v>475666</v>
      </c>
    </row>
    <row r="89" spans="1:4">
      <c r="A89" s="2">
        <v>1037592507</v>
      </c>
      <c r="B89" s="76" t="s">
        <v>188</v>
      </c>
      <c r="C89" s="4">
        <v>43102</v>
      </c>
      <c r="D89" s="116">
        <v>475666</v>
      </c>
    </row>
    <row r="90" spans="1:4">
      <c r="A90" s="2">
        <v>1035222649</v>
      </c>
      <c r="B90" s="76" t="s">
        <v>189</v>
      </c>
      <c r="C90" s="4">
        <v>42787</v>
      </c>
      <c r="D90" s="116">
        <v>475666</v>
      </c>
    </row>
    <row r="91" spans="1:4">
      <c r="A91" s="2">
        <v>43972683</v>
      </c>
      <c r="B91" s="76" t="s">
        <v>190</v>
      </c>
      <c r="C91" s="4">
        <v>42608</v>
      </c>
      <c r="D91" s="116">
        <v>475666</v>
      </c>
    </row>
    <row r="92" spans="1:4">
      <c r="A92" s="2">
        <v>1017239872</v>
      </c>
      <c r="B92" s="76" t="s">
        <v>191</v>
      </c>
      <c r="C92" s="4">
        <v>42770</v>
      </c>
      <c r="D92" s="116">
        <v>475666</v>
      </c>
    </row>
    <row r="93" spans="1:4">
      <c r="A93" s="2">
        <v>1128418291</v>
      </c>
      <c r="B93" s="76" t="s">
        <v>192</v>
      </c>
      <c r="C93" s="4">
        <v>42600</v>
      </c>
      <c r="D93" s="116">
        <v>1426998</v>
      </c>
    </row>
    <row r="94" spans="1:4">
      <c r="A94" s="8">
        <v>1069465858</v>
      </c>
      <c r="B94" s="76" t="s">
        <v>193</v>
      </c>
      <c r="C94" s="4">
        <v>42948</v>
      </c>
      <c r="D94" s="116">
        <v>475666</v>
      </c>
    </row>
    <row r="95" spans="1:4">
      <c r="A95" s="2">
        <v>1144095760</v>
      </c>
      <c r="B95" s="76" t="s">
        <v>194</v>
      </c>
      <c r="C95" s="4">
        <v>42964</v>
      </c>
      <c r="D95" s="116">
        <v>475666</v>
      </c>
    </row>
    <row r="96" spans="1:4">
      <c r="A96" s="6">
        <v>1037639788</v>
      </c>
      <c r="B96" s="81" t="s">
        <v>195</v>
      </c>
      <c r="C96" s="4">
        <v>42965</v>
      </c>
      <c r="D96" s="116">
        <v>475666</v>
      </c>
    </row>
    <row r="97" spans="1:4">
      <c r="A97" s="2">
        <v>1126418258</v>
      </c>
      <c r="B97" s="76" t="s">
        <v>196</v>
      </c>
      <c r="C97" s="4">
        <v>42816</v>
      </c>
      <c r="D97" s="116">
        <v>475666</v>
      </c>
    </row>
    <row r="98" spans="1:4">
      <c r="A98" s="2">
        <v>43627759</v>
      </c>
      <c r="B98" s="76" t="s">
        <v>197</v>
      </c>
      <c r="C98" s="4">
        <v>42422</v>
      </c>
      <c r="D98" s="116">
        <v>1426998</v>
      </c>
    </row>
    <row r="99" spans="1:4">
      <c r="A99" s="2">
        <v>43208241</v>
      </c>
      <c r="B99" s="76" t="s">
        <v>198</v>
      </c>
      <c r="C99" s="4">
        <v>42632</v>
      </c>
      <c r="D99" s="116">
        <v>475666</v>
      </c>
    </row>
    <row r="100" spans="1:4">
      <c r="A100" s="2">
        <v>42796451</v>
      </c>
      <c r="B100" s="76" t="s">
        <v>397</v>
      </c>
      <c r="C100" s="4">
        <v>43215</v>
      </c>
      <c r="D100" s="116">
        <v>475666</v>
      </c>
    </row>
    <row r="101" spans="1:4">
      <c r="A101" s="2">
        <v>43840032</v>
      </c>
      <c r="B101" s="76" t="s">
        <v>339</v>
      </c>
      <c r="C101" s="4">
        <v>43123</v>
      </c>
      <c r="D101" s="116">
        <v>475666</v>
      </c>
    </row>
    <row r="102" spans="1:4">
      <c r="A102" s="2"/>
      <c r="B102" s="76" t="s">
        <v>349</v>
      </c>
      <c r="C102" s="170" t="s">
        <v>1425</v>
      </c>
      <c r="D102" s="171"/>
    </row>
    <row r="103" spans="1:4">
      <c r="A103" s="2">
        <v>43282668</v>
      </c>
      <c r="B103" s="92" t="s">
        <v>393</v>
      </c>
      <c r="C103" s="4">
        <v>43181</v>
      </c>
      <c r="D103" s="116">
        <v>475666</v>
      </c>
    </row>
    <row r="104" spans="1:4">
      <c r="A104" s="2">
        <v>1152452793</v>
      </c>
      <c r="B104" s="92" t="s">
        <v>470</v>
      </c>
      <c r="C104" s="4">
        <v>43224</v>
      </c>
      <c r="D104" s="116">
        <v>475666</v>
      </c>
    </row>
    <row r="105" spans="1:4">
      <c r="A105" s="2">
        <v>1017128494</v>
      </c>
      <c r="B105" s="92" t="s">
        <v>612</v>
      </c>
      <c r="C105" s="4">
        <v>43206</v>
      </c>
      <c r="D105" s="116">
        <v>713498</v>
      </c>
    </row>
    <row r="106" spans="1:4">
      <c r="A106" s="2">
        <v>1128453257</v>
      </c>
      <c r="B106" s="92" t="s">
        <v>656</v>
      </c>
      <c r="C106" s="4">
        <v>43116</v>
      </c>
      <c r="D106" s="116">
        <v>475666</v>
      </c>
    </row>
    <row r="107" spans="1:4">
      <c r="A107" s="2">
        <v>1143399486</v>
      </c>
      <c r="B107" s="92" t="s">
        <v>705</v>
      </c>
      <c r="C107" s="4">
        <v>43132</v>
      </c>
      <c r="D107" s="116">
        <v>475666</v>
      </c>
    </row>
    <row r="108" spans="1:4">
      <c r="A108" s="2"/>
      <c r="B108" s="92" t="s">
        <v>711</v>
      </c>
      <c r="C108" s="170" t="s">
        <v>1425</v>
      </c>
      <c r="D108" s="171"/>
    </row>
    <row r="109" spans="1:4">
      <c r="A109" s="2"/>
      <c r="B109" s="92" t="s">
        <v>728</v>
      </c>
      <c r="C109" s="170" t="s">
        <v>1425</v>
      </c>
      <c r="D109" s="171"/>
    </row>
    <row r="110" spans="1:4">
      <c r="A110" s="2"/>
      <c r="B110" s="92" t="s">
        <v>742</v>
      </c>
      <c r="C110" s="170" t="s">
        <v>1425</v>
      </c>
      <c r="D110" s="171"/>
    </row>
    <row r="111" spans="1:4">
      <c r="A111" s="2"/>
      <c r="B111" s="92" t="s">
        <v>773</v>
      </c>
      <c r="C111" s="170" t="s">
        <v>1425</v>
      </c>
      <c r="D111" s="171"/>
    </row>
    <row r="112" spans="1:4">
      <c r="A112" s="2"/>
      <c r="B112" s="92" t="s">
        <v>774</v>
      </c>
      <c r="C112" s="170" t="s">
        <v>1425</v>
      </c>
      <c r="D112" s="171"/>
    </row>
    <row r="113" spans="1:4">
      <c r="A113" s="2">
        <v>1039421278</v>
      </c>
      <c r="B113" s="92" t="s">
        <v>891</v>
      </c>
      <c r="C113" s="4">
        <v>43076</v>
      </c>
      <c r="D113" s="116">
        <v>475666</v>
      </c>
    </row>
    <row r="114" spans="1:4">
      <c r="A114" s="2"/>
      <c r="B114" s="87" t="s">
        <v>832</v>
      </c>
      <c r="C114" s="4"/>
      <c r="D114" s="116"/>
    </row>
    <row r="115" spans="1:4">
      <c r="A115" s="2"/>
      <c r="B115" s="92" t="s">
        <v>838</v>
      </c>
      <c r="C115" s="170" t="s">
        <v>1425</v>
      </c>
      <c r="D115" s="171"/>
    </row>
    <row r="116" spans="1:4">
      <c r="A116" s="2">
        <v>1020419047</v>
      </c>
      <c r="B116" s="92" t="s">
        <v>870</v>
      </c>
      <c r="C116" s="4">
        <v>43374</v>
      </c>
      <c r="D116" s="116">
        <v>240476</v>
      </c>
    </row>
    <row r="117" spans="1:4">
      <c r="A117" s="2">
        <v>1040045481</v>
      </c>
      <c r="B117" s="92" t="s">
        <v>895</v>
      </c>
      <c r="C117" s="4">
        <v>43287</v>
      </c>
      <c r="D117" s="116">
        <v>470381</v>
      </c>
    </row>
    <row r="118" spans="1:4">
      <c r="A118" s="2">
        <v>1037613922</v>
      </c>
      <c r="B118" s="92" t="s">
        <v>944</v>
      </c>
      <c r="C118" s="4">
        <v>43126</v>
      </c>
      <c r="D118" s="116">
        <v>475666</v>
      </c>
    </row>
    <row r="119" spans="1:4">
      <c r="A119" s="113">
        <v>1040040367</v>
      </c>
      <c r="B119" s="92" t="s">
        <v>1004</v>
      </c>
      <c r="C119" s="4">
        <v>43389</v>
      </c>
      <c r="D119" s="116">
        <v>200837</v>
      </c>
    </row>
    <row r="120" spans="1:4">
      <c r="A120" s="2">
        <v>43584116</v>
      </c>
      <c r="B120" s="92" t="s">
        <v>1025</v>
      </c>
      <c r="C120" s="4">
        <v>43242</v>
      </c>
      <c r="D120" s="116">
        <v>475666</v>
      </c>
    </row>
    <row r="121" spans="1:4">
      <c r="A121" s="2">
        <v>43715209</v>
      </c>
      <c r="B121" s="92" t="s">
        <v>1043</v>
      </c>
      <c r="C121" s="4">
        <v>43269</v>
      </c>
      <c r="D121" s="116">
        <v>475666</v>
      </c>
    </row>
    <row r="122" spans="1:4">
      <c r="A122" s="2">
        <v>50978936</v>
      </c>
      <c r="B122" s="92" t="s">
        <v>1135</v>
      </c>
      <c r="C122" s="4">
        <v>43284</v>
      </c>
      <c r="D122" s="116">
        <v>475666</v>
      </c>
    </row>
    <row r="123" spans="1:4">
      <c r="A123" s="2">
        <v>43282668</v>
      </c>
      <c r="B123" s="92" t="s">
        <v>1137</v>
      </c>
      <c r="C123" s="4">
        <v>43181</v>
      </c>
      <c r="D123" s="116">
        <v>475666</v>
      </c>
    </row>
    <row r="124" spans="1:4">
      <c r="A124" s="2">
        <v>1037637513</v>
      </c>
      <c r="B124" s="92" t="s">
        <v>1140</v>
      </c>
      <c r="C124" s="4">
        <v>43402</v>
      </c>
      <c r="D124" s="116">
        <v>166486</v>
      </c>
    </row>
    <row r="125" spans="1:4">
      <c r="A125" s="2">
        <v>43602555</v>
      </c>
      <c r="B125" s="92" t="s">
        <v>1404</v>
      </c>
      <c r="C125" s="4">
        <v>43073</v>
      </c>
      <c r="D125" s="116">
        <v>475666</v>
      </c>
    </row>
    <row r="126" spans="1:4">
      <c r="A126" s="2">
        <v>43472870</v>
      </c>
      <c r="B126" s="92" t="s">
        <v>1185</v>
      </c>
      <c r="C126" s="4">
        <v>43025</v>
      </c>
      <c r="D126" s="116">
        <v>475666</v>
      </c>
    </row>
    <row r="127" spans="1:4">
      <c r="A127" s="2">
        <v>1152202597</v>
      </c>
      <c r="B127" s="92" t="s">
        <v>1201</v>
      </c>
      <c r="C127" s="4">
        <v>43241</v>
      </c>
      <c r="D127" s="116">
        <v>475666</v>
      </c>
    </row>
    <row r="128" spans="1:4">
      <c r="A128" s="2">
        <v>1036635147</v>
      </c>
      <c r="B128" s="92" t="s">
        <v>1267</v>
      </c>
      <c r="C128" s="4">
        <v>43284</v>
      </c>
      <c r="D128" s="116">
        <v>475666</v>
      </c>
    </row>
    <row r="129" spans="1:4">
      <c r="A129" s="2">
        <v>3438286</v>
      </c>
      <c r="B129" s="92" t="s">
        <v>1318</v>
      </c>
      <c r="C129" s="4">
        <v>43419</v>
      </c>
      <c r="D129" s="116">
        <v>364677</v>
      </c>
    </row>
    <row r="130" spans="1:4">
      <c r="A130" s="2">
        <v>240674</v>
      </c>
      <c r="B130" s="92" t="s">
        <v>1341</v>
      </c>
      <c r="C130" s="4">
        <v>43053</v>
      </c>
      <c r="D130" s="116">
        <v>1426998</v>
      </c>
    </row>
    <row r="131" spans="1:4">
      <c r="A131" s="2">
        <v>1152437938</v>
      </c>
      <c r="B131" s="92" t="s">
        <v>1344</v>
      </c>
      <c r="C131" s="4">
        <v>43185</v>
      </c>
      <c r="D131" s="116">
        <v>475666</v>
      </c>
    </row>
    <row r="132" spans="1:4">
      <c r="A132" s="2">
        <v>1037651414</v>
      </c>
      <c r="B132" s="92" t="s">
        <v>1373</v>
      </c>
      <c r="C132" s="4">
        <v>42917</v>
      </c>
      <c r="D132" s="116">
        <v>475666</v>
      </c>
    </row>
    <row r="133" spans="1:4">
      <c r="A133" s="2">
        <v>63553893</v>
      </c>
      <c r="B133" s="92" t="s">
        <v>1377</v>
      </c>
      <c r="C133" s="4">
        <v>43237</v>
      </c>
      <c r="D133" s="116">
        <v>475666</v>
      </c>
    </row>
    <row r="134" spans="1:4">
      <c r="A134" s="2">
        <v>1037624966</v>
      </c>
      <c r="B134" s="92" t="s">
        <v>1387</v>
      </c>
      <c r="C134" s="4">
        <v>43313</v>
      </c>
      <c r="D134" s="116">
        <v>401674</v>
      </c>
    </row>
    <row r="135" spans="1:4">
      <c r="A135" s="2">
        <v>1037645846</v>
      </c>
      <c r="B135" s="92" t="s">
        <v>1391</v>
      </c>
      <c r="C135" s="4">
        <v>43241</v>
      </c>
      <c r="D135" s="116">
        <v>475666</v>
      </c>
    </row>
    <row r="136" spans="1:4">
      <c r="A136" s="2">
        <v>1037606039</v>
      </c>
      <c r="B136" s="92" t="s">
        <v>1394</v>
      </c>
      <c r="C136" s="4">
        <v>43256</v>
      </c>
      <c r="D136" s="116">
        <v>475666</v>
      </c>
    </row>
  </sheetData>
  <autoFilter ref="A1:D136" xr:uid="{787DDFBA-09D0-48B0-AA7E-5F2232ECBE19}"/>
  <mergeCells count="7">
    <mergeCell ref="C115:D115"/>
    <mergeCell ref="C102:D102"/>
    <mergeCell ref="C108:D108"/>
    <mergeCell ref="C109:D109"/>
    <mergeCell ref="C110:D110"/>
    <mergeCell ref="C111:D111"/>
    <mergeCell ref="C112:D112"/>
  </mergeCells>
  <hyperlinks>
    <hyperlink ref="B98" location="'CAROLINA RESTREPO'!A1" display="RESTREPO OCHOA CAROLINA" xr:uid="{D7F1B1A2-9E28-434E-B4C1-634EBA3D9A30}"/>
    <hyperlink ref="B87" location="'SERGIO ZULUAGA'!A1" display="ZULUAGA RODAS SERGIO" xr:uid="{D0C5DF2E-416C-48BE-8777-52DB5553EC87}"/>
    <hyperlink ref="B82" location="'JUAN PABLO ARCILA'!A1" display="ARCILA BERRIO JUAN PABLO" xr:uid="{B411FC05-4D71-4C2A-9493-702D51FCAAFA}"/>
    <hyperlink ref="B75" location="'YESENIA OSSA'!A1" display="OSSA ROJAS YESENIA " xr:uid="{327E062F-6621-4A20-9C28-BF4E3A83CAF3}"/>
    <hyperlink ref="B23" location="'NAOMI TORRES'!A1" display="TORRES EMURA NAOMI EUGENIA " xr:uid="{BE6C6208-D79A-4E05-9E9E-4A90630D9CE6}"/>
    <hyperlink ref="B27" location="'DANIELA ARANGO MESA'!A1" display="ARANGO MESA DANIELA" xr:uid="{F7DF449A-A5D9-4C2D-9FAC-C0AB27BD9C92}"/>
    <hyperlink ref="B12" location="'SUSANA RESTREPO '!A1" display="RESTREPO BUSTAMANTE SUSANA" xr:uid="{4770C7AD-8475-4F70-8BD7-1DC401B772F8}"/>
    <hyperlink ref="B55" location="'ASTRID OSPINA'!A1" display="OSPINA ORTIZ ASTRID ELENA" xr:uid="{64CAF355-DB36-4CCA-BBEA-8E08F39EA6FD}"/>
    <hyperlink ref="B62" location="'MARIA CENEIDA MARTINEZ'!A1" display="MARTINEZ CARDONA MARIA CENEIDA" xr:uid="{3023214A-E891-4CEB-A26A-5FC18178A3BA}"/>
    <hyperlink ref="B30" location="'SILVANA ESPINOZA'!A1" display="ESPINOSA ARBOLEDAD SILVANA MARIA" xr:uid="{09242628-6D76-4913-B993-9983B8F7E4D7}"/>
    <hyperlink ref="B92" location="'YAIRA OSORIO'!A1" display="OSORIO VERA YAIRA ALEJANDRA" xr:uid="{D9A33621-7C08-418A-B5A4-6FB450F03CFB}"/>
    <hyperlink ref="B79" location="'ISABELLA ZULUAGA'!A1" display="ZULUAGA RICO ISABELLA" xr:uid="{F35A3EDA-DA1E-4B60-A77B-2A5197C31D50}"/>
    <hyperlink ref="B64" location="'ISMAEL POLO'!A1" display="POLO ROBALLEDO ISMAEL DAVID " xr:uid="{EC89ABA8-468B-4C5D-9E22-9EF1AFBE6681}"/>
    <hyperlink ref="B88" location="'LUXORA YEPES'!A1" display="YEPEZ CORTES LUXORA" xr:uid="{F1055F86-3B5A-48D0-9864-3CA7D673F48D}"/>
    <hyperlink ref="B101" location="'LUZ ESTELLA ESCOBAR'!A1" display="LUZ ESTELLA ESCOBAR" xr:uid="{F1DE6CD1-538D-43C6-8396-4CAD388C2D11}"/>
    <hyperlink ref="B57" location="'KAREN CASAS'!A1" display="CASAS GOMEZ KAREN" xr:uid="{C8C7A313-2628-46D5-895D-59CF6CE88753}"/>
    <hyperlink ref="B45" location="'MAIRIN YEPES'!A1" display="YEPES GOMEZ MAIRIN TATIANA" xr:uid="{F7D9E0B0-B1A2-4D8F-838F-C88864324953}"/>
    <hyperlink ref="B93" location="'LAURA MARTINEZ'!A1" display="MARTINEZ JARAMILLO LAURA " xr:uid="{DABEF89F-ECF7-4CBF-9912-A1D10348C05C}"/>
    <hyperlink ref="B102" location="'SEBASTIAN SUASI '!A1" display="SEBASTIAN SUASI" xr:uid="{2E67482F-E068-4AE2-921F-CA74C989CBD1}"/>
    <hyperlink ref="B97" location="'CAROLINA RAMIREZ'!A1" display="RAMIREZ ARIAS LIZ CAROLINA" xr:uid="{CE4A6F66-2A07-47AB-B120-EFC901FB54DE}"/>
    <hyperlink ref="B53" location="'LUZ ADRIANA PATIÑO'!A1" display="PATIÑO ORTIZ LUZ ADRIANA" xr:uid="{4C723AD4-4A1B-4148-B0A0-B1FFFD27151F}"/>
    <hyperlink ref="B11" location="'SARA ARANGO'!A1" display="ARANGO NARANJO SARA" xr:uid="{67222C8C-2D3D-4686-8052-1D0C10D1DDB4}"/>
    <hyperlink ref="B47" location="'CLAUDIA MARCELA VILLA'!A1" display="VILLA CLAUDIA MARCELA" xr:uid="{EDB1F41D-65AD-4A91-AD53-6189604B1EB2}"/>
    <hyperlink ref="B77" location="'YUDI ALVAREZ'!A1" display="ALVAREZ CASTAÑEDA YUDY SILVANA" xr:uid="{57432F9B-1A12-4CE0-BEB4-BB303701BC85}"/>
    <hyperlink ref="B39" location="'VALENTINA ARISTIZABAL'!A1" display="ARISTIZABAL SUESCUN VALENTINA" xr:uid="{F29B5BF3-ED6A-4F78-8463-3946E13ABF87}"/>
    <hyperlink ref="B50" location="'GLADYS FLOREZ'!A1" display="FLOREZ ZAPATA GLADYS DEL SOCORRO" xr:uid="{2CB8A2EB-86CD-4F7C-BBBC-41DC4E1305FB}"/>
    <hyperlink ref="B51" location="'PATRICIA LONDOÑO'!A1" display="LONDOÑO MONCADA PATRICIA" xr:uid="{FC22AC6C-1F03-428A-9159-E3FE82B661C7}"/>
    <hyperlink ref="B48" location="'PAOLA ARENAS'!A1" display="ARENAS GALLEGO PAOLA ANDREA" xr:uid="{68022A52-01FA-4EFC-9DF4-992A535376C2}"/>
    <hyperlink ref="B71" location="'LINA MARCELA BUILES'!A1" display="BUILES PULGARIN LINA MARCELA" xr:uid="{67940463-ECF9-42B6-8421-14F28922E9BF}"/>
    <hyperlink ref="B46" location="'SARAH OCHOA'!A1" display="OCHOA URIBE SARAH" xr:uid="{792D5DBD-9E68-4467-9C1C-DFE4609291DA}"/>
    <hyperlink ref="B56" location="'MARTA ALVAREZ'!A1" display="ALVAREZ CASTRILLON MARTA LUCIA" xr:uid="{A26D5706-ECBD-42BA-B8C9-45D7E13CB901}"/>
    <hyperlink ref="B54" location="'BIBIANA MONTOYA'!A1" display="MONTOYA RESTREPO BIBIANA MARIA " xr:uid="{5E578F73-6C0C-422A-946D-099163F5D8D7}"/>
    <hyperlink ref="B60" location="'DORIS GAVIRIA'!A1" display="GAVIRIA JIMENEZ DORIS ANGELA " xr:uid="{3BE09113-4082-4F6E-A438-04AB1FE35E79}"/>
    <hyperlink ref="B44" location="'ANA MARIA ESCOBAR'!A1" display="ESCOBAR MENESES ANA MARIA " xr:uid="{BAE97765-3277-4258-881C-14590BA3BC0D}"/>
    <hyperlink ref="B103" location="'VICTORIA QUINTERO'!A1" display="VICTORIA QUINTERO" xr:uid="{06AC6001-53BB-4C85-8537-9D089D42BCA2}"/>
    <hyperlink ref="B65" location="'ALBA ZAPATA'!A1" display="ZAPATA HINESTROZA ALBA LILIAN" xr:uid="{E3EA53C7-CE2A-46DA-BDF0-60F9AC74AB44}"/>
    <hyperlink ref="B90" location="'LEIDY ROJAS'!A1" display="ROJAS MESA LEIDY BIVIANA" xr:uid="{E465AED6-116D-433B-8F4B-03F5EBE8EA45}"/>
    <hyperlink ref="B89" location="'PAULINA VALDERRAMA'!A1" display="VALDERRAMA BETANCUR PAULINA" xr:uid="{6C313A0F-77CA-41A4-9B27-D5FC8166E301}"/>
    <hyperlink ref="B81" location="'ALBER AGUDELO'!A1" display="AGUIRRE CARDONA ALBER EDUARDO " xr:uid="{49C0D38C-B7C7-4D4C-B62D-5D658DB15DD5}"/>
    <hyperlink ref="B59" location="'MARIA ISABEL GARZON'!A1" display="GARZON PAEZ MARIA ISABEL" xr:uid="{AAD1254F-22A8-4B6C-8A30-9A310B2A554E}"/>
    <hyperlink ref="B16" location="'YULLY ARANGO'!A1" display="ARANGO MARUANDA YULLY TATIANA" xr:uid="{6B36E1A7-5B2F-4866-A8BE-60F962E102D4}"/>
    <hyperlink ref="B28" location="'YESICA ARBOLEDA'!A1" display="ARBOLEDA JARAMILLO YESSICA MARIA" xr:uid="{5CFAA3BA-3703-4671-98CD-D63956349F5F}"/>
    <hyperlink ref="B76" location="'ISABEL SANCHEZ'!A1" display="SANCHEZ BEDOYA ISABEL CRISTINA" xr:uid="{A5BD779D-33C8-48F7-AF0C-CCD23C9203A0}"/>
    <hyperlink ref="B96" location="'CAROLINA FRANCO'!A1" display="FRANCO ARANGO CAROLINA" xr:uid="{D829F4EF-172B-4296-855A-9F012FFA19A6}"/>
    <hyperlink ref="B13" location="'RAQUEL VELEZ'!A1" display="VELEZ VASQUEZ RAQUEL " xr:uid="{FAEE6E85-5660-4CFF-9FC0-9170B3DDF60E}"/>
    <hyperlink ref="B52" location="'PAULA MUÑOZ'!A1" display="MUÑOZ VALENCIA PAULA ANDREA" xr:uid="{1EF11E8E-F0E7-4375-B0A0-F6270CD93A40}"/>
    <hyperlink ref="B43" location="'ANGELA PATRICIA CARDONA'!A1" display="CARDONA SILVIA ANGELA PATRICIA" xr:uid="{65B00B8D-5E19-4403-861B-173A388B16D4}"/>
    <hyperlink ref="B99" location="'CAROLINA TORO'!A1" display="TORO FERNANDEZ CAROLINA MARIA" xr:uid="{92F9D5A7-2A2D-4A45-B285-F2395255BCA8}"/>
    <hyperlink ref="B74" location="'HENRY GARZON'!A1" display="GARZON RIOS HENRY" xr:uid="{1BC996A8-486B-438E-8949-0778B9E1B5D9}"/>
    <hyperlink ref="B61" location="'JENIFER HURTADO'!A1" display="HURTADO CORDOBA JENNIFER" xr:uid="{3BF5A500-429D-43E7-BA54-55A628026ADE}"/>
    <hyperlink ref="B86" location="'JULIANA GOMEZ'!A1" display="GOMEZ CASTIBLANCO DENNISE JULIANA" xr:uid="{2BE348A2-FFB0-4D74-A531-24C8B32C0AFD}"/>
    <hyperlink ref="B84" location="'SARA AYALA'!A1" display="AYALA FLOREZ SARA EUGENIA " xr:uid="{DA54E936-B83C-4786-A329-F5CCDD2B7413}"/>
    <hyperlink ref="B10" location="'ALESSANDRA PALACIO'!A1" display="PALACIO SAENZ ALESSANDRA" xr:uid="{E562D62E-B4BB-44C3-B11B-272EF6BC5747}"/>
    <hyperlink ref="B6" location="'MARIA LUISA RICO'!A1" display="RICO ROBLES MARIA LUISA" xr:uid="{04CD9CD1-2088-4655-90C8-014F475C4BB6}"/>
    <hyperlink ref="B9" location="'MARIA ISABEL LOPEZ'!A1" display="LOPEZ PUERTA MARIA ISABEL " xr:uid="{59C247C8-8ED5-4366-B733-1032FF1FBB3F}"/>
    <hyperlink ref="B83" location="'SEBASTIAN LONDOÑO'!A1" display="LONDOÑO DUQUE JUAN SEBASTIAN" xr:uid="{B7BF3731-5C33-415A-9A0A-A322459FC25E}"/>
    <hyperlink ref="B5" location="'VERONICA PEREZ'!A1" display="PEREZ JARAMILLO VERONICA" xr:uid="{4E197489-5E6E-4209-95FF-39923D04C871}"/>
    <hyperlink ref="B104" location="'TATIANA SEPULVEDA'!A1" display="TATIANA SEPULVEDA" xr:uid="{0B9970C4-4486-48AA-8101-19E582174A4A}"/>
    <hyperlink ref="B49" location="'MONICA HENAO'!A1" display="HENAO OSORIO MONICA ALEJANDRA" xr:uid="{F8AFF96D-BD5E-4693-B6FB-225984A49081}"/>
    <hyperlink ref="B15" location="'MARIA CLARA OCHOA'!A1" display="OCHOA SIERRA MARIA CLARA" xr:uid="{98D6C946-A308-45DF-827E-02009D2F2F62}"/>
    <hyperlink ref="B105" location="'MARIA ADELAIDA MUNERA'!A1" display="MARIA ADELAIDA" xr:uid="{F0CC6CEF-A1F2-4A47-AF8D-10BB8D1131AF}"/>
    <hyperlink ref="B24" location="'ALEXANDER SANCHEZ'!A1" display="SANCHEZ OCHOA ALEXANDER" xr:uid="{73C652C7-96FE-4B26-BD58-60094BAE4455}"/>
    <hyperlink ref="B36" location="'PAULA SALAZAR'!A1" display="SALAZAR GALVIS PAULA ANDREA" xr:uid="{B8852328-C9F4-4837-89E0-97F3B4448440}"/>
    <hyperlink ref="B69" location="'ELSA VILLA'!A1" display="VILLA VILLA ELSA MARIA" xr:uid="{4E342396-03EE-4983-BE05-671DC9176040}"/>
    <hyperlink ref="B68" location="'JOHANA RODRIGUEZ'!A1" display="RODRIGUEZ SANCHEZ JOHANA ANDREA" xr:uid="{CC5BCA23-1599-42E0-9DBC-7650AC014C85}"/>
    <hyperlink ref="B66" location="'NEYDA MARIN'!A1" display="MARIN JARAMILLO NEIDA MARGOTH" xr:uid="{37C4C7FD-FD56-42D9-898B-062ED1C6B8FE}"/>
    <hyperlink ref="B67" location="'MAURICIO OROZCO'!A1" display="OROZCO GRISALES MAURICIO ALEXANDER" xr:uid="{A5E2B643-733D-417F-8146-BBF14D821B20}"/>
    <hyperlink ref="B91" location="'NATALIA HERNANDEZ'!A1" display="HERNANDEZ SERNA NATALIA" xr:uid="{B374E6A5-C3A4-4071-93B5-51953E10324A}"/>
    <hyperlink ref="B106" location="'JUAN DAVID VARGAS'!A1" display="JUAN DAVID VARGAS" xr:uid="{F31EECB0-1913-4731-812A-952AAD244C82}"/>
    <hyperlink ref="B25" location="'MARIANA GOMEZ'!A1" display="GOMEZ CARRILLO MARIANA" xr:uid="{40E5297C-6FE1-4BA9-BD98-C2077AE9D1F7}"/>
    <hyperlink ref="B14" location="'ANGELA PALACIOS'!A1" display="PALACIOS HINESTROZA MARIA ANGELA" xr:uid="{535B14F1-9849-4711-9FF3-578D36C97812}"/>
    <hyperlink ref="B38" location="'JULIANA HENAO'!A1" display="HENAO LUNA JULIANA" xr:uid="{C5AC614E-A321-4189-A846-47C8336FA538}"/>
    <hyperlink ref="B94" location="'DANIELA ACOSTA'!A1" display="ACOSTA QUICENO DANIELA FERNANDA" xr:uid="{63F02434-4EDE-4AA7-8BBE-DF22F4470D6C}"/>
    <hyperlink ref="B22" location="'SANDRA NAVARRO'!A1" display="NAVARRO MOSQUERA SANDRA BEATRIZ" xr:uid="{A9888646-5365-482F-97CF-28F9538B6529}"/>
    <hyperlink ref="B20" location="'KELLY PAOLA MARQUEZ'!A1" display="MARQUEZ CARDONA KELLY PAOLA " xr:uid="{B5BDB435-F909-441A-97AA-6B04A891BF9C}"/>
    <hyperlink ref="B107" location="'EHIMY GIRALDO'!A1" display="EHYMI GIRALDO" xr:uid="{BF1E8083-1710-46E3-AAAA-D26A2AB19F64}"/>
    <hyperlink ref="B18" location="'LADYS JARABA'!A1" display="JARABA VILLAMIL LADYS" xr:uid="{46176D83-1DFE-437F-A63C-7031CB8FEC08}"/>
    <hyperlink ref="B95" location="'MARIA ALEJANDRA VALENCIA'!A1" display="VALENCIA MORALES MARIA ALEJANDRA" xr:uid="{B4B89A93-D81D-49BA-A038-925FC247947F}"/>
    <hyperlink ref="B108" location="'LISETH SANTANA'!A1" display="LISETH SANTANA" xr:uid="{EAF8EC7E-7871-461D-88EE-3A808873AFD3}"/>
    <hyperlink ref="B21" location="'ALEJANDRA MOLINA'!A1" display="MOLINA MURCIA ALEJANDRA " xr:uid="{EC45248D-B730-4FED-95C1-965394BE0F4D}"/>
    <hyperlink ref="B8" location="'ISABEL CRISTINA MESA'!A1" display="MESA SANTAMARIA ISABEL CRISTINA" xr:uid="{36D7E6F8-B0E0-4439-9BAF-16C3845B281D}"/>
    <hyperlink ref="B73" location="'YULIANA GOMEZ'!A1" display="GOMEZ RIVERA YULIANA ANDREA" xr:uid="{F4FBFCAB-7B76-4D62-97F4-27287A866E76}"/>
    <hyperlink ref="B109" location="'LINA MARIA RAMIREZ'!A1" display="LINA MARIA RAMIREZ" xr:uid="{36D810FA-DE7C-4049-AA4A-477B7C33993A}"/>
    <hyperlink ref="B4" location="'PAULINA ARBOLEDA'!A1" display="ARBOLEDA VILLA MARIA PAULINA" xr:uid="{659EEB4D-5F25-401D-A765-9F4C53C5FEA1}"/>
    <hyperlink ref="B7" location="'JANNETH  YARCE'!A1" display="YARCE MARIN JANNETH " xr:uid="{F8DC81C2-8F75-4E11-B20D-DC11AA3828BD}"/>
    <hyperlink ref="B78" location="'YHOJANA ARIAS'!A1" display="ARIAS RIVERA YENNY YHOJANA" xr:uid="{49C71160-2293-442B-B348-98884484F688}"/>
    <hyperlink ref="B70" location="'JULIANA DE BEDOUT'!A1" display="DE BEDOUT ISAZA JULIANA" xr:uid="{B18D95A6-59EA-4B3A-ADC9-C37D37D31591}"/>
    <hyperlink ref="B17" location="'LUISA FERNANDA DUQUE'!A1" display="DUQUE CARDONA LUISA FERNANDA" xr:uid="{835B0855-ACFD-479A-B355-AC50E31959A7}"/>
    <hyperlink ref="B111" location="'SANDRA MILENA FLORES'!A1" display="SANDRA MILENA FLORES" xr:uid="{A8937F87-98D6-4D3C-840B-D05AF919188A}"/>
    <hyperlink ref="B112" location="'ELIANA ELIBEDT RUBIANO'!A1" display="ELIANA ELIBEDT RUBIANO" xr:uid="{D19D995B-C883-4D02-B2DF-AD8D00B2AE89}"/>
    <hyperlink ref="B110" location="'JOHANA SANCHEZ'!A1" display="JOHANA SANCHEZ" xr:uid="{8F55B171-86D4-4B70-AD46-B9570CEB3E8E}"/>
    <hyperlink ref="B113" location="'LINA MARCELA BEDOYA'!A1" display="LINA MACRELA BEDOYA" xr:uid="{2DC90E06-E80C-4D4D-9929-B3AC989323DF}"/>
    <hyperlink ref="B72" location="'JORGE AUGUSTO MARIN'!A1" display="MARIN BERMUDEZ JORGE AUGUSTO " xr:uid="{E323EB6F-05CA-423A-A311-393A368C5BA9}"/>
    <hyperlink ref="B100" location="'MARGARITA RIVERA'!A1" display="MARGARITA RIVERA" xr:uid="{3C635BD5-C769-4A62-8BEF-6CD620CE5C72}"/>
    <hyperlink ref="B42" location="'MARIA EDILMA ECHAVARRIA'!A1" display="CHAVARRIA PUERTA MARIA EDILMA" xr:uid="{88FEFE3D-8825-4B4F-8733-2A9C4CEFAE51}"/>
    <hyperlink ref="B115" location="'SARA CARDONA LOPEZ'!A1" display="SARA CARDONA LOPEZ" xr:uid="{F2ACF702-738A-4BE2-9BCE-DA7B4ABCDB4E}"/>
    <hyperlink ref="B19" location="'MARIA CLAUDIA JIMENEZ'!A1" display="JIMENEZ HERRERA MARIA CLAUDIA " xr:uid="{F4A99370-3964-4769-A257-F26CC3C30F4D}"/>
    <hyperlink ref="B33" location="'MIGUEL PIEDRAHITA'!A1" display="PIEDRAHITA SOTO MIGUEL" xr:uid="{949705E9-DB37-458D-B607-DD7127F1CB30}"/>
    <hyperlink ref="B80" location="'LIZBETH CARDONA'!A1" display="CARDONA MORALES LIZBETH" xr:uid="{0D5A2400-AC5A-4831-9DFB-C105F44FCFEF}"/>
    <hyperlink ref="B116" location="'LUISA LOPERA'!A1" display="LUISA LOPERA " xr:uid="{197B5B15-FE02-412D-A3FF-05CCE0C426D1}"/>
    <hyperlink ref="B41" location="'JULIANA LONDOÑO'!A1" display="LONDOÑO MAYA JULIANA" xr:uid="{BF7D4B1D-6400-4BD4-A750-572F4D96F168}"/>
    <hyperlink ref="B58" location="'DIANA  ESTRADA'!A1" display="ESTRADA VASQUEZ DIANA MILENA " xr:uid="{3E3F52DE-E8B6-4527-B008-BB26751C2F79}"/>
    <hyperlink ref="B117" location="'LORENZA PIEDRAHITA'!A1" display="LORENZA PIEDRAHITA" xr:uid="{2EBDDF05-726D-45F1-B3F9-42FB647509D2}"/>
    <hyperlink ref="B118" location="'LAURA YEPES'!A1" display="LAURA YEPES" xr:uid="{F8C76289-6783-457D-ADF9-17B34E6F8DC8}"/>
    <hyperlink ref="B119" location="'SUSANA VANEGAS'!A1" display="SUSANA VANEGAS" xr:uid="{CBCC2C64-EDE5-4999-8F02-C24E98CAF0FA}"/>
    <hyperlink ref="B120" location="'LILIANA SUREZ'!A1" display="LILIANA SUAREZ" xr:uid="{F4F32719-8242-4220-907B-DB47D312AE82}"/>
    <hyperlink ref="B85" location="'YENIFER PAOLA LOPEZ'!A1" display="LOPEZ USUGA YENIFER PAOLA" xr:uid="{249BE464-19E6-47E5-8274-608AC9A602BD}"/>
    <hyperlink ref="B121" location="'LINA MARCELA ESTRADA'!A1" display="LINA MARCELA ESTRADA" xr:uid="{B5B26BF1-0F1C-4761-95A1-22CAB5768C9B}"/>
    <hyperlink ref="B122" location="'MAS SAS 2018'!A1" display="DAYSI DUSSAN" xr:uid="{8F18F931-D646-4AE4-B00D-20AE1DE96813}"/>
    <hyperlink ref="B123" location="'EUGENIA QUINTERO'!A1" display="EUGENIA QUINTERO" xr:uid="{B9DC658C-6759-4EFE-BFDD-1EFD1E5F2E32}"/>
    <hyperlink ref="B124" location="'CAMILA PALACIO'!A1" display="CAMILA PALACIO" xr:uid="{2467DA35-7BD2-4210-A75B-F5591FA41B85}"/>
    <hyperlink ref="B125" location="'VIVIANA MONTOYA'!A1" display="VIVIANA MONTOYA" xr:uid="{8A9648DF-DCE6-4983-A1BB-810E1694505B}"/>
    <hyperlink ref="B29" location="'ANA CRISTINA CARMONA'!A1" display="CARMONA TABORDA ANA CRISTINA" xr:uid="{57BC72AA-C719-4288-8C4C-CC72D7B197FF}"/>
    <hyperlink ref="B126" location="'ANGELA CARDONA'!A1" display="ANGELA CARDONA" xr:uid="{0A3115EE-31F0-4917-AAF7-110314C36994}"/>
    <hyperlink ref="B127" location="'JUAN FERNANDO JARAMILLO'!A1" display="JUAN FERNANDO JARAMILLO" xr:uid="{9F7CDA5B-EBAB-49E5-BC86-51460862DA9D}"/>
    <hyperlink ref="B63" location="'ALEIDA MOSQUERA'!A1" display="MOSQUERA GARCIA MARIA ALEIDA" xr:uid="{2680EF22-F81A-41BD-A7E9-2AB2A536BD84}"/>
    <hyperlink ref="B128" location="'ASBEYDY ZAPATA'!A1" display="ASBEYDY ZAPATA" xr:uid="{0EB5941B-83F6-41DB-8E45-65B90352F46C}"/>
    <hyperlink ref="B114" location="'LUCIA CALDERON'!A1" display="LUCIA CALDERON" xr:uid="{8A2AFC39-7602-4D83-9BD9-2C2A57B6E4C1}"/>
    <hyperlink ref="B130" location="'MONICA BOSSARD'!A1" display="MONICA BOSSARD" xr:uid="{63B375FC-69E0-41F3-AD9F-1E2CFBB21E86}"/>
    <hyperlink ref="B129" location="'JUAN CAMILO AGUDELO'!A1" display="JUAN CAMILO AGUDELO" xr:uid="{545314FC-97BB-46EB-AA9D-4DCE3EBB7C52}"/>
    <hyperlink ref="B34" location="'MANUELA SIERRA'!A1" display="SIERRA GUTIERREZ MANUELA" xr:uid="{1A0CE996-8822-4450-9CFD-01630A8E15BE}"/>
    <hyperlink ref="B35" location="'AMALIA SIERRA'!A1" display="SIERRA GUTIERREZ AMALIA" xr:uid="{F4B132AF-EBA2-4666-8054-87618B8F8373}"/>
    <hyperlink ref="B37" location="'BARBARA JIMENEZ'!A1" display="BARBARA JIMENEZ" xr:uid="{A962E24D-BAAA-4769-A556-D12D0995A794}"/>
    <hyperlink ref="B131:D131" location="'ANDREA GOMEZ ACOSTA'!A1" display="ANDREA GOMEZ ACOSTA" xr:uid="{8AB7B32B-ADAB-4D8E-9B92-79B2FF7EF028}"/>
    <hyperlink ref="B3" location="'PAULINA MADRID'!A1" display="MADRID ARANGO PAULINA" xr:uid="{BD7A5938-41C9-450C-99C3-9FE8FA37A5CE}"/>
    <hyperlink ref="B40" location="'MARCELA RIVERA'!A1" display="RIVERA MOLINA MARCELA" xr:uid="{966A9B27-BFA0-48AB-9130-9250AECFDC3A}"/>
    <hyperlink ref="B132" location="'SUSANA ZULUAGA'!A1" display="SUSANA ZULUAGA" xr:uid="{54F09643-7844-4418-96AE-1014251B7162}"/>
    <hyperlink ref="B133" location="'MARITZA MEDINA'!A1" display="MARITZA MEDINA" xr:uid="{7324752C-550E-43F8-9D35-55A058E33A2D}"/>
    <hyperlink ref="B26" location="'JUAN SEBASTIAN MONTOYA'!A1" display="MONTOYA AGUDELO JUAN SEBASTIAN" xr:uid="{0BC60CBE-788E-44B6-B507-B6EE5425E9FB}"/>
    <hyperlink ref="B134" location="'JORGE ANDRES VELASQUEZ'!A1" display="JORGE ANDRES VELASQUEZ" xr:uid="{4DF0D009-A794-40C4-A15E-2B32C3F748DB}"/>
    <hyperlink ref="B135" location="'ANA MARIA GUERRA'!A1" display="ANA MARIA GUERRA" xr:uid="{53BE0E47-A583-45A1-A08F-668F40EE01D9}"/>
    <hyperlink ref="B136" location="'JOSE DANIEL PALACIO'!A1" display="JOSE DANIEL PALACIO" xr:uid="{9CD42F2A-E17E-4F77-B8F9-6F1333978CB8}"/>
    <hyperlink ref="B31" location="'CLARA INES LOPEZ'!A1" display="LOPEZ CARDONA CLARA INES" xr:uid="{8F1F981E-7CF2-470D-8B3B-D9BFCD8AFFC4}"/>
    <hyperlink ref="B32" location="'DEIMER LONGA'!A1" display="LONGA PALACIOS DEIMER" xr:uid="{A9C158BD-500B-4C27-96D9-08E71EEC2351}"/>
    <hyperlink ref="B2" location="'JHONATAN JAVIER OSPINA'!A1" display="OSPINA ECHAVARRIA JHONATAN JAVIER " xr:uid="{D21F153A-C4C2-4025-BD79-D298B4FBA330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D1BB-BE14-46C6-99EE-0229251DBC82}">
  <dimension ref="A1:E14"/>
  <sheetViews>
    <sheetView workbookViewId="0">
      <selection activeCell="C16" sqref="C16"/>
    </sheetView>
  </sheetViews>
  <sheetFormatPr baseColWidth="10" defaultColWidth="11.42578125" defaultRowHeight="15"/>
  <cols>
    <col min="1" max="1" width="24.7109375" style="11" customWidth="1"/>
    <col min="2" max="2" width="19.28515625" style="11" customWidth="1"/>
    <col min="3" max="3" width="16.85546875" style="11" customWidth="1"/>
    <col min="4" max="4" width="17.85546875" style="11" customWidth="1"/>
    <col min="5" max="5" width="16.28515625" style="11" customWidth="1"/>
    <col min="6" max="16384" width="11.42578125" style="11"/>
  </cols>
  <sheetData>
    <row r="1" spans="1:5" ht="57" customHeight="1" thickBot="1">
      <c r="A1" s="121"/>
      <c r="B1" s="122"/>
      <c r="C1" s="122"/>
      <c r="D1" s="122"/>
      <c r="E1" s="123"/>
    </row>
    <row r="2" spans="1:5" ht="19.5" thickBot="1">
      <c r="A2" s="124" t="s">
        <v>199</v>
      </c>
      <c r="B2" s="125"/>
      <c r="C2" s="125"/>
      <c r="D2" s="125"/>
      <c r="E2" s="126"/>
    </row>
    <row r="3" spans="1:5" s="14" customFormat="1" ht="51.75">
      <c r="A3" s="12" t="s">
        <v>200</v>
      </c>
      <c r="B3" s="13" t="s">
        <v>234</v>
      </c>
      <c r="C3" s="13" t="s">
        <v>236</v>
      </c>
      <c r="D3" s="13" t="s">
        <v>237</v>
      </c>
      <c r="E3" s="13" t="s">
        <v>201</v>
      </c>
    </row>
    <row r="4" spans="1:5">
      <c r="A4" s="61" t="s">
        <v>202</v>
      </c>
      <c r="B4" s="62">
        <v>1370927</v>
      </c>
      <c r="C4" s="63">
        <f>B4*1.0409</f>
        <v>1426997.9142999998</v>
      </c>
      <c r="D4" s="64">
        <f>C4*2</f>
        <v>2853995.8285999997</v>
      </c>
      <c r="E4" s="65">
        <f>D4/12</f>
        <v>237832.98571666665</v>
      </c>
    </row>
    <row r="5" spans="1:5">
      <c r="A5" s="61" t="s">
        <v>235</v>
      </c>
      <c r="B5" s="62">
        <v>1800000</v>
      </c>
      <c r="C5" s="63">
        <f>B5*1.0409</f>
        <v>1873620</v>
      </c>
      <c r="D5" s="64">
        <f>C5*2</f>
        <v>3747240</v>
      </c>
      <c r="E5" s="65">
        <f>D5/12</f>
        <v>312270</v>
      </c>
    </row>
    <row r="6" spans="1:5">
      <c r="A6" s="15" t="s">
        <v>203</v>
      </c>
      <c r="B6" s="53">
        <v>685463</v>
      </c>
      <c r="C6" s="54">
        <f>B6*1.0409</f>
        <v>713498.43669999996</v>
      </c>
      <c r="D6" s="55">
        <f>C6*2</f>
        <v>1426996.8733999999</v>
      </c>
      <c r="E6" s="56">
        <f>D6/12</f>
        <v>118916.40611666667</v>
      </c>
    </row>
    <row r="7" spans="1:5" ht="15.75" thickBot="1">
      <c r="A7" s="16" t="s">
        <v>204</v>
      </c>
      <c r="B7" s="57">
        <v>456976</v>
      </c>
      <c r="C7" s="58">
        <f>B7*1.0409</f>
        <v>475666.31839999999</v>
      </c>
      <c r="D7" s="59">
        <f>C7*2</f>
        <v>951332.63679999998</v>
      </c>
      <c r="E7" s="60">
        <f>D7/12</f>
        <v>79277.719733333332</v>
      </c>
    </row>
    <row r="11" spans="1:5">
      <c r="A11" s="93" t="s">
        <v>746</v>
      </c>
    </row>
    <row r="12" spans="1:5">
      <c r="A12" s="93" t="s">
        <v>747</v>
      </c>
    </row>
    <row r="13" spans="1:5">
      <c r="A13" s="93" t="s">
        <v>748</v>
      </c>
    </row>
    <row r="14" spans="1:5">
      <c r="A14" s="93" t="s">
        <v>749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0E9F-2923-4903-B41E-4865BF77B44B}">
  <dimension ref="A1:E37"/>
  <sheetViews>
    <sheetView topLeftCell="A10" workbookViewId="0">
      <selection activeCell="B19" sqref="B19"/>
    </sheetView>
  </sheetViews>
  <sheetFormatPr baseColWidth="10" defaultRowHeight="15"/>
  <cols>
    <col min="1" max="1" width="49.85546875" customWidth="1"/>
    <col min="2" max="2" width="19.42578125" style="28" customWidth="1"/>
    <col min="4" max="4" width="46.28515625" customWidth="1"/>
    <col min="5" max="5" width="27" customWidth="1"/>
  </cols>
  <sheetData>
    <row r="1" spans="1:5" ht="19.5" thickBot="1">
      <c r="A1" s="127" t="s">
        <v>205</v>
      </c>
      <c r="B1" s="128"/>
      <c r="D1" s="127" t="s">
        <v>206</v>
      </c>
      <c r="E1" s="128"/>
    </row>
    <row r="2" spans="1:5" ht="15.75" thickBot="1">
      <c r="A2" s="17" t="s">
        <v>207</v>
      </c>
      <c r="B2" s="18">
        <v>1370000</v>
      </c>
      <c r="D2" s="17" t="s">
        <v>208</v>
      </c>
      <c r="E2" s="18" t="s">
        <v>209</v>
      </c>
    </row>
    <row r="3" spans="1:5" ht="15.75" thickBot="1">
      <c r="A3" s="19" t="s">
        <v>210</v>
      </c>
      <c r="B3" s="20">
        <f>B2/180</f>
        <v>7611.1111111111113</v>
      </c>
      <c r="D3" s="17" t="s">
        <v>207</v>
      </c>
      <c r="E3" s="18">
        <v>456000</v>
      </c>
    </row>
    <row r="4" spans="1:5" ht="15.75" thickBot="1">
      <c r="A4" s="21" t="s">
        <v>211</v>
      </c>
      <c r="B4" s="22">
        <v>43064</v>
      </c>
      <c r="D4" s="17" t="s">
        <v>212</v>
      </c>
      <c r="E4" s="18">
        <f>E3</f>
        <v>456000</v>
      </c>
    </row>
    <row r="5" spans="1:5">
      <c r="A5" s="21" t="s">
        <v>213</v>
      </c>
      <c r="B5" s="22">
        <v>43100</v>
      </c>
      <c r="D5" s="19" t="s">
        <v>210</v>
      </c>
      <c r="E5" s="20">
        <f>E4/180</f>
        <v>2533.3333333333335</v>
      </c>
    </row>
    <row r="6" spans="1:5" ht="15.75" thickBot="1">
      <c r="A6" s="23" t="s">
        <v>214</v>
      </c>
      <c r="B6" s="24">
        <f>B4-B5</f>
        <v>-36</v>
      </c>
      <c r="D6" s="21" t="s">
        <v>211</v>
      </c>
      <c r="E6" s="22">
        <v>42917</v>
      </c>
    </row>
    <row r="7" spans="1:5" ht="15.75" thickBot="1">
      <c r="A7" s="25" t="s">
        <v>215</v>
      </c>
      <c r="B7" s="26">
        <f>B3*B6</f>
        <v>-274000</v>
      </c>
      <c r="D7" s="21" t="s">
        <v>213</v>
      </c>
      <c r="E7" s="22">
        <v>43100</v>
      </c>
    </row>
    <row r="8" spans="1:5" ht="15.75" thickBot="1">
      <c r="A8" s="25" t="s">
        <v>216</v>
      </c>
      <c r="B8" s="27" t="s">
        <v>217</v>
      </c>
      <c r="D8" s="23" t="s">
        <v>214</v>
      </c>
      <c r="E8" s="24">
        <f>E6-E7</f>
        <v>-183</v>
      </c>
    </row>
    <row r="9" spans="1:5" ht="15.75" thickBot="1">
      <c r="A9" s="25" t="s">
        <v>218</v>
      </c>
      <c r="B9" s="26">
        <f>B7*25%</f>
        <v>-68500</v>
      </c>
      <c r="D9" s="25" t="s">
        <v>215</v>
      </c>
      <c r="E9" s="26">
        <f>E5*E8</f>
        <v>-463600</v>
      </c>
    </row>
    <row r="10" spans="1:5" ht="15.75" thickBot="1">
      <c r="A10" s="25" t="s">
        <v>219</v>
      </c>
      <c r="B10" s="26">
        <f>B7+B9</f>
        <v>-342500</v>
      </c>
      <c r="D10" s="25" t="s">
        <v>220</v>
      </c>
      <c r="E10" s="26">
        <f>E4</f>
        <v>456000</v>
      </c>
    </row>
    <row r="11" spans="1:5" ht="15.75" thickBot="1">
      <c r="A11" s="25" t="s">
        <v>221</v>
      </c>
      <c r="B11" s="26" t="e">
        <f>B8-B10</f>
        <v>#VALUE!</v>
      </c>
      <c r="D11" s="25" t="s">
        <v>219</v>
      </c>
      <c r="E11" s="26">
        <f>E9</f>
        <v>-463600</v>
      </c>
    </row>
    <row r="12" spans="1:5" ht="15.75" thickBot="1">
      <c r="D12" s="25" t="s">
        <v>222</v>
      </c>
      <c r="E12" s="26">
        <f>E10-E11</f>
        <v>919600</v>
      </c>
    </row>
    <row r="14" spans="1:5" ht="15.75" thickBot="1"/>
    <row r="15" spans="1:5" ht="19.5" thickBot="1">
      <c r="A15" s="129" t="s">
        <v>223</v>
      </c>
      <c r="B15" s="130"/>
    </row>
    <row r="16" spans="1:5" ht="15.75" thickBot="1">
      <c r="A16" s="29" t="s">
        <v>207</v>
      </c>
      <c r="B16" s="30">
        <v>475666</v>
      </c>
    </row>
    <row r="17" spans="1:2">
      <c r="A17" s="19" t="s">
        <v>210</v>
      </c>
      <c r="B17" s="20">
        <f>B16/180</f>
        <v>2642.588888888889</v>
      </c>
    </row>
    <row r="18" spans="1:2">
      <c r="A18" s="21" t="s">
        <v>224</v>
      </c>
      <c r="B18" s="22">
        <v>43367</v>
      </c>
    </row>
    <row r="19" spans="1:2">
      <c r="A19" s="21" t="s">
        <v>211</v>
      </c>
      <c r="B19" s="22">
        <v>43464</v>
      </c>
    </row>
    <row r="20" spans="1:2" ht="15.75" thickBot="1">
      <c r="A20" s="23" t="s">
        <v>214</v>
      </c>
      <c r="B20" s="31">
        <f>B19-B18</f>
        <v>97</v>
      </c>
    </row>
    <row r="21" spans="1:2" ht="15.75" thickBot="1">
      <c r="A21" s="32" t="s">
        <v>225</v>
      </c>
      <c r="B21" s="33">
        <f>B16/180*B20</f>
        <v>256331.12222222224</v>
      </c>
    </row>
    <row r="22" spans="1:2" ht="15" customHeight="1" thickBot="1">
      <c r="A22" s="34" t="s">
        <v>226</v>
      </c>
      <c r="B22" s="35">
        <v>0</v>
      </c>
    </row>
    <row r="23" spans="1:2" ht="15" customHeight="1" thickBot="1">
      <c r="A23" s="36" t="s">
        <v>227</v>
      </c>
      <c r="B23" s="37">
        <f>B17*B20</f>
        <v>256331.12222222224</v>
      </c>
    </row>
    <row r="24" spans="1:2" ht="15.75" thickBot="1">
      <c r="A24" s="38" t="s">
        <v>228</v>
      </c>
      <c r="B24" s="39">
        <f>B16-B23</f>
        <v>219334.87777777776</v>
      </c>
    </row>
    <row r="25" spans="1:2" ht="15.75" thickBot="1"/>
    <row r="26" spans="1:2" s="11" customFormat="1" ht="22.5" customHeight="1" thickBot="1">
      <c r="A26" s="131" t="s">
        <v>229</v>
      </c>
      <c r="B26" s="132"/>
    </row>
    <row r="27" spans="1:2" s="11" customFormat="1" ht="15.75" thickBot="1">
      <c r="A27" s="40" t="s">
        <v>207</v>
      </c>
      <c r="B27" s="41">
        <v>456000</v>
      </c>
    </row>
    <row r="28" spans="1:2" s="11" customFormat="1">
      <c r="A28" s="42" t="s">
        <v>210</v>
      </c>
      <c r="B28" s="43">
        <f>B27/180</f>
        <v>2533.3333333333335</v>
      </c>
    </row>
    <row r="29" spans="1:2" s="11" customFormat="1">
      <c r="A29" s="44" t="s">
        <v>211</v>
      </c>
      <c r="B29" s="45">
        <v>43085</v>
      </c>
    </row>
    <row r="30" spans="1:2" s="11" customFormat="1">
      <c r="A30" s="44" t="s">
        <v>213</v>
      </c>
      <c r="B30" s="45">
        <v>43100</v>
      </c>
    </row>
    <row r="31" spans="1:2" s="11" customFormat="1" ht="15.75" thickBot="1">
      <c r="A31" s="46" t="s">
        <v>214</v>
      </c>
      <c r="B31" s="47">
        <f>B29-B30</f>
        <v>-15</v>
      </c>
    </row>
    <row r="32" spans="1:2" s="11" customFormat="1" ht="15.75" thickBot="1">
      <c r="A32" s="48" t="s">
        <v>215</v>
      </c>
      <c r="B32" s="49">
        <f>B28*B31</f>
        <v>-38000</v>
      </c>
    </row>
    <row r="33" spans="1:2" s="11" customFormat="1" ht="15.75" thickBot="1">
      <c r="A33" s="48" t="s">
        <v>230</v>
      </c>
      <c r="B33" s="49">
        <v>0</v>
      </c>
    </row>
    <row r="34" spans="1:2" s="11" customFormat="1" ht="15.75" thickBot="1">
      <c r="A34" s="48" t="s">
        <v>231</v>
      </c>
      <c r="B34" s="49">
        <v>0</v>
      </c>
    </row>
    <row r="35" spans="1:2" s="11" customFormat="1" ht="15.75" thickBot="1">
      <c r="A35" s="48" t="s">
        <v>232</v>
      </c>
      <c r="B35" s="49">
        <f>B33+B34</f>
        <v>0</v>
      </c>
    </row>
    <row r="36" spans="1:2" s="11" customFormat="1" ht="15.75" thickBot="1">
      <c r="A36" s="50" t="s">
        <v>233</v>
      </c>
      <c r="B36" s="51">
        <f>B32-B35</f>
        <v>-38000</v>
      </c>
    </row>
    <row r="37" spans="1:2" s="11" customFormat="1">
      <c r="B37" s="52"/>
    </row>
  </sheetData>
  <mergeCells count="4">
    <mergeCell ref="A1:B1"/>
    <mergeCell ref="D1:E1"/>
    <mergeCell ref="A15:B15"/>
    <mergeCell ref="A26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1558-86EE-444E-AD99-2A8344076EA6}">
  <dimension ref="A1:F14"/>
  <sheetViews>
    <sheetView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1082</v>
      </c>
      <c r="B7" s="71" t="s">
        <v>911</v>
      </c>
      <c r="C7" s="71">
        <v>725</v>
      </c>
      <c r="D7" s="71">
        <v>1</v>
      </c>
      <c r="E7" s="75">
        <v>170000</v>
      </c>
    </row>
    <row r="8" spans="1:6" customFormat="1">
      <c r="A8" s="112"/>
      <c r="B8" s="71"/>
      <c r="C8" s="71"/>
      <c r="D8" s="71"/>
      <c r="E8" s="75"/>
    </row>
    <row r="9" spans="1:6" customFormat="1">
      <c r="A9" s="112"/>
      <c r="B9" s="71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170000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45A3-B26F-4A39-8B3D-1BA0B0EFF596}">
  <dimension ref="A1:F18"/>
  <sheetViews>
    <sheetView workbookViewId="0">
      <selection activeCell="J6" sqref="J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960</v>
      </c>
      <c r="B7" s="71" t="s">
        <v>911</v>
      </c>
      <c r="C7" s="71">
        <v>639</v>
      </c>
      <c r="D7" s="71">
        <v>1</v>
      </c>
      <c r="E7" s="75">
        <v>63000</v>
      </c>
    </row>
    <row r="8" spans="1:6" customFormat="1">
      <c r="A8" s="112" t="s">
        <v>961</v>
      </c>
      <c r="B8" s="71" t="s">
        <v>911</v>
      </c>
      <c r="C8" s="71">
        <v>639</v>
      </c>
      <c r="D8" s="71">
        <v>1</v>
      </c>
      <c r="E8" s="75">
        <v>63000</v>
      </c>
    </row>
    <row r="9" spans="1:6" customFormat="1">
      <c r="A9" s="112" t="s">
        <v>962</v>
      </c>
      <c r="B9" s="71" t="s">
        <v>911</v>
      </c>
      <c r="C9" s="71">
        <v>639</v>
      </c>
      <c r="D9" s="71">
        <v>1</v>
      </c>
      <c r="E9" s="75">
        <v>80000</v>
      </c>
    </row>
    <row r="10" spans="1:6" customFormat="1">
      <c r="A10" s="112" t="s">
        <v>963</v>
      </c>
      <c r="B10" s="71" t="s">
        <v>911</v>
      </c>
      <c r="C10" s="71">
        <v>639</v>
      </c>
      <c r="D10" s="71">
        <v>1</v>
      </c>
      <c r="E10" s="75">
        <v>100000</v>
      </c>
    </row>
    <row r="11" spans="1:6" customFormat="1">
      <c r="A11" s="112" t="s">
        <v>964</v>
      </c>
      <c r="B11" s="71" t="s">
        <v>911</v>
      </c>
      <c r="C11" s="71">
        <v>639</v>
      </c>
      <c r="D11" s="71">
        <v>1</v>
      </c>
      <c r="E11" s="75">
        <v>55000</v>
      </c>
    </row>
    <row r="12" spans="1:6" customFormat="1">
      <c r="A12" s="112" t="s">
        <v>965</v>
      </c>
      <c r="B12" s="71" t="s">
        <v>911</v>
      </c>
      <c r="C12" s="71">
        <v>639</v>
      </c>
      <c r="D12" s="71">
        <v>1</v>
      </c>
      <c r="E12" s="75">
        <v>55000</v>
      </c>
    </row>
    <row r="13" spans="1:6" customFormat="1">
      <c r="A13" s="112" t="s">
        <v>966</v>
      </c>
      <c r="B13" s="71" t="s">
        <v>911</v>
      </c>
      <c r="C13" s="71">
        <v>639</v>
      </c>
      <c r="D13" s="71">
        <v>1</v>
      </c>
      <c r="E13" s="75">
        <v>65000</v>
      </c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481000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ACEC-9CC3-48C0-9AA0-99F9549B8735}">
  <dimension ref="A1:F18"/>
  <sheetViews>
    <sheetView workbookViewId="0">
      <selection sqref="A1:XFD104857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1022</v>
      </c>
      <c r="B7" s="71" t="s">
        <v>911</v>
      </c>
      <c r="C7" s="71">
        <v>762</v>
      </c>
      <c r="D7" s="71">
        <v>1</v>
      </c>
      <c r="E7" s="75">
        <v>45000</v>
      </c>
    </row>
    <row r="8" spans="1:6" customFormat="1">
      <c r="A8" s="112" t="s">
        <v>1399</v>
      </c>
      <c r="B8" s="71" t="s">
        <v>911</v>
      </c>
      <c r="C8" s="71">
        <v>762</v>
      </c>
      <c r="D8" s="71">
        <v>1</v>
      </c>
      <c r="E8" s="75">
        <v>130000</v>
      </c>
    </row>
    <row r="9" spans="1:6" customFormat="1">
      <c r="A9" s="112" t="s">
        <v>1400</v>
      </c>
      <c r="B9" s="71" t="s">
        <v>911</v>
      </c>
      <c r="C9" s="71">
        <v>762</v>
      </c>
      <c r="D9" s="71">
        <v>1</v>
      </c>
      <c r="E9" s="75">
        <v>130000</v>
      </c>
    </row>
    <row r="10" spans="1:6" customFormat="1">
      <c r="A10" s="112" t="s">
        <v>1401</v>
      </c>
      <c r="B10" s="71" t="s">
        <v>911</v>
      </c>
      <c r="C10" s="71">
        <v>762</v>
      </c>
      <c r="D10" s="71">
        <v>1</v>
      </c>
      <c r="E10" s="75">
        <v>140000</v>
      </c>
    </row>
    <row r="11" spans="1:6" customFormat="1">
      <c r="A11" s="112" t="s">
        <v>966</v>
      </c>
      <c r="B11" s="71" t="s">
        <v>911</v>
      </c>
      <c r="C11" s="71">
        <v>762</v>
      </c>
      <c r="D11" s="71">
        <v>1</v>
      </c>
      <c r="E11" s="75">
        <v>65000</v>
      </c>
    </row>
    <row r="12" spans="1:6" customFormat="1">
      <c r="A12" s="112" t="s">
        <v>1402</v>
      </c>
      <c r="B12" s="71" t="s">
        <v>911</v>
      </c>
      <c r="C12" s="71">
        <v>762</v>
      </c>
      <c r="D12" s="71">
        <v>1</v>
      </c>
      <c r="E12" s="75">
        <v>189000</v>
      </c>
    </row>
    <row r="13" spans="1:6" customFormat="1">
      <c r="A13" s="112" t="s">
        <v>1403</v>
      </c>
      <c r="B13" s="71" t="s">
        <v>911</v>
      </c>
      <c r="C13" s="71">
        <v>762</v>
      </c>
      <c r="D13" s="71">
        <v>1</v>
      </c>
      <c r="E13" s="75">
        <v>252000</v>
      </c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951000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D5F-62FB-482F-8458-6DB4F1480911}">
  <dimension ref="A1:F18"/>
  <sheetViews>
    <sheetView workbookViewId="0">
      <selection activeCell="A6" sqref="A6:E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981</v>
      </c>
      <c r="B7" s="71" t="s">
        <v>911</v>
      </c>
      <c r="C7" s="71">
        <v>632</v>
      </c>
      <c r="D7" s="71">
        <v>1</v>
      </c>
      <c r="E7" s="75">
        <v>120000</v>
      </c>
    </row>
    <row r="8" spans="1:6" customFormat="1">
      <c r="A8" s="112" t="s">
        <v>925</v>
      </c>
      <c r="B8" s="71" t="s">
        <v>911</v>
      </c>
      <c r="C8" s="71">
        <v>632</v>
      </c>
      <c r="D8" s="71">
        <v>1</v>
      </c>
      <c r="E8" s="75">
        <v>30000</v>
      </c>
    </row>
    <row r="9" spans="1:6" customFormat="1">
      <c r="A9" s="112" t="s">
        <v>1397</v>
      </c>
      <c r="B9" s="71" t="s">
        <v>911</v>
      </c>
      <c r="C9" s="71">
        <v>632</v>
      </c>
      <c r="D9" s="71">
        <v>1</v>
      </c>
      <c r="E9" s="75">
        <v>94010</v>
      </c>
    </row>
    <row r="10" spans="1:6" customFormat="1">
      <c r="A10" s="112" t="s">
        <v>940</v>
      </c>
      <c r="B10" s="71" t="s">
        <v>911</v>
      </c>
      <c r="C10" s="71">
        <v>632</v>
      </c>
      <c r="D10" s="71">
        <v>1</v>
      </c>
      <c r="E10" s="75">
        <v>150000</v>
      </c>
    </row>
    <row r="11" spans="1:6" customFormat="1">
      <c r="A11" s="112" t="s">
        <v>1398</v>
      </c>
      <c r="B11" s="71" t="s">
        <v>911</v>
      </c>
      <c r="C11" s="71">
        <v>632</v>
      </c>
      <c r="D11" s="71">
        <v>1</v>
      </c>
      <c r="E11" s="75">
        <v>180000</v>
      </c>
    </row>
    <row r="12" spans="1:6" customFormat="1">
      <c r="A12" s="112" t="s">
        <v>1173</v>
      </c>
      <c r="B12" s="71" t="s">
        <v>911</v>
      </c>
      <c r="C12" s="71">
        <v>632</v>
      </c>
      <c r="D12" s="71">
        <v>1</v>
      </c>
      <c r="E12" s="75">
        <v>189000</v>
      </c>
    </row>
    <row r="13" spans="1:6" customFormat="1">
      <c r="A13" s="112" t="s">
        <v>1332</v>
      </c>
      <c r="B13" s="71" t="s">
        <v>911</v>
      </c>
      <c r="C13" s="71">
        <v>632</v>
      </c>
      <c r="D13" s="71">
        <v>1</v>
      </c>
      <c r="E13" s="75">
        <v>180000</v>
      </c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943010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266A-32FA-40D7-BCA2-D30D67C8A580}">
  <dimension ref="A1:F16"/>
  <sheetViews>
    <sheetView workbookViewId="0">
      <selection sqref="A1:XFD104857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08" t="s">
        <v>1395</v>
      </c>
      <c r="B7" s="71" t="s">
        <v>911</v>
      </c>
      <c r="C7" s="71">
        <v>630</v>
      </c>
      <c r="D7" s="71">
        <v>1</v>
      </c>
      <c r="E7" s="75">
        <v>125000</v>
      </c>
    </row>
    <row r="8" spans="1:6" customFormat="1">
      <c r="A8" s="108" t="s">
        <v>1396</v>
      </c>
      <c r="B8" s="71" t="s">
        <v>911</v>
      </c>
      <c r="C8" s="71">
        <v>630</v>
      </c>
      <c r="D8" s="71">
        <v>1</v>
      </c>
      <c r="E8" s="75">
        <v>140000</v>
      </c>
    </row>
    <row r="9" spans="1:6" customFormat="1">
      <c r="A9" s="108" t="s">
        <v>1023</v>
      </c>
      <c r="B9" s="71" t="s">
        <v>911</v>
      </c>
      <c r="C9" s="71">
        <v>630</v>
      </c>
      <c r="D9" s="71">
        <v>1</v>
      </c>
      <c r="E9" s="75">
        <v>30000</v>
      </c>
    </row>
    <row r="10" spans="1:6" customFormat="1">
      <c r="A10" s="112"/>
      <c r="B10" s="71"/>
      <c r="C10" s="71"/>
      <c r="D10" s="71"/>
      <c r="E10" s="75"/>
    </row>
    <row r="11" spans="1:6" customFormat="1">
      <c r="A11" s="112"/>
      <c r="B11" s="71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295000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DF34-550A-4AC4-9B03-482CF61CA032}">
  <dimension ref="A1:F17"/>
  <sheetViews>
    <sheetView workbookViewId="0">
      <selection sqref="A1:XFD104857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1125</v>
      </c>
      <c r="B7" s="71" t="s">
        <v>911</v>
      </c>
      <c r="C7" s="71"/>
      <c r="D7" s="71">
        <v>1</v>
      </c>
      <c r="E7" s="75">
        <v>200000</v>
      </c>
    </row>
    <row r="8" spans="1:6" customFormat="1">
      <c r="A8" s="112" t="s">
        <v>953</v>
      </c>
      <c r="B8" s="71" t="s">
        <v>911</v>
      </c>
      <c r="C8" s="71"/>
      <c r="D8" s="71">
        <v>1</v>
      </c>
      <c r="E8" s="75">
        <v>70000</v>
      </c>
    </row>
    <row r="9" spans="1:6" customFormat="1">
      <c r="A9" s="112" t="s">
        <v>1392</v>
      </c>
      <c r="B9" s="71" t="s">
        <v>911</v>
      </c>
      <c r="C9" s="71"/>
      <c r="D9" s="71">
        <v>1</v>
      </c>
      <c r="E9" s="75">
        <v>179900</v>
      </c>
    </row>
    <row r="10" spans="1:6" customFormat="1">
      <c r="A10" s="112" t="s">
        <v>1393</v>
      </c>
      <c r="B10" s="71" t="s">
        <v>911</v>
      </c>
      <c r="C10" s="71"/>
      <c r="D10" s="71">
        <v>1</v>
      </c>
      <c r="E10" s="75">
        <v>99900</v>
      </c>
    </row>
    <row r="11" spans="1:6" customFormat="1">
      <c r="A11" s="112" t="s">
        <v>1246</v>
      </c>
      <c r="B11" s="71" t="s">
        <v>911</v>
      </c>
      <c r="C11" s="71"/>
      <c r="D11" s="71">
        <v>1</v>
      </c>
      <c r="E11" s="75">
        <v>110000</v>
      </c>
    </row>
    <row r="12" spans="1:6" customFormat="1">
      <c r="A12" s="112"/>
      <c r="B12" s="71"/>
      <c r="C12" s="71"/>
      <c r="D12" s="71"/>
      <c r="E12" s="75"/>
    </row>
    <row r="13" spans="1:6" ht="19.5" thickBot="1">
      <c r="A13" s="145" t="s">
        <v>243</v>
      </c>
      <c r="B13" s="146"/>
      <c r="C13" s="146"/>
      <c r="D13" s="147"/>
      <c r="E13" s="72"/>
    </row>
    <row r="14" spans="1:6" ht="15.75" thickBot="1">
      <c r="E14" s="73"/>
    </row>
    <row r="15" spans="1:6" ht="19.5" thickBot="1">
      <c r="E15" s="74">
        <f>SUM(E6:E14)</f>
        <v>659800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84F4-F68D-44C8-A435-65B21348F607}">
  <dimension ref="A1:F15"/>
  <sheetViews>
    <sheetView workbookViewId="0">
      <selection activeCell="B14" sqref="B14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97" t="s">
        <v>1178</v>
      </c>
      <c r="B7" s="71" t="s">
        <v>911</v>
      </c>
      <c r="C7" s="71">
        <v>690</v>
      </c>
      <c r="D7" s="71">
        <v>1</v>
      </c>
      <c r="E7" s="75">
        <v>260000</v>
      </c>
    </row>
    <row r="8" spans="1:6" customFormat="1">
      <c r="A8" s="97" t="s">
        <v>925</v>
      </c>
      <c r="B8" s="71" t="s">
        <v>911</v>
      </c>
      <c r="C8" s="71">
        <v>690</v>
      </c>
      <c r="D8" s="71">
        <v>1</v>
      </c>
      <c r="E8" s="75">
        <v>30000</v>
      </c>
    </row>
    <row r="9" spans="1:6" customFormat="1">
      <c r="A9" s="112"/>
      <c r="B9" s="71"/>
      <c r="C9" s="71"/>
      <c r="D9" s="71"/>
      <c r="E9" s="75"/>
    </row>
    <row r="10" spans="1:6" customFormat="1">
      <c r="A10" s="112"/>
      <c r="B10" s="71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290000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1333-BFDD-43F6-B9A7-2359B72BC1A4}">
  <dimension ref="A1:F20"/>
  <sheetViews>
    <sheetView topLeftCell="A4" workbookViewId="0">
      <selection activeCell="A13" sqref="A13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1193</v>
      </c>
      <c r="B7" s="71" t="s">
        <v>911</v>
      </c>
      <c r="C7" s="71">
        <v>636</v>
      </c>
      <c r="D7" s="71">
        <v>1</v>
      </c>
      <c r="E7" s="75">
        <v>75000</v>
      </c>
    </row>
    <row r="8" spans="1:6" customFormat="1">
      <c r="A8" s="112" t="s">
        <v>1228</v>
      </c>
      <c r="B8" s="71" t="s">
        <v>911</v>
      </c>
      <c r="C8" s="71">
        <v>636</v>
      </c>
      <c r="D8" s="71">
        <v>1</v>
      </c>
      <c r="E8" s="75">
        <v>85000</v>
      </c>
    </row>
    <row r="9" spans="1:6" customFormat="1">
      <c r="A9" s="112" t="s">
        <v>934</v>
      </c>
      <c r="B9" s="71" t="s">
        <v>911</v>
      </c>
      <c r="C9" s="71">
        <v>636</v>
      </c>
      <c r="D9" s="71">
        <v>1</v>
      </c>
      <c r="E9" s="75">
        <v>160000</v>
      </c>
    </row>
    <row r="10" spans="1:6" customFormat="1">
      <c r="A10" s="112" t="s">
        <v>940</v>
      </c>
      <c r="B10" s="71" t="s">
        <v>911</v>
      </c>
      <c r="C10" s="71">
        <v>636</v>
      </c>
      <c r="D10" s="71">
        <v>1</v>
      </c>
      <c r="E10" s="75">
        <v>160000</v>
      </c>
    </row>
    <row r="11" spans="1:6" customFormat="1">
      <c r="A11" s="112" t="s">
        <v>1382</v>
      </c>
      <c r="B11" s="71" t="s">
        <v>911</v>
      </c>
      <c r="C11" s="71">
        <v>636</v>
      </c>
      <c r="D11" s="71">
        <v>1</v>
      </c>
      <c r="E11" s="75">
        <v>95000</v>
      </c>
    </row>
    <row r="12" spans="1:6" customFormat="1">
      <c r="A12" s="112" t="s">
        <v>1383</v>
      </c>
      <c r="B12" s="71" t="s">
        <v>911</v>
      </c>
      <c r="C12" s="71">
        <v>636</v>
      </c>
      <c r="D12" s="71">
        <v>1</v>
      </c>
      <c r="E12" s="75">
        <v>95000</v>
      </c>
    </row>
    <row r="13" spans="1:6" customFormat="1">
      <c r="A13" s="112" t="s">
        <v>1384</v>
      </c>
      <c r="B13" s="71" t="s">
        <v>911</v>
      </c>
      <c r="C13" s="71">
        <v>636</v>
      </c>
      <c r="D13" s="71">
        <v>1</v>
      </c>
      <c r="E13" s="75">
        <v>110000</v>
      </c>
    </row>
    <row r="14" spans="1:6" customFormat="1">
      <c r="A14" s="112" t="s">
        <v>1111</v>
      </c>
      <c r="B14" s="71" t="s">
        <v>911</v>
      </c>
      <c r="C14" s="71">
        <v>636</v>
      </c>
      <c r="D14" s="71">
        <v>1</v>
      </c>
      <c r="E14" s="75">
        <v>120000</v>
      </c>
    </row>
    <row r="15" spans="1:6" customFormat="1">
      <c r="A15" s="71"/>
      <c r="B15" s="71"/>
      <c r="C15" s="71"/>
      <c r="D15" s="71"/>
      <c r="E15" s="75"/>
    </row>
    <row r="16" spans="1:6" ht="19.5" thickBot="1">
      <c r="A16" s="145" t="s">
        <v>243</v>
      </c>
      <c r="B16" s="146"/>
      <c r="C16" s="146"/>
      <c r="D16" s="147"/>
      <c r="E16" s="72"/>
    </row>
    <row r="17" spans="2:5" ht="15.75" thickBot="1">
      <c r="E17" s="73"/>
    </row>
    <row r="18" spans="2:5" ht="19.5" thickBot="1">
      <c r="E18" s="74">
        <f>SUM(E6:E17)</f>
        <v>900000</v>
      </c>
    </row>
    <row r="20" spans="2:5">
      <c r="B20"/>
    </row>
  </sheetData>
  <mergeCells count="4">
    <mergeCell ref="A2:E3"/>
    <mergeCell ref="A4:E4"/>
    <mergeCell ref="A5:E5"/>
    <mergeCell ref="A16:D1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D3F1-66B1-4375-A718-7BA67130BAAE}">
  <dimension ref="A1:F15"/>
  <sheetViews>
    <sheetView workbookViewId="0">
      <selection sqref="A1:XFD104857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992</v>
      </c>
      <c r="B7" s="71" t="s">
        <v>911</v>
      </c>
      <c r="C7" s="71">
        <v>2105</v>
      </c>
      <c r="D7" s="71">
        <v>1</v>
      </c>
      <c r="E7" s="75">
        <v>110000</v>
      </c>
    </row>
    <row r="8" spans="1:6" customFormat="1">
      <c r="A8" s="71" t="s">
        <v>990</v>
      </c>
      <c r="B8" s="71" t="s">
        <v>911</v>
      </c>
      <c r="C8" s="71">
        <v>2105</v>
      </c>
      <c r="D8" s="71">
        <v>1</v>
      </c>
      <c r="E8" s="75">
        <v>75000</v>
      </c>
    </row>
    <row r="9" spans="1:6" customFormat="1">
      <c r="A9" s="71" t="s">
        <v>1084</v>
      </c>
      <c r="B9" s="71" t="s">
        <v>911</v>
      </c>
      <c r="C9" s="71">
        <v>2105</v>
      </c>
      <c r="D9" s="71">
        <v>1</v>
      </c>
      <c r="E9" s="75">
        <v>179900</v>
      </c>
    </row>
    <row r="10" spans="1:6" customFormat="1">
      <c r="A10" s="71" t="s">
        <v>1378</v>
      </c>
      <c r="B10" s="71" t="s">
        <v>911</v>
      </c>
      <c r="C10" s="71">
        <v>2105</v>
      </c>
      <c r="D10" s="71">
        <v>1</v>
      </c>
      <c r="E10" s="75">
        <v>109900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474800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7F3B-5C11-428A-B100-FFB284D3426A}">
  <dimension ref="A1:F15"/>
  <sheetViews>
    <sheetView workbookViewId="0">
      <selection activeCell="E11" sqref="E11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1197</v>
      </c>
      <c r="B7" s="71" t="s">
        <v>911</v>
      </c>
      <c r="C7" s="71">
        <v>620</v>
      </c>
      <c r="D7" s="71">
        <v>1</v>
      </c>
      <c r="E7" s="75">
        <v>120000</v>
      </c>
    </row>
    <row r="8" spans="1:6" customFormat="1">
      <c r="A8" s="71" t="s">
        <v>1364</v>
      </c>
      <c r="B8" s="71" t="s">
        <v>911</v>
      </c>
      <c r="C8" s="71">
        <v>620</v>
      </c>
      <c r="D8" s="71">
        <v>1</v>
      </c>
      <c r="E8" s="75">
        <v>110000</v>
      </c>
    </row>
    <row r="9" spans="1:6" customFormat="1">
      <c r="A9" s="71" t="s">
        <v>1151</v>
      </c>
      <c r="B9" s="71" t="s">
        <v>911</v>
      </c>
      <c r="C9" s="71">
        <v>620</v>
      </c>
      <c r="D9" s="71">
        <v>1</v>
      </c>
      <c r="E9" s="75">
        <v>130000</v>
      </c>
    </row>
    <row r="10" spans="1:6" customFormat="1">
      <c r="A10" s="71" t="s">
        <v>925</v>
      </c>
      <c r="B10" s="71" t="s">
        <v>911</v>
      </c>
      <c r="C10" s="71">
        <v>620</v>
      </c>
      <c r="D10" s="71">
        <v>1</v>
      </c>
      <c r="E10" s="75">
        <v>30000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390000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6175-2183-4672-8AFF-3C62586681EF}">
  <dimension ref="A1:F24"/>
  <sheetViews>
    <sheetView topLeftCell="A7" workbookViewId="0">
      <selection activeCell="A7" sqref="A1:XFD104857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1361</v>
      </c>
      <c r="B7" s="71" t="s">
        <v>911</v>
      </c>
      <c r="C7" s="71">
        <v>2048</v>
      </c>
      <c r="D7" s="71">
        <v>1</v>
      </c>
      <c r="E7" s="75">
        <v>140000</v>
      </c>
    </row>
    <row r="8" spans="1:6" customFormat="1">
      <c r="A8" s="71" t="s">
        <v>1362</v>
      </c>
      <c r="B8" s="71" t="s">
        <v>911</v>
      </c>
      <c r="C8" s="71">
        <v>2048</v>
      </c>
      <c r="D8" s="71">
        <v>1</v>
      </c>
      <c r="E8" s="75">
        <v>160000</v>
      </c>
    </row>
    <row r="9" spans="1:6" customFormat="1">
      <c r="A9" s="71" t="s">
        <v>1363</v>
      </c>
      <c r="B9" s="71" t="s">
        <v>911</v>
      </c>
      <c r="C9" s="71">
        <v>2048</v>
      </c>
      <c r="D9" s="71">
        <v>1</v>
      </c>
      <c r="E9" s="75">
        <v>110000</v>
      </c>
    </row>
    <row r="10" spans="1:6" customFormat="1">
      <c r="A10" s="71" t="s">
        <v>1364</v>
      </c>
      <c r="B10" s="71" t="s">
        <v>911</v>
      </c>
      <c r="C10" s="71">
        <v>2048</v>
      </c>
      <c r="D10" s="71">
        <v>1</v>
      </c>
      <c r="E10" s="75">
        <v>110000</v>
      </c>
    </row>
    <row r="11" spans="1:6" customFormat="1">
      <c r="A11" s="71" t="s">
        <v>1314</v>
      </c>
      <c r="B11" s="71" t="s">
        <v>911</v>
      </c>
      <c r="C11" s="71">
        <v>2048</v>
      </c>
      <c r="D11" s="71">
        <v>1</v>
      </c>
      <c r="E11" s="75">
        <v>116000</v>
      </c>
    </row>
    <row r="12" spans="1:6" customFormat="1">
      <c r="A12" s="71" t="s">
        <v>945</v>
      </c>
      <c r="B12" s="71" t="s">
        <v>911</v>
      </c>
      <c r="C12" s="71">
        <v>2048</v>
      </c>
      <c r="D12" s="71">
        <v>1</v>
      </c>
      <c r="E12" s="75">
        <v>25000</v>
      </c>
    </row>
    <row r="13" spans="1:6" customFormat="1">
      <c r="A13" s="71" t="s">
        <v>1365</v>
      </c>
      <c r="B13" s="71" t="s">
        <v>911</v>
      </c>
      <c r="C13" s="71">
        <v>2048</v>
      </c>
      <c r="D13" s="71">
        <v>1</v>
      </c>
      <c r="E13" s="75">
        <v>180000</v>
      </c>
    </row>
    <row r="14" spans="1:6" customFormat="1">
      <c r="A14" s="71" t="s">
        <v>1366</v>
      </c>
      <c r="B14" s="71" t="s">
        <v>911</v>
      </c>
      <c r="C14" s="71">
        <v>2045</v>
      </c>
      <c r="D14" s="71">
        <v>1</v>
      </c>
      <c r="E14" s="75">
        <v>159900</v>
      </c>
    </row>
    <row r="15" spans="1:6" customFormat="1">
      <c r="A15" s="71" t="s">
        <v>1227</v>
      </c>
      <c r="B15" s="71" t="s">
        <v>911</v>
      </c>
      <c r="C15" s="71">
        <v>2045</v>
      </c>
      <c r="D15" s="71">
        <v>1</v>
      </c>
      <c r="E15" s="75">
        <v>179900</v>
      </c>
    </row>
    <row r="16" spans="1:6" customFormat="1">
      <c r="A16" s="71" t="s">
        <v>1367</v>
      </c>
      <c r="B16" s="71" t="s">
        <v>911</v>
      </c>
      <c r="C16" s="71">
        <v>2045</v>
      </c>
      <c r="D16" s="71">
        <v>1</v>
      </c>
      <c r="E16" s="75">
        <v>99900</v>
      </c>
    </row>
    <row r="17" spans="1:5" customFormat="1">
      <c r="A17" s="112" t="s">
        <v>1368</v>
      </c>
      <c r="B17" s="71" t="s">
        <v>911</v>
      </c>
      <c r="C17" s="71">
        <v>2045</v>
      </c>
      <c r="D17" s="71">
        <v>1</v>
      </c>
      <c r="E17" s="75">
        <v>50000</v>
      </c>
    </row>
    <row r="18" spans="1:5" customFormat="1">
      <c r="A18" s="112" t="s">
        <v>1369</v>
      </c>
      <c r="B18" s="71" t="s">
        <v>911</v>
      </c>
      <c r="C18" s="71">
        <v>2045</v>
      </c>
      <c r="D18" s="71">
        <v>1</v>
      </c>
      <c r="E18" s="75">
        <v>100000</v>
      </c>
    </row>
    <row r="19" spans="1:5" customFormat="1">
      <c r="A19" s="112" t="s">
        <v>1131</v>
      </c>
      <c r="B19" s="71" t="s">
        <v>911</v>
      </c>
      <c r="C19" s="71">
        <v>2045</v>
      </c>
      <c r="D19" s="71">
        <v>1</v>
      </c>
      <c r="E19" s="75">
        <v>65000</v>
      </c>
    </row>
    <row r="20" spans="1:5" ht="19.5" thickBot="1">
      <c r="A20" s="145" t="s">
        <v>243</v>
      </c>
      <c r="B20" s="146"/>
      <c r="C20" s="146"/>
      <c r="D20" s="147"/>
      <c r="E20" s="72"/>
    </row>
    <row r="21" spans="1:5" ht="15.75" thickBot="1">
      <c r="E21" s="73"/>
    </row>
    <row r="22" spans="1:5" ht="19.5" thickBot="1">
      <c r="E22" s="74">
        <f>SUM(E6:E21)</f>
        <v>1495700</v>
      </c>
    </row>
    <row r="24" spans="1:5">
      <c r="B24"/>
    </row>
  </sheetData>
  <mergeCells count="4">
    <mergeCell ref="A2:E3"/>
    <mergeCell ref="A4:E4"/>
    <mergeCell ref="A5:E5"/>
    <mergeCell ref="A20:D2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7ACB-BB33-4801-A739-0126F518D0AC}">
  <dimension ref="A1:F15"/>
  <sheetViews>
    <sheetView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1342</v>
      </c>
      <c r="B7" s="77" t="s">
        <v>911</v>
      </c>
      <c r="C7" s="71">
        <v>2046</v>
      </c>
      <c r="D7" s="71">
        <v>1</v>
      </c>
      <c r="E7" s="75">
        <v>150000</v>
      </c>
    </row>
    <row r="8" spans="1:6" customFormat="1">
      <c r="A8" s="112" t="s">
        <v>1343</v>
      </c>
      <c r="B8" s="77" t="s">
        <v>911</v>
      </c>
      <c r="C8" s="71">
        <v>2046</v>
      </c>
      <c r="D8" s="71">
        <v>1</v>
      </c>
      <c r="E8" s="75">
        <v>150000</v>
      </c>
    </row>
    <row r="9" spans="1:6" customFormat="1">
      <c r="A9" s="112" t="s">
        <v>1107</v>
      </c>
      <c r="B9" s="77" t="s">
        <v>911</v>
      </c>
      <c r="C9" s="71">
        <v>2046</v>
      </c>
      <c r="D9" s="71">
        <v>1</v>
      </c>
      <c r="E9" s="75">
        <v>170000</v>
      </c>
    </row>
    <row r="10" spans="1:6" customFormat="1">
      <c r="A10" s="112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470000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9305-98BC-48CF-86DF-88A0759C4642}">
  <dimension ref="A1:F15"/>
  <sheetViews>
    <sheetView workbookViewId="0">
      <selection sqref="A1:XFD1048576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1337</v>
      </c>
      <c r="B7" s="77">
        <v>43454</v>
      </c>
      <c r="C7" s="71">
        <v>2064</v>
      </c>
      <c r="D7" s="71">
        <v>1</v>
      </c>
      <c r="E7" s="75">
        <v>145000</v>
      </c>
    </row>
    <row r="8" spans="1:6" customFormat="1">
      <c r="A8" s="112" t="s">
        <v>1338</v>
      </c>
      <c r="B8" s="77">
        <v>43454</v>
      </c>
      <c r="C8" s="71">
        <v>2064</v>
      </c>
      <c r="D8" s="71">
        <v>1</v>
      </c>
      <c r="E8" s="75">
        <v>125000</v>
      </c>
    </row>
    <row r="9" spans="1:6" customFormat="1">
      <c r="A9" s="112" t="s">
        <v>1339</v>
      </c>
      <c r="B9" s="77">
        <v>43454</v>
      </c>
      <c r="C9" s="71">
        <v>2064</v>
      </c>
      <c r="D9" s="71">
        <v>1</v>
      </c>
      <c r="E9" s="75">
        <v>190400</v>
      </c>
    </row>
    <row r="10" spans="1:6" customFormat="1">
      <c r="A10" s="112" t="s">
        <v>1340</v>
      </c>
      <c r="B10" s="77">
        <v>43454</v>
      </c>
      <c r="C10" s="71">
        <v>2064</v>
      </c>
      <c r="D10" s="71">
        <v>1</v>
      </c>
      <c r="E10" s="75">
        <v>166600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627000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00C7-0AD3-4685-BA30-2C8196F97052}">
  <dimension ref="A1:F16"/>
  <sheetViews>
    <sheetView workbookViewId="0">
      <selection activeCell="C19" sqref="C19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1374</v>
      </c>
      <c r="B7" s="77" t="s">
        <v>911</v>
      </c>
      <c r="C7" s="71">
        <v>2065</v>
      </c>
      <c r="D7" s="71">
        <v>1</v>
      </c>
      <c r="E7" s="75">
        <v>67016</v>
      </c>
    </row>
    <row r="8" spans="1:6" customFormat="1">
      <c r="A8" s="112" t="s">
        <v>1375</v>
      </c>
      <c r="B8" s="77" t="s">
        <v>911</v>
      </c>
      <c r="C8" s="71">
        <v>2087</v>
      </c>
      <c r="D8" s="71">
        <v>1</v>
      </c>
      <c r="E8" s="75">
        <v>83147</v>
      </c>
    </row>
    <row r="9" spans="1:6" customFormat="1">
      <c r="A9" s="112" t="s">
        <v>1376</v>
      </c>
      <c r="B9" s="77" t="s">
        <v>911</v>
      </c>
      <c r="C9" s="71">
        <v>2087</v>
      </c>
      <c r="D9" s="71">
        <v>1</v>
      </c>
      <c r="E9" s="75">
        <v>83147</v>
      </c>
    </row>
    <row r="10" spans="1:6" customFormat="1">
      <c r="A10" s="112" t="s">
        <v>1296</v>
      </c>
      <c r="B10" s="77" t="s">
        <v>911</v>
      </c>
      <c r="C10" s="71">
        <v>2087</v>
      </c>
      <c r="D10" s="71">
        <v>1</v>
      </c>
      <c r="E10" s="75">
        <v>69327</v>
      </c>
    </row>
    <row r="11" spans="1:6" customFormat="1">
      <c r="A11" s="112"/>
      <c r="B11" s="71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302637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F364-6181-46E6-BF52-1EF7968120C6}">
  <dimension ref="A1:F14"/>
  <sheetViews>
    <sheetView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1319</v>
      </c>
      <c r="B7" s="77">
        <v>43818</v>
      </c>
      <c r="C7" s="71">
        <v>2061</v>
      </c>
      <c r="D7" s="71">
        <v>1</v>
      </c>
      <c r="E7" s="75">
        <v>155000</v>
      </c>
    </row>
    <row r="8" spans="1:6" customFormat="1">
      <c r="A8" s="112" t="s">
        <v>1320</v>
      </c>
      <c r="B8" s="77">
        <v>43818</v>
      </c>
      <c r="C8" s="71">
        <v>2061</v>
      </c>
      <c r="D8" s="71">
        <v>1</v>
      </c>
      <c r="E8" s="75">
        <v>180000</v>
      </c>
    </row>
    <row r="9" spans="1:6" customFormat="1">
      <c r="A9" s="112"/>
      <c r="B9" s="71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335000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91D4-DDE9-4DB3-8EE1-8E4BCF3B979D}">
  <dimension ref="A1:F14"/>
  <sheetViews>
    <sheetView workbookViewId="0">
      <selection activeCell="B17" sqref="B17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1284</v>
      </c>
      <c r="B7" s="71" t="s">
        <v>911</v>
      </c>
      <c r="C7" s="71">
        <v>720</v>
      </c>
      <c r="D7" s="71">
        <v>1</v>
      </c>
      <c r="E7" s="75">
        <v>221000</v>
      </c>
    </row>
    <row r="8" spans="1:6" customFormat="1">
      <c r="A8" s="112" t="s">
        <v>1285</v>
      </c>
      <c r="B8" s="71" t="s">
        <v>911</v>
      </c>
      <c r="C8" s="71">
        <v>720</v>
      </c>
      <c r="D8" s="71">
        <v>1</v>
      </c>
      <c r="E8" s="75">
        <v>3000</v>
      </c>
    </row>
    <row r="9" spans="1:6" customFormat="1">
      <c r="A9" s="112"/>
      <c r="B9" s="71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224000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66F8-D347-4321-BAD5-64F4F82FCA7B}">
  <dimension ref="A1:F14"/>
  <sheetViews>
    <sheetView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1283</v>
      </c>
      <c r="B7" s="71" t="s">
        <v>911</v>
      </c>
      <c r="C7" s="71">
        <v>739</v>
      </c>
      <c r="D7" s="71">
        <v>1</v>
      </c>
      <c r="E7" s="75">
        <v>169900</v>
      </c>
    </row>
    <row r="8" spans="1:6" customFormat="1">
      <c r="A8" s="112"/>
      <c r="B8" s="71"/>
      <c r="C8" s="71"/>
      <c r="D8" s="71"/>
      <c r="E8" s="75"/>
    </row>
    <row r="9" spans="1:6" customFormat="1">
      <c r="A9" s="112"/>
      <c r="B9" s="71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169900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03BE-A870-477C-AA44-FA60FFF9C230}">
  <dimension ref="A1:F15"/>
  <sheetViews>
    <sheetView topLeftCell="A4"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925</v>
      </c>
      <c r="B7" s="71" t="s">
        <v>911</v>
      </c>
      <c r="C7" s="71">
        <v>724</v>
      </c>
      <c r="D7" s="71">
        <v>1</v>
      </c>
      <c r="E7" s="75">
        <v>30000</v>
      </c>
    </row>
    <row r="8" spans="1:6" customFormat="1">
      <c r="A8" s="112" t="s">
        <v>1280</v>
      </c>
      <c r="B8" s="71" t="s">
        <v>911</v>
      </c>
      <c r="C8" s="71">
        <v>724</v>
      </c>
      <c r="D8" s="71">
        <v>1</v>
      </c>
      <c r="E8" s="75">
        <v>219900</v>
      </c>
    </row>
    <row r="9" spans="1:6" customFormat="1">
      <c r="A9" s="112"/>
      <c r="B9" s="71"/>
      <c r="C9" s="71"/>
      <c r="D9" s="71"/>
      <c r="E9" s="75"/>
    </row>
    <row r="10" spans="1:6" customFormat="1">
      <c r="A10" s="112"/>
      <c r="B10" s="71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249900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AD28-94A3-485F-9D97-AFE714FD2B4F}">
  <dimension ref="A1:F15"/>
  <sheetViews>
    <sheetView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1060</v>
      </c>
      <c r="B7" s="71" t="s">
        <v>911</v>
      </c>
      <c r="C7" s="71">
        <v>761</v>
      </c>
      <c r="D7" s="71">
        <v>1</v>
      </c>
      <c r="E7" s="75">
        <v>141000</v>
      </c>
    </row>
    <row r="8" spans="1:6" customFormat="1">
      <c r="A8" s="112" t="s">
        <v>950</v>
      </c>
      <c r="B8" s="71" t="s">
        <v>911</v>
      </c>
      <c r="C8" s="71">
        <v>761</v>
      </c>
      <c r="D8" s="71">
        <v>1</v>
      </c>
      <c r="E8" s="75">
        <v>53000</v>
      </c>
    </row>
    <row r="9" spans="1:6" customFormat="1">
      <c r="A9" s="112" t="s">
        <v>1279</v>
      </c>
      <c r="B9" s="71" t="s">
        <v>911</v>
      </c>
      <c r="C9" s="71">
        <v>761</v>
      </c>
      <c r="D9" s="71">
        <v>1</v>
      </c>
      <c r="E9" s="75">
        <v>170000</v>
      </c>
    </row>
    <row r="10" spans="1:6" customFormat="1">
      <c r="A10" s="112"/>
      <c r="B10" s="71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364000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7D12-D878-4FB2-9EA9-6E1584B86FDF}">
  <dimension ref="A1:F15"/>
  <sheetViews>
    <sheetView topLeftCell="A4" workbookViewId="0">
      <selection activeCell="C14" sqref="C14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1146</v>
      </c>
      <c r="B7" s="71" t="s">
        <v>911</v>
      </c>
      <c r="C7" s="71">
        <v>763</v>
      </c>
      <c r="D7" s="71">
        <v>1</v>
      </c>
      <c r="E7" s="75">
        <v>184000</v>
      </c>
    </row>
    <row r="8" spans="1:6" customFormat="1">
      <c r="A8" s="112" t="s">
        <v>1276</v>
      </c>
      <c r="B8" s="71" t="s">
        <v>911</v>
      </c>
      <c r="C8" s="71">
        <v>763</v>
      </c>
      <c r="D8" s="71">
        <v>1</v>
      </c>
      <c r="E8" s="75">
        <v>119900</v>
      </c>
    </row>
    <row r="9" spans="1:6" customFormat="1">
      <c r="A9" s="112"/>
      <c r="B9" s="71"/>
      <c r="C9" s="71"/>
      <c r="D9" s="71"/>
      <c r="E9" s="75"/>
    </row>
    <row r="10" spans="1:6" customFormat="1">
      <c r="A10" s="112"/>
      <c r="B10" s="71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303900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A416-AA10-43B0-AF7E-C74A5E7FC36D}">
  <dimension ref="A1:F18"/>
  <sheetViews>
    <sheetView workbookViewId="0">
      <selection activeCell="C17" sqref="C17"/>
    </sheetView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927</v>
      </c>
      <c r="B7" s="71" t="s">
        <v>911</v>
      </c>
      <c r="C7" s="71">
        <v>740</v>
      </c>
      <c r="D7" s="71">
        <v>1</v>
      </c>
      <c r="E7" s="75">
        <v>120000</v>
      </c>
    </row>
    <row r="8" spans="1:6" customFormat="1">
      <c r="A8" s="112" t="s">
        <v>973</v>
      </c>
      <c r="B8" s="71" t="s">
        <v>911</v>
      </c>
      <c r="C8" s="71">
        <v>740</v>
      </c>
      <c r="D8" s="71">
        <v>3</v>
      </c>
      <c r="E8" s="75">
        <v>198000</v>
      </c>
    </row>
    <row r="9" spans="1:6" customFormat="1">
      <c r="A9" s="112" t="s">
        <v>1269</v>
      </c>
      <c r="B9" s="71" t="s">
        <v>911</v>
      </c>
      <c r="C9" s="71">
        <v>740</v>
      </c>
      <c r="D9" s="71">
        <v>1</v>
      </c>
      <c r="E9" s="75">
        <v>99000</v>
      </c>
    </row>
    <row r="10" spans="1:6" customFormat="1">
      <c r="A10" s="112" t="s">
        <v>1270</v>
      </c>
      <c r="B10" s="71" t="s">
        <v>911</v>
      </c>
      <c r="C10" s="71">
        <v>740</v>
      </c>
      <c r="D10" s="71">
        <v>1</v>
      </c>
      <c r="E10" s="75">
        <v>180000</v>
      </c>
    </row>
    <row r="11" spans="1:6" customFormat="1">
      <c r="A11" s="112" t="s">
        <v>1271</v>
      </c>
      <c r="B11" s="71" t="s">
        <v>911</v>
      </c>
      <c r="C11" s="71">
        <v>740</v>
      </c>
      <c r="D11" s="71">
        <v>1</v>
      </c>
      <c r="E11" s="75">
        <v>169900</v>
      </c>
    </row>
    <row r="12" spans="1:6" customFormat="1">
      <c r="A12" s="112" t="s">
        <v>1272</v>
      </c>
      <c r="B12" s="71" t="s">
        <v>911</v>
      </c>
      <c r="C12" s="71">
        <v>740</v>
      </c>
      <c r="D12" s="71">
        <v>1</v>
      </c>
      <c r="E12" s="75">
        <v>170000</v>
      </c>
    </row>
    <row r="13" spans="1:6" customFormat="1">
      <c r="A13" s="112"/>
      <c r="B13" s="71"/>
      <c r="C13" s="71"/>
      <c r="D13" s="71"/>
      <c r="E13" s="75"/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936900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C3BA-00FB-469C-9297-E70B48EA0648}">
  <dimension ref="A1:F16"/>
  <sheetViews>
    <sheetView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950</v>
      </c>
      <c r="B7" s="71" t="s">
        <v>911</v>
      </c>
      <c r="C7" s="71">
        <v>757</v>
      </c>
      <c r="D7" s="71">
        <v>1</v>
      </c>
      <c r="E7" s="75">
        <v>30000</v>
      </c>
    </row>
    <row r="8" spans="1:6" customFormat="1">
      <c r="A8" s="112" t="s">
        <v>925</v>
      </c>
      <c r="B8" s="71" t="s">
        <v>911</v>
      </c>
      <c r="C8" s="71">
        <v>757</v>
      </c>
      <c r="D8" s="71">
        <v>1</v>
      </c>
      <c r="E8" s="75">
        <v>53000</v>
      </c>
    </row>
    <row r="9" spans="1:6" customFormat="1">
      <c r="A9" s="112" t="s">
        <v>1268</v>
      </c>
      <c r="B9" s="71" t="s">
        <v>911</v>
      </c>
      <c r="C9" s="71">
        <v>757</v>
      </c>
      <c r="D9" s="71">
        <v>1</v>
      </c>
      <c r="E9" s="75">
        <v>173000</v>
      </c>
    </row>
    <row r="10" spans="1:6" customFormat="1">
      <c r="A10" s="112"/>
      <c r="B10" s="71"/>
      <c r="C10" s="71"/>
      <c r="D10" s="71"/>
      <c r="E10" s="75"/>
    </row>
    <row r="11" spans="1:6" customFormat="1">
      <c r="A11" s="112"/>
      <c r="B11" s="71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256000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1D46-56C5-4915-ABF2-CE4EE724AC4B}">
  <dimension ref="A1:F18"/>
  <sheetViews>
    <sheetView workbookViewId="0"/>
  </sheetViews>
  <sheetFormatPr baseColWidth="10" defaultRowHeight="15"/>
  <cols>
    <col min="1" max="1" width="22.5703125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12" t="s">
        <v>953</v>
      </c>
      <c r="B7" s="71" t="s">
        <v>911</v>
      </c>
      <c r="C7" s="71">
        <v>714</v>
      </c>
      <c r="D7" s="71">
        <v>1</v>
      </c>
      <c r="E7" s="75">
        <v>70000</v>
      </c>
    </row>
    <row r="8" spans="1:6" customFormat="1">
      <c r="A8" s="112" t="s">
        <v>1263</v>
      </c>
      <c r="B8" s="71" t="s">
        <v>911</v>
      </c>
      <c r="C8" s="71">
        <v>714</v>
      </c>
      <c r="D8" s="71">
        <v>1</v>
      </c>
      <c r="E8" s="75">
        <v>45000</v>
      </c>
    </row>
    <row r="9" spans="1:6" customFormat="1">
      <c r="A9" s="112" t="s">
        <v>1264</v>
      </c>
      <c r="B9" s="71" t="s">
        <v>911</v>
      </c>
      <c r="C9" s="71">
        <v>714</v>
      </c>
      <c r="D9" s="71">
        <v>1</v>
      </c>
      <c r="E9" s="75">
        <v>63000</v>
      </c>
    </row>
    <row r="10" spans="1:6" customFormat="1">
      <c r="A10" s="112" t="s">
        <v>1265</v>
      </c>
      <c r="B10" s="71" t="s">
        <v>911</v>
      </c>
      <c r="C10" s="71">
        <v>714</v>
      </c>
      <c r="D10" s="71">
        <v>1</v>
      </c>
      <c r="E10" s="75">
        <v>63000</v>
      </c>
    </row>
    <row r="11" spans="1:6" customFormat="1">
      <c r="A11" s="112" t="s">
        <v>955</v>
      </c>
      <c r="B11" s="71" t="s">
        <v>911</v>
      </c>
      <c r="C11" s="71">
        <v>714</v>
      </c>
      <c r="D11" s="71">
        <v>1</v>
      </c>
      <c r="E11" s="75">
        <v>63000</v>
      </c>
    </row>
    <row r="12" spans="1:6" customFormat="1">
      <c r="A12" s="71" t="s">
        <v>1266</v>
      </c>
      <c r="B12" s="71" t="s">
        <v>911</v>
      </c>
      <c r="C12" s="71">
        <v>714</v>
      </c>
      <c r="D12" s="71">
        <v>1</v>
      </c>
      <c r="E12" s="75">
        <v>159900</v>
      </c>
    </row>
    <row r="13" spans="1:6" customFormat="1">
      <c r="A13" s="71"/>
      <c r="B13" s="71"/>
      <c r="C13" s="71"/>
      <c r="D13" s="71"/>
      <c r="E13" s="75"/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463900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F5E7-2081-436E-BC8A-74286D92F4C6}">
  <dimension ref="A1:F15"/>
  <sheetViews>
    <sheetView workbookViewId="0">
      <selection activeCell="D14" sqref="D1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108" t="s">
        <v>939</v>
      </c>
      <c r="B7" s="71" t="s">
        <v>911</v>
      </c>
      <c r="C7" s="71">
        <v>627</v>
      </c>
      <c r="D7" s="71">
        <v>1</v>
      </c>
      <c r="E7" s="75">
        <v>30000</v>
      </c>
    </row>
    <row r="8" spans="1:6" customFormat="1">
      <c r="A8" s="108" t="s">
        <v>1228</v>
      </c>
      <c r="B8" s="71" t="s">
        <v>911</v>
      </c>
      <c r="C8" s="71">
        <v>627</v>
      </c>
      <c r="D8" s="71">
        <v>1</v>
      </c>
      <c r="E8" s="75">
        <v>85000</v>
      </c>
    </row>
    <row r="9" spans="1:6" customFormat="1">
      <c r="A9" s="108" t="s">
        <v>1229</v>
      </c>
      <c r="B9" s="71" t="s">
        <v>911</v>
      </c>
      <c r="C9" s="71">
        <v>627</v>
      </c>
      <c r="D9" s="71">
        <v>1</v>
      </c>
      <c r="E9" s="75">
        <v>99900</v>
      </c>
    </row>
    <row r="10" spans="1:6" customFormat="1">
      <c r="A10" s="108" t="s">
        <v>963</v>
      </c>
      <c r="B10" s="71" t="s">
        <v>911</v>
      </c>
      <c r="C10" s="71">
        <v>627</v>
      </c>
      <c r="D10" s="71">
        <v>1</v>
      </c>
      <c r="E10" s="75">
        <v>200000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414900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FE7D-CCED-4209-824B-FC2BCA34D0C6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994</v>
      </c>
      <c r="B7" s="71" t="s">
        <v>911</v>
      </c>
      <c r="C7" s="71">
        <v>670</v>
      </c>
      <c r="D7" s="71">
        <v>1</v>
      </c>
      <c r="E7" s="75">
        <v>120000</v>
      </c>
    </row>
    <row r="8" spans="1:6" customFormat="1">
      <c r="A8" s="71" t="s">
        <v>990</v>
      </c>
      <c r="B8" s="71" t="s">
        <v>911</v>
      </c>
      <c r="C8" s="71">
        <v>670</v>
      </c>
      <c r="D8" s="71">
        <v>1</v>
      </c>
      <c r="E8" s="75">
        <v>110000</v>
      </c>
    </row>
    <row r="9" spans="1:6" customFormat="1">
      <c r="A9" s="71" t="s">
        <v>1193</v>
      </c>
      <c r="B9" s="71" t="s">
        <v>911</v>
      </c>
      <c r="C9" s="71">
        <v>670</v>
      </c>
      <c r="D9" s="71">
        <v>1</v>
      </c>
      <c r="E9" s="75">
        <v>150000</v>
      </c>
    </row>
    <row r="10" spans="1:6" customFormat="1">
      <c r="A10" s="71" t="s">
        <v>1224</v>
      </c>
      <c r="B10" s="71" t="s">
        <v>911</v>
      </c>
      <c r="C10" s="71">
        <v>670</v>
      </c>
      <c r="D10" s="71">
        <v>1</v>
      </c>
      <c r="E10" s="75">
        <v>50000</v>
      </c>
    </row>
    <row r="11" spans="1:6" customFormat="1">
      <c r="A11" s="71" t="s">
        <v>951</v>
      </c>
      <c r="B11" s="71" t="s">
        <v>911</v>
      </c>
      <c r="C11" s="71">
        <v>670</v>
      </c>
      <c r="D11" s="71">
        <v>1</v>
      </c>
      <c r="E11" s="75">
        <v>63000</v>
      </c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493000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9338-74EA-458F-9484-1C718DA88806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1091</v>
      </c>
      <c r="B7" s="71" t="s">
        <v>911</v>
      </c>
      <c r="C7" s="71">
        <v>700</v>
      </c>
      <c r="D7" s="71">
        <v>1</v>
      </c>
      <c r="E7" s="75">
        <v>120000</v>
      </c>
    </row>
    <row r="8" spans="1:6" customFormat="1">
      <c r="A8" s="71" t="s">
        <v>1202</v>
      </c>
      <c r="B8" s="71" t="s">
        <v>911</v>
      </c>
      <c r="C8" s="71">
        <v>700</v>
      </c>
      <c r="D8" s="71">
        <v>1</v>
      </c>
      <c r="E8" s="75">
        <v>275000</v>
      </c>
    </row>
    <row r="9" spans="1:6" customFormat="1">
      <c r="A9" s="71" t="s">
        <v>1203</v>
      </c>
      <c r="B9" s="77" t="s">
        <v>911</v>
      </c>
      <c r="C9" s="71">
        <v>700</v>
      </c>
      <c r="D9" s="71">
        <v>1</v>
      </c>
      <c r="E9" s="75">
        <v>99900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494900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BB4C-A443-4AA2-8388-10F7B483A65B}">
  <dimension ref="A1:F15"/>
  <sheetViews>
    <sheetView workbookViewId="0">
      <selection activeCell="E18" sqref="E1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925</v>
      </c>
      <c r="B7" s="71" t="s">
        <v>911</v>
      </c>
      <c r="C7" s="71">
        <v>620</v>
      </c>
      <c r="D7" s="71">
        <v>1</v>
      </c>
      <c r="E7" s="75">
        <v>30000</v>
      </c>
    </row>
    <row r="8" spans="1:6" customFormat="1">
      <c r="A8" s="71" t="s">
        <v>1196</v>
      </c>
      <c r="B8" s="71" t="s">
        <v>911</v>
      </c>
      <c r="C8" s="71">
        <v>620</v>
      </c>
      <c r="D8" s="71">
        <v>1</v>
      </c>
      <c r="E8" s="75">
        <v>110000</v>
      </c>
    </row>
    <row r="9" spans="1:6" customFormat="1">
      <c r="A9" s="71" t="s">
        <v>1197</v>
      </c>
      <c r="B9" s="77" t="s">
        <v>911</v>
      </c>
      <c r="C9" s="71">
        <v>620</v>
      </c>
      <c r="D9" s="71">
        <v>1</v>
      </c>
      <c r="E9" s="75">
        <v>120000</v>
      </c>
    </row>
    <row r="10" spans="1:6" customFormat="1">
      <c r="A10" s="71" t="s">
        <v>1151</v>
      </c>
      <c r="B10" s="77" t="s">
        <v>911</v>
      </c>
      <c r="C10" s="71">
        <v>620</v>
      </c>
      <c r="D10" s="71">
        <v>1</v>
      </c>
      <c r="E10" s="75">
        <v>130000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390000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B678-76DD-4048-8509-9C962C356AE9}">
  <dimension ref="A1:F15"/>
  <sheetViews>
    <sheetView workbookViewId="0">
      <selection activeCell="E16" sqref="E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982</v>
      </c>
      <c r="B7" s="71" t="s">
        <v>911</v>
      </c>
      <c r="C7" s="71">
        <v>691</v>
      </c>
      <c r="D7" s="71">
        <v>1</v>
      </c>
      <c r="E7" s="75">
        <v>120000</v>
      </c>
    </row>
    <row r="8" spans="1:6" customFormat="1">
      <c r="A8" s="71" t="s">
        <v>1227</v>
      </c>
      <c r="B8" s="71" t="s">
        <v>911</v>
      </c>
      <c r="C8" s="71">
        <v>691</v>
      </c>
      <c r="D8" s="71">
        <v>1</v>
      </c>
      <c r="E8" s="75">
        <v>179900</v>
      </c>
    </row>
    <row r="9" spans="1:6" customFormat="1">
      <c r="A9" s="71" t="s">
        <v>1098</v>
      </c>
      <c r="B9" s="71" t="s">
        <v>911</v>
      </c>
      <c r="C9" s="71">
        <v>691</v>
      </c>
      <c r="D9" s="71">
        <v>1</v>
      </c>
      <c r="E9" s="75">
        <v>189900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489800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902A-CB10-4B9C-9058-353606810950}">
  <dimension ref="A1:F15"/>
  <sheetViews>
    <sheetView workbookViewId="0">
      <selection activeCell="D16" sqref="D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1178</v>
      </c>
      <c r="B7" s="71" t="s">
        <v>911</v>
      </c>
      <c r="C7" s="71">
        <v>677</v>
      </c>
      <c r="D7" s="71">
        <v>1</v>
      </c>
      <c r="E7" s="75">
        <v>260000</v>
      </c>
    </row>
    <row r="8" spans="1:6" customFormat="1">
      <c r="A8" s="71"/>
      <c r="B8" s="71"/>
      <c r="C8" s="71"/>
      <c r="D8" s="71"/>
      <c r="E8" s="71"/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260000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7712-98C3-41B6-AAC4-F61DE6BFFAFE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1144</v>
      </c>
      <c r="B7" s="77" t="s">
        <v>911</v>
      </c>
      <c r="C7" s="71">
        <v>693</v>
      </c>
      <c r="D7" s="71">
        <v>1</v>
      </c>
      <c r="E7" s="75">
        <v>219900</v>
      </c>
    </row>
    <row r="8" spans="1:6" customFormat="1">
      <c r="A8" s="71" t="s">
        <v>1104</v>
      </c>
      <c r="B8" s="77" t="s">
        <v>911</v>
      </c>
      <c r="C8" s="71">
        <v>693</v>
      </c>
      <c r="D8" s="71">
        <v>1</v>
      </c>
      <c r="E8" s="75">
        <v>169900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389800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E579-56AC-4B21-A89F-DA250015704C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953</v>
      </c>
      <c r="B7" s="77" t="s">
        <v>911</v>
      </c>
      <c r="C7" s="71">
        <v>705</v>
      </c>
      <c r="D7" s="71">
        <v>1</v>
      </c>
      <c r="E7" s="75">
        <v>70000</v>
      </c>
    </row>
    <row r="8" spans="1:6" customFormat="1">
      <c r="A8" s="71" t="s">
        <v>1141</v>
      </c>
      <c r="B8" s="77" t="s">
        <v>911</v>
      </c>
      <c r="C8" s="71">
        <v>705</v>
      </c>
      <c r="D8" s="71">
        <v>1</v>
      </c>
      <c r="E8" s="75">
        <v>129900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199900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A3A4-6BEA-44E9-AEE1-EDFC7C576A73}">
  <dimension ref="A1:F15"/>
  <sheetViews>
    <sheetView workbookViewId="0">
      <selection activeCell="E17" sqref="E1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967</v>
      </c>
      <c r="B7" s="77" t="s">
        <v>911</v>
      </c>
      <c r="C7" s="71">
        <v>766</v>
      </c>
      <c r="D7" s="71">
        <v>1</v>
      </c>
      <c r="E7" s="75">
        <v>221000</v>
      </c>
    </row>
    <row r="8" spans="1:6" customFormat="1">
      <c r="A8" s="71" t="s">
        <v>1138</v>
      </c>
      <c r="B8" s="77" t="s">
        <v>911</v>
      </c>
      <c r="C8" s="71">
        <v>766</v>
      </c>
      <c r="D8" s="71">
        <v>1</v>
      </c>
      <c r="E8" s="75">
        <v>189900</v>
      </c>
    </row>
    <row r="9" spans="1:6" customFormat="1">
      <c r="A9" s="71" t="s">
        <v>1139</v>
      </c>
      <c r="B9" s="77" t="s">
        <v>911</v>
      </c>
      <c r="C9" s="71">
        <v>766</v>
      </c>
      <c r="D9" s="71">
        <v>1</v>
      </c>
      <c r="E9" s="75">
        <v>169900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580800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20A7-A32D-45A7-A8D4-5E507849C22E}">
  <dimension ref="A1:F16"/>
  <sheetViews>
    <sheetView workbookViewId="0">
      <selection activeCell="E16" sqref="E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953</v>
      </c>
      <c r="B7" s="77" t="s">
        <v>911</v>
      </c>
      <c r="C7" s="71">
        <v>767</v>
      </c>
      <c r="D7" s="71">
        <v>1</v>
      </c>
      <c r="E7" s="75">
        <v>70000</v>
      </c>
    </row>
    <row r="8" spans="1:6" customFormat="1">
      <c r="A8" s="71" t="s">
        <v>1013</v>
      </c>
      <c r="B8" s="77" t="s">
        <v>911</v>
      </c>
      <c r="C8" s="71">
        <v>767</v>
      </c>
      <c r="D8" s="71">
        <v>1</v>
      </c>
      <c r="E8" s="75">
        <v>138000</v>
      </c>
    </row>
    <row r="9" spans="1:6" customFormat="1">
      <c r="A9" s="71" t="s">
        <v>1060</v>
      </c>
      <c r="B9" s="77" t="s">
        <v>911</v>
      </c>
      <c r="C9" s="71">
        <v>767</v>
      </c>
      <c r="D9" s="71">
        <v>1</v>
      </c>
      <c r="E9" s="75">
        <v>47000</v>
      </c>
    </row>
    <row r="10" spans="1:6" customFormat="1">
      <c r="A10" s="71" t="s">
        <v>939</v>
      </c>
      <c r="B10" s="77" t="s">
        <v>911</v>
      </c>
      <c r="C10" s="71">
        <v>767</v>
      </c>
      <c r="D10" s="71">
        <v>1</v>
      </c>
      <c r="E10" s="75">
        <v>30000</v>
      </c>
    </row>
    <row r="11" spans="1:6" customFormat="1">
      <c r="A11" s="71" t="s">
        <v>1136</v>
      </c>
      <c r="B11" s="77" t="s">
        <v>911</v>
      </c>
      <c r="C11" s="71">
        <v>767</v>
      </c>
      <c r="D11" s="71">
        <v>1</v>
      </c>
      <c r="E11" s="75">
        <v>219900</v>
      </c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504900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8D30-A412-47F9-9C61-47D4F4CE1B7A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1013</v>
      </c>
      <c r="B7" s="77" t="s">
        <v>911</v>
      </c>
      <c r="C7" s="71">
        <v>765</v>
      </c>
      <c r="D7" s="71">
        <v>1</v>
      </c>
      <c r="E7" s="75">
        <v>138000</v>
      </c>
    </row>
    <row r="8" spans="1:6" customFormat="1">
      <c r="A8" s="71" t="s">
        <v>1128</v>
      </c>
      <c r="B8" s="77" t="s">
        <v>911</v>
      </c>
      <c r="C8" s="71">
        <v>765</v>
      </c>
      <c r="D8" s="71">
        <v>1</v>
      </c>
      <c r="E8" s="75">
        <v>45000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183000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4770-E453-4F89-9129-F257FEEE2F12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1125</v>
      </c>
      <c r="B7" s="77" t="s">
        <v>911</v>
      </c>
      <c r="C7" s="71">
        <v>640</v>
      </c>
      <c r="D7" s="71">
        <v>1</v>
      </c>
      <c r="E7" s="75">
        <v>200000</v>
      </c>
    </row>
    <row r="8" spans="1:6" customFormat="1">
      <c r="A8" s="71" t="s">
        <v>1126</v>
      </c>
      <c r="B8" s="77" t="s">
        <v>911</v>
      </c>
      <c r="C8" s="71">
        <v>640</v>
      </c>
      <c r="D8" s="71">
        <v>1</v>
      </c>
      <c r="E8" s="75">
        <v>189900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389900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DCFC-6F15-495E-B0DA-E8BD398F30DB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1121</v>
      </c>
      <c r="B7" s="77" t="s">
        <v>911</v>
      </c>
      <c r="C7" s="71">
        <v>622</v>
      </c>
      <c r="D7" s="71">
        <v>1</v>
      </c>
      <c r="E7" s="75">
        <v>180000</v>
      </c>
    </row>
    <row r="8" spans="1:6" customFormat="1">
      <c r="A8" s="71" t="s">
        <v>1122</v>
      </c>
      <c r="B8" s="77" t="s">
        <v>911</v>
      </c>
      <c r="C8" s="71">
        <v>622</v>
      </c>
      <c r="D8" s="71">
        <v>1</v>
      </c>
      <c r="E8" s="75">
        <v>170000</v>
      </c>
    </row>
    <row r="9" spans="1:6" customFormat="1">
      <c r="A9" s="71" t="s">
        <v>1123</v>
      </c>
      <c r="B9" s="77" t="s">
        <v>911</v>
      </c>
      <c r="C9" s="71">
        <v>622</v>
      </c>
      <c r="D9" s="71">
        <v>1</v>
      </c>
      <c r="E9" s="75">
        <v>180000</v>
      </c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530000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0ADD-42BF-426F-B1B2-6BEBECF45FA7}">
  <dimension ref="A1:F14"/>
  <sheetViews>
    <sheetView topLeftCell="A4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982</v>
      </c>
      <c r="B7" s="77" t="s">
        <v>911</v>
      </c>
      <c r="C7" s="71">
        <v>730</v>
      </c>
      <c r="D7" s="71">
        <v>1</v>
      </c>
      <c r="E7" s="75">
        <v>120000</v>
      </c>
    </row>
    <row r="8" spans="1:6" customFormat="1">
      <c r="A8" s="71" t="s">
        <v>972</v>
      </c>
      <c r="B8" s="77" t="s">
        <v>1026</v>
      </c>
      <c r="C8" s="71">
        <v>730</v>
      </c>
      <c r="D8" s="71">
        <v>1</v>
      </c>
      <c r="E8" s="75">
        <v>63000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183000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D5B0-4F54-4A3B-8C70-0293D64CC716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1096</v>
      </c>
      <c r="B7" s="77" t="s">
        <v>911</v>
      </c>
      <c r="C7" s="71">
        <v>609</v>
      </c>
      <c r="D7" s="71">
        <v>1</v>
      </c>
      <c r="E7" s="75">
        <v>125000</v>
      </c>
    </row>
    <row r="8" spans="1:6" customFormat="1">
      <c r="A8" s="71" t="s">
        <v>1097</v>
      </c>
      <c r="B8" s="77" t="s">
        <v>911</v>
      </c>
      <c r="C8" s="71">
        <v>609</v>
      </c>
      <c r="D8" s="71">
        <v>1</v>
      </c>
      <c r="E8" s="75">
        <v>200000</v>
      </c>
    </row>
    <row r="9" spans="1:6" customFormat="1">
      <c r="A9" s="71" t="s">
        <v>1098</v>
      </c>
      <c r="B9" s="77" t="s">
        <v>911</v>
      </c>
      <c r="C9" s="71">
        <v>609</v>
      </c>
      <c r="D9" s="71">
        <v>1</v>
      </c>
      <c r="E9" s="75">
        <v>189900</v>
      </c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514900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DFF1-98AB-48EC-8A7F-804113720B27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1079</v>
      </c>
      <c r="B7" s="77" t="s">
        <v>911</v>
      </c>
      <c r="C7" s="71">
        <v>611</v>
      </c>
      <c r="D7" s="71">
        <v>1</v>
      </c>
      <c r="E7" s="75">
        <v>200000</v>
      </c>
    </row>
    <row r="8" spans="1:6" customFormat="1">
      <c r="A8" s="71"/>
      <c r="B8" s="77"/>
      <c r="C8" s="71"/>
      <c r="D8" s="71"/>
      <c r="E8" s="75"/>
    </row>
    <row r="9" spans="1:6" customFormat="1">
      <c r="A9" s="71"/>
      <c r="B9" s="77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200000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62CE-0AA7-4F4F-88F6-D69A48C185FB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1073</v>
      </c>
      <c r="B7" s="77" t="s">
        <v>911</v>
      </c>
      <c r="C7" s="71">
        <v>654</v>
      </c>
      <c r="D7" s="71">
        <v>1</v>
      </c>
      <c r="E7" s="75">
        <v>110000</v>
      </c>
    </row>
    <row r="8" spans="1:6" customFormat="1">
      <c r="A8" s="71" t="s">
        <v>1074</v>
      </c>
      <c r="B8" s="77" t="s">
        <v>911</v>
      </c>
      <c r="C8" s="71">
        <v>654</v>
      </c>
      <c r="D8" s="71">
        <v>1</v>
      </c>
      <c r="E8" s="75">
        <v>180000</v>
      </c>
    </row>
    <row r="9" spans="1:6" customFormat="1">
      <c r="A9" s="71" t="s">
        <v>1075</v>
      </c>
      <c r="B9" s="77" t="s">
        <v>911</v>
      </c>
      <c r="C9" s="71">
        <v>654</v>
      </c>
      <c r="D9" s="71">
        <v>1</v>
      </c>
      <c r="E9" s="75">
        <v>120000</v>
      </c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410000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D1C9-9DDA-4E6D-BAC7-8696F6E1D10B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1066</v>
      </c>
      <c r="B7" s="77" t="s">
        <v>911</v>
      </c>
      <c r="C7" s="71">
        <v>610</v>
      </c>
      <c r="D7" s="71">
        <v>1</v>
      </c>
      <c r="E7" s="75">
        <v>200000</v>
      </c>
    </row>
    <row r="8" spans="1:6" customFormat="1">
      <c r="A8" s="71"/>
      <c r="B8" s="77"/>
      <c r="C8" s="71"/>
      <c r="D8" s="71"/>
      <c r="E8" s="75"/>
    </row>
    <row r="9" spans="1:6" customFormat="1">
      <c r="A9" s="71"/>
      <c r="B9" s="77"/>
      <c r="C9" s="71"/>
      <c r="D9" s="71"/>
      <c r="E9" s="75"/>
    </row>
    <row r="10" spans="1:6" ht="19.5" thickBot="1">
      <c r="A10" s="145" t="s">
        <v>243</v>
      </c>
      <c r="B10" s="146"/>
      <c r="C10" s="146"/>
      <c r="D10" s="147"/>
      <c r="E10" s="72"/>
    </row>
    <row r="11" spans="1:6" ht="15.75" thickBot="1">
      <c r="E11" s="73"/>
    </row>
    <row r="12" spans="1:6" ht="19.5" thickBot="1">
      <c r="E12" s="74">
        <f>SUM(E6:E11)</f>
        <v>200000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939F-4A4F-4949-A7D4-DF46FFB4540D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744</v>
      </c>
      <c r="B7" s="77" t="s">
        <v>911</v>
      </c>
      <c r="C7" s="71">
        <v>653</v>
      </c>
      <c r="D7" s="71">
        <v>1</v>
      </c>
      <c r="E7" s="75">
        <v>170000</v>
      </c>
    </row>
    <row r="8" spans="1:6" customFormat="1">
      <c r="A8" s="71" t="s">
        <v>930</v>
      </c>
      <c r="B8" s="77" t="s">
        <v>911</v>
      </c>
      <c r="C8" s="71">
        <v>653</v>
      </c>
      <c r="D8" s="71">
        <v>1</v>
      </c>
      <c r="E8" s="75">
        <v>60000</v>
      </c>
    </row>
    <row r="9" spans="1:6" customFormat="1">
      <c r="A9" s="71" t="s">
        <v>1065</v>
      </c>
      <c r="B9" s="77" t="s">
        <v>911</v>
      </c>
      <c r="C9" s="71">
        <v>653</v>
      </c>
      <c r="D9" s="71">
        <v>1</v>
      </c>
      <c r="E9" s="75">
        <v>170000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400000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0B8C-23D6-4BEE-8CC8-DAD9C04FDCCE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1062</v>
      </c>
      <c r="B7" s="77" t="s">
        <v>911</v>
      </c>
      <c r="C7" s="71">
        <v>679</v>
      </c>
      <c r="D7" s="71">
        <v>1</v>
      </c>
      <c r="E7" s="75">
        <v>169900</v>
      </c>
    </row>
    <row r="8" spans="1:6" customFormat="1">
      <c r="A8" s="71" t="s">
        <v>1063</v>
      </c>
      <c r="B8" s="77" t="s">
        <v>911</v>
      </c>
      <c r="C8" s="71">
        <v>679</v>
      </c>
      <c r="D8" s="71">
        <v>1</v>
      </c>
      <c r="E8" s="75">
        <v>159900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329800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D096-6C4F-4EDA-9345-CE27E5221711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903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1057</v>
      </c>
      <c r="B7" s="77" t="s">
        <v>911</v>
      </c>
      <c r="C7" s="71">
        <v>675</v>
      </c>
      <c r="D7" s="71">
        <v>1</v>
      </c>
      <c r="E7" s="75">
        <v>169900</v>
      </c>
    </row>
    <row r="8" spans="1:6" customFormat="1">
      <c r="A8" s="71" t="s">
        <v>1058</v>
      </c>
      <c r="B8" s="77" t="s">
        <v>911</v>
      </c>
      <c r="C8" s="71">
        <v>675</v>
      </c>
      <c r="D8" s="71">
        <v>1</v>
      </c>
      <c r="E8" s="75">
        <v>169900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339800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217C-7E7F-458B-A4C6-B0693FE3B3C2}">
  <dimension ref="A1:F29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1007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925</v>
      </c>
      <c r="B7" s="77" t="s">
        <v>911</v>
      </c>
      <c r="C7" s="71">
        <v>729</v>
      </c>
      <c r="D7" s="71">
        <v>1</v>
      </c>
      <c r="E7" s="75">
        <v>30000</v>
      </c>
    </row>
    <row r="8" spans="1:6" customFormat="1">
      <c r="A8" s="71" t="s">
        <v>808</v>
      </c>
      <c r="B8" s="77" t="s">
        <v>911</v>
      </c>
      <c r="C8" s="71">
        <v>729</v>
      </c>
      <c r="D8" s="71">
        <v>1</v>
      </c>
      <c r="E8" s="75">
        <v>119900</v>
      </c>
    </row>
    <row r="9" spans="1:6" customFormat="1">
      <c r="A9" s="71" t="s">
        <v>1044</v>
      </c>
      <c r="B9" s="77" t="s">
        <v>911</v>
      </c>
      <c r="C9" s="71">
        <v>729</v>
      </c>
      <c r="D9" s="71">
        <v>1</v>
      </c>
      <c r="E9" s="75">
        <v>169900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319800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28.5" customHeight="1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1007</v>
      </c>
      <c r="B21" s="143"/>
      <c r="C21" s="143"/>
      <c r="D21" s="143"/>
      <c r="E21" s="144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1110</v>
      </c>
      <c r="B23" s="77" t="s">
        <v>911</v>
      </c>
      <c r="C23" s="71">
        <v>706</v>
      </c>
      <c r="D23" s="71">
        <v>1</v>
      </c>
      <c r="E23" s="75">
        <v>95000</v>
      </c>
    </row>
    <row r="24" spans="1:5">
      <c r="A24" s="71" t="s">
        <v>1111</v>
      </c>
      <c r="B24" s="77" t="s">
        <v>911</v>
      </c>
      <c r="C24" s="71">
        <v>706</v>
      </c>
      <c r="D24" s="71">
        <v>1</v>
      </c>
      <c r="E24" s="75">
        <v>120000</v>
      </c>
    </row>
    <row r="25" spans="1:5">
      <c r="A25" s="71" t="s">
        <v>1112</v>
      </c>
      <c r="B25" s="77" t="s">
        <v>911</v>
      </c>
      <c r="C25" s="71">
        <v>706</v>
      </c>
      <c r="D25" s="71">
        <v>1</v>
      </c>
      <c r="E25" s="75">
        <v>179900</v>
      </c>
    </row>
    <row r="26" spans="1:5">
      <c r="A26" s="71"/>
      <c r="B26" s="77"/>
      <c r="C26" s="71"/>
      <c r="D26" s="71"/>
      <c r="E26" s="75"/>
    </row>
    <row r="27" spans="1:5" ht="19.5" thickBot="1">
      <c r="A27" s="145" t="s">
        <v>243</v>
      </c>
      <c r="B27" s="146"/>
      <c r="C27" s="146"/>
      <c r="D27" s="147"/>
      <c r="E27" s="72"/>
    </row>
    <row r="28" spans="1:5" ht="15.75" thickBot="1">
      <c r="E28" s="73"/>
    </row>
    <row r="29" spans="1:5" ht="19.5" thickBot="1">
      <c r="E29" s="74">
        <f>SUM(E22:E28)</f>
        <v>394900</v>
      </c>
    </row>
  </sheetData>
  <mergeCells count="8">
    <mergeCell ref="A21:E21"/>
    <mergeCell ref="A27:D27"/>
    <mergeCell ref="A2:E3"/>
    <mergeCell ref="A4:E4"/>
    <mergeCell ref="A5:E5"/>
    <mergeCell ref="A11:D11"/>
    <mergeCell ref="A18:E19"/>
    <mergeCell ref="A20:E20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1583-0B83-4E45-B8B7-AA22AEF7BE75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1007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981</v>
      </c>
      <c r="B7" s="77" t="s">
        <v>1038</v>
      </c>
      <c r="C7" s="71">
        <v>595</v>
      </c>
      <c r="D7" s="71">
        <v>1</v>
      </c>
      <c r="E7" s="75">
        <v>120000</v>
      </c>
    </row>
    <row r="8" spans="1:6" customFormat="1">
      <c r="A8" s="71" t="s">
        <v>1037</v>
      </c>
      <c r="B8" s="77" t="s">
        <v>1038</v>
      </c>
      <c r="C8" s="71">
        <v>595</v>
      </c>
      <c r="D8" s="71">
        <v>1</v>
      </c>
      <c r="E8" s="75">
        <v>63000</v>
      </c>
    </row>
    <row r="9" spans="1:6" customFormat="1">
      <c r="A9" s="71" t="s">
        <v>998</v>
      </c>
      <c r="B9" s="77" t="s">
        <v>1038</v>
      </c>
      <c r="C9" s="71">
        <v>595</v>
      </c>
      <c r="D9" s="71">
        <v>1</v>
      </c>
      <c r="E9" s="75">
        <v>89000</v>
      </c>
    </row>
    <row r="10" spans="1:6" customFormat="1">
      <c r="A10" s="71" t="s">
        <v>996</v>
      </c>
      <c r="B10" s="77" t="s">
        <v>1038</v>
      </c>
      <c r="C10" s="71">
        <v>595</v>
      </c>
      <c r="D10" s="71">
        <v>1</v>
      </c>
      <c r="E10" s="75">
        <v>200000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472000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F7BE-90DB-4EF7-B067-14344B05CA06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1007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1013</v>
      </c>
      <c r="B7" s="77" t="s">
        <v>911</v>
      </c>
      <c r="C7" s="71">
        <v>594</v>
      </c>
      <c r="D7" s="71">
        <v>1</v>
      </c>
      <c r="E7" s="75">
        <v>138000</v>
      </c>
    </row>
    <row r="8" spans="1:6" customFormat="1">
      <c r="A8" s="71" t="s">
        <v>489</v>
      </c>
      <c r="B8" s="77" t="s">
        <v>911</v>
      </c>
      <c r="C8" s="71">
        <v>594</v>
      </c>
      <c r="D8" s="71">
        <v>1</v>
      </c>
      <c r="E8" s="75">
        <v>169900</v>
      </c>
    </row>
    <row r="9" spans="1:6" customFormat="1">
      <c r="A9" s="71" t="s">
        <v>836</v>
      </c>
      <c r="B9" s="77" t="s">
        <v>911</v>
      </c>
      <c r="C9" s="71">
        <v>594</v>
      </c>
      <c r="D9" s="71">
        <v>1</v>
      </c>
      <c r="E9" s="75">
        <v>79900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387800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EA63-916D-4279-99FE-4324BFD03EA5}">
  <dimension ref="A1:F15"/>
  <sheetViews>
    <sheetView workbookViewId="0">
      <selection activeCell="C14" sqref="C1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1007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981</v>
      </c>
      <c r="B7" s="77" t="s">
        <v>911</v>
      </c>
      <c r="C7" s="71">
        <v>728</v>
      </c>
      <c r="D7" s="71">
        <v>1</v>
      </c>
      <c r="E7" s="75">
        <v>120000</v>
      </c>
    </row>
    <row r="8" spans="1:6" customFormat="1">
      <c r="A8" s="71" t="s">
        <v>1031</v>
      </c>
      <c r="B8" s="77" t="s">
        <v>911</v>
      </c>
      <c r="C8" s="71">
        <v>728</v>
      </c>
      <c r="D8" s="71">
        <v>1</v>
      </c>
      <c r="E8" s="75">
        <v>150000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270000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0CE7-88A3-4D34-B3F9-20DD96B9464D}">
  <dimension ref="A1:F15"/>
  <sheetViews>
    <sheetView workbookViewId="0">
      <selection activeCell="B16" sqref="B15:B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1007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981</v>
      </c>
      <c r="B7" s="77" t="s">
        <v>1026</v>
      </c>
      <c r="C7" s="71">
        <v>689</v>
      </c>
      <c r="D7" s="71">
        <v>1</v>
      </c>
      <c r="E7" s="75">
        <v>120000</v>
      </c>
    </row>
    <row r="8" spans="1:6" customFormat="1">
      <c r="A8" s="71" t="s">
        <v>291</v>
      </c>
      <c r="B8" s="77" t="s">
        <v>1026</v>
      </c>
      <c r="C8" s="71">
        <v>689</v>
      </c>
      <c r="D8" s="71">
        <v>1</v>
      </c>
      <c r="E8" s="75">
        <v>189900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309900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C2F1-1406-4BA6-A954-4A4FD8D8DD2E}">
  <dimension ref="A1:F30"/>
  <sheetViews>
    <sheetView topLeftCell="A16" workbookViewId="0">
      <selection activeCell="C32" sqref="C3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1007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1008</v>
      </c>
      <c r="B7" s="77" t="s">
        <v>1011</v>
      </c>
      <c r="C7" s="71">
        <v>167</v>
      </c>
      <c r="D7" s="71">
        <v>1</v>
      </c>
      <c r="E7" s="75">
        <v>195000</v>
      </c>
    </row>
    <row r="8" spans="1:6" customFormat="1">
      <c r="A8" s="71" t="s">
        <v>1009</v>
      </c>
      <c r="B8" s="77" t="s">
        <v>1011</v>
      </c>
      <c r="C8" s="71">
        <v>167</v>
      </c>
      <c r="D8" s="71">
        <v>2</v>
      </c>
      <c r="E8" s="75">
        <v>442000</v>
      </c>
    </row>
    <row r="9" spans="1:6" customFormat="1">
      <c r="A9" s="71" t="s">
        <v>1010</v>
      </c>
      <c r="B9" s="77" t="s">
        <v>1011</v>
      </c>
      <c r="C9" s="71">
        <v>167</v>
      </c>
      <c r="D9" s="71"/>
      <c r="E9" s="75">
        <v>210000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847000</v>
      </c>
    </row>
    <row r="15" spans="1:6">
      <c r="B15"/>
    </row>
    <row r="18" spans="1:5" ht="15.75" thickBot="1">
      <c r="A18" s="67"/>
      <c r="B18" s="67"/>
      <c r="C18" s="67"/>
      <c r="D18" s="67"/>
      <c r="E18" s="67"/>
    </row>
    <row r="19" spans="1:5">
      <c r="A19" s="133" t="s">
        <v>238</v>
      </c>
      <c r="B19" s="134"/>
      <c r="C19" s="134"/>
      <c r="D19" s="134"/>
      <c r="E19" s="135"/>
    </row>
    <row r="20" spans="1:5" ht="27.75" customHeight="1" thickBot="1">
      <c r="A20" s="136"/>
      <c r="B20" s="137"/>
      <c r="C20" s="137"/>
      <c r="D20" s="137"/>
      <c r="E20" s="138"/>
    </row>
    <row r="21" spans="1:5" ht="19.5" thickBot="1">
      <c r="A21" s="139">
        <v>2018</v>
      </c>
      <c r="B21" s="140"/>
      <c r="C21" s="140"/>
      <c r="D21" s="140"/>
      <c r="E21" s="141"/>
    </row>
    <row r="22" spans="1:5" ht="19.5" thickBot="1">
      <c r="A22" s="142" t="s">
        <v>933</v>
      </c>
      <c r="B22" s="143"/>
      <c r="C22" s="143"/>
      <c r="D22" s="143"/>
      <c r="E22" s="144"/>
    </row>
    <row r="23" spans="1:5">
      <c r="A23" s="89" t="s">
        <v>239</v>
      </c>
      <c r="B23" s="90" t="s">
        <v>240</v>
      </c>
      <c r="C23" s="89" t="s">
        <v>241</v>
      </c>
      <c r="D23" s="90" t="s">
        <v>242</v>
      </c>
      <c r="E23" s="89" t="s">
        <v>243</v>
      </c>
    </row>
    <row r="24" spans="1:5">
      <c r="A24" s="71" t="s">
        <v>1012</v>
      </c>
      <c r="B24" s="77" t="s">
        <v>911</v>
      </c>
      <c r="C24" s="71">
        <v>658</v>
      </c>
      <c r="D24" s="71">
        <v>1</v>
      </c>
      <c r="E24" s="75">
        <v>159000</v>
      </c>
    </row>
    <row r="25" spans="1:5">
      <c r="A25" s="71" t="s">
        <v>685</v>
      </c>
      <c r="B25" s="77" t="s">
        <v>911</v>
      </c>
      <c r="C25" s="71">
        <v>658</v>
      </c>
      <c r="D25" s="71">
        <v>2</v>
      </c>
      <c r="E25" s="75">
        <v>359800</v>
      </c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45" t="s">
        <v>243</v>
      </c>
      <c r="B28" s="146"/>
      <c r="C28" s="146"/>
      <c r="D28" s="147"/>
      <c r="E28" s="72"/>
    </row>
    <row r="29" spans="1:5" ht="15.75" thickBot="1">
      <c r="E29" s="73"/>
    </row>
    <row r="30" spans="1:5" ht="19.5" thickBot="1">
      <c r="E30" s="74">
        <f>SUM(E23:E29)</f>
        <v>518800</v>
      </c>
    </row>
  </sheetData>
  <mergeCells count="8">
    <mergeCell ref="A22:E22"/>
    <mergeCell ref="A28:D28"/>
    <mergeCell ref="A2:E3"/>
    <mergeCell ref="A4:E4"/>
    <mergeCell ref="A5:E5"/>
    <mergeCell ref="A11:D11"/>
    <mergeCell ref="A19:E20"/>
    <mergeCell ref="A21:E21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4D2E-C317-4AB2-AD35-DB7F045FFA6C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1005</v>
      </c>
      <c r="B7" s="77" t="s">
        <v>911</v>
      </c>
      <c r="C7" s="71">
        <v>619</v>
      </c>
      <c r="D7" s="71">
        <v>1</v>
      </c>
      <c r="E7" s="75">
        <v>110000</v>
      </c>
    </row>
    <row r="8" spans="1:6" customFormat="1">
      <c r="A8" s="71" t="s">
        <v>1006</v>
      </c>
      <c r="B8" s="77" t="s">
        <v>911</v>
      </c>
      <c r="C8" s="71">
        <v>619</v>
      </c>
      <c r="D8" s="71">
        <v>1</v>
      </c>
      <c r="E8" s="75">
        <v>120000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230000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EE15-8D84-4E80-850C-E2E8246F8057}">
  <dimension ref="A1:F15"/>
  <sheetViews>
    <sheetView topLeftCell="A4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990</v>
      </c>
      <c r="B7" s="77" t="s">
        <v>911</v>
      </c>
      <c r="C7" s="71">
        <v>650</v>
      </c>
      <c r="D7" s="71">
        <v>1</v>
      </c>
      <c r="E7" s="75">
        <v>110000</v>
      </c>
    </row>
    <row r="8" spans="1:6" customFormat="1">
      <c r="A8" s="71" t="s">
        <v>973</v>
      </c>
      <c r="B8" s="77" t="s">
        <v>911</v>
      </c>
      <c r="C8" s="71">
        <v>650</v>
      </c>
      <c r="D8" s="71">
        <v>1</v>
      </c>
      <c r="E8" s="75">
        <v>66000</v>
      </c>
    </row>
    <row r="9" spans="1:6" customFormat="1">
      <c r="A9" s="71" t="s">
        <v>991</v>
      </c>
      <c r="B9" s="77" t="s">
        <v>911</v>
      </c>
      <c r="C9" s="71">
        <v>650</v>
      </c>
      <c r="D9" s="71">
        <v>1</v>
      </c>
      <c r="E9" s="75">
        <v>170000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346000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F16B-078D-4C50-AE23-DAFE4FAB0F24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937</v>
      </c>
      <c r="B7" s="77" t="s">
        <v>911</v>
      </c>
      <c r="C7" s="71">
        <v>599</v>
      </c>
      <c r="D7" s="71">
        <v>1</v>
      </c>
      <c r="E7" s="75">
        <v>184000</v>
      </c>
    </row>
    <row r="8" spans="1:6" customFormat="1">
      <c r="A8" s="71" t="s">
        <v>925</v>
      </c>
      <c r="B8" s="77" t="s">
        <v>911</v>
      </c>
      <c r="C8" s="71">
        <v>599</v>
      </c>
      <c r="D8" s="71">
        <v>1</v>
      </c>
      <c r="E8" s="75">
        <v>30000</v>
      </c>
    </row>
    <row r="9" spans="1:6" customFormat="1">
      <c r="A9" s="71" t="s">
        <v>979</v>
      </c>
      <c r="B9" s="77" t="s">
        <v>911</v>
      </c>
      <c r="C9" s="71">
        <v>599</v>
      </c>
      <c r="D9" s="71">
        <v>1</v>
      </c>
      <c r="E9" s="75">
        <v>180000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394000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FC24-3A74-4314-9961-68BB41FCE51F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976</v>
      </c>
      <c r="B7" s="77" t="s">
        <v>911</v>
      </c>
      <c r="C7" s="71">
        <v>604</v>
      </c>
      <c r="D7" s="71">
        <v>1</v>
      </c>
      <c r="E7" s="75">
        <v>173000</v>
      </c>
    </row>
    <row r="8" spans="1:6" customFormat="1">
      <c r="A8" s="71" t="s">
        <v>356</v>
      </c>
      <c r="B8" s="77" t="s">
        <v>911</v>
      </c>
      <c r="C8" s="71">
        <v>604</v>
      </c>
      <c r="D8" s="71">
        <v>1</v>
      </c>
      <c r="E8" s="75">
        <v>219900</v>
      </c>
    </row>
    <row r="9" spans="1:6" customFormat="1">
      <c r="A9" s="71" t="s">
        <v>977</v>
      </c>
      <c r="B9" s="77" t="s">
        <v>911</v>
      </c>
      <c r="C9" s="71">
        <v>604</v>
      </c>
      <c r="D9" s="71">
        <v>1</v>
      </c>
      <c r="E9" s="75">
        <v>150000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542900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CFA-6280-43B0-84D4-C3DD0DD30D54}">
  <dimension ref="A1:F18"/>
  <sheetViews>
    <sheetView workbookViewId="0">
      <selection activeCell="C16" sqref="C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953</v>
      </c>
      <c r="B7" s="77" t="s">
        <v>911</v>
      </c>
      <c r="C7" s="71">
        <v>643</v>
      </c>
      <c r="D7" s="71">
        <v>1</v>
      </c>
      <c r="E7" s="75">
        <v>70000</v>
      </c>
    </row>
    <row r="8" spans="1:6" customFormat="1">
      <c r="A8" s="71" t="s">
        <v>967</v>
      </c>
      <c r="B8" s="77" t="s">
        <v>911</v>
      </c>
      <c r="C8" s="71">
        <v>643</v>
      </c>
      <c r="D8" s="71">
        <v>1</v>
      </c>
      <c r="E8" s="75">
        <v>221000</v>
      </c>
    </row>
    <row r="9" spans="1:6" customFormat="1">
      <c r="A9" s="71" t="s">
        <v>968</v>
      </c>
      <c r="B9" s="77" t="s">
        <v>911</v>
      </c>
      <c r="C9" s="71">
        <v>643</v>
      </c>
      <c r="D9" s="71">
        <v>1</v>
      </c>
      <c r="E9" s="75">
        <v>110000</v>
      </c>
    </row>
    <row r="10" spans="1:6" customFormat="1">
      <c r="A10" s="71" t="s">
        <v>969</v>
      </c>
      <c r="B10" s="77" t="s">
        <v>911</v>
      </c>
      <c r="C10" s="71">
        <v>643</v>
      </c>
      <c r="D10" s="71">
        <v>1</v>
      </c>
      <c r="E10" s="75">
        <v>121000</v>
      </c>
    </row>
    <row r="11" spans="1:6" customFormat="1">
      <c r="A11" s="71" t="s">
        <v>970</v>
      </c>
      <c r="B11" s="77" t="s">
        <v>911</v>
      </c>
      <c r="C11" s="71">
        <v>643</v>
      </c>
      <c r="D11" s="71">
        <v>1</v>
      </c>
      <c r="E11" s="75">
        <v>180000</v>
      </c>
    </row>
    <row r="12" spans="1:6" customFormat="1">
      <c r="A12" s="71" t="s">
        <v>518</v>
      </c>
      <c r="B12" s="77" t="s">
        <v>911</v>
      </c>
      <c r="C12" s="71">
        <v>643</v>
      </c>
      <c r="D12" s="71">
        <v>1</v>
      </c>
      <c r="E12" s="75">
        <v>189900</v>
      </c>
    </row>
    <row r="13" spans="1:6" customFormat="1">
      <c r="A13" s="71" t="s">
        <v>971</v>
      </c>
      <c r="B13" s="77" t="s">
        <v>911</v>
      </c>
      <c r="C13" s="71">
        <v>643</v>
      </c>
      <c r="D13" s="71">
        <v>1</v>
      </c>
      <c r="E13" s="75">
        <v>150000</v>
      </c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1041900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9D0D-C5F3-49EE-A4B8-07AE233BED33}">
  <dimension ref="A1:F18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960</v>
      </c>
      <c r="B7" s="77" t="s">
        <v>911</v>
      </c>
      <c r="C7" s="71">
        <v>639</v>
      </c>
      <c r="D7" s="71">
        <v>1</v>
      </c>
      <c r="E7" s="75">
        <v>63000</v>
      </c>
    </row>
    <row r="8" spans="1:6" customFormat="1">
      <c r="A8" s="71" t="s">
        <v>961</v>
      </c>
      <c r="B8" s="77" t="s">
        <v>911</v>
      </c>
      <c r="C8" s="71">
        <v>639</v>
      </c>
      <c r="D8" s="71">
        <v>1</v>
      </c>
      <c r="E8" s="75">
        <v>63000</v>
      </c>
    </row>
    <row r="9" spans="1:6" customFormat="1">
      <c r="A9" s="71" t="s">
        <v>962</v>
      </c>
      <c r="B9" s="77" t="s">
        <v>911</v>
      </c>
      <c r="C9" s="71">
        <v>639</v>
      </c>
      <c r="D9" s="71">
        <v>1</v>
      </c>
      <c r="E9" s="75">
        <v>80000</v>
      </c>
    </row>
    <row r="10" spans="1:6" customFormat="1">
      <c r="A10" s="71" t="s">
        <v>963</v>
      </c>
      <c r="B10" s="77" t="s">
        <v>911</v>
      </c>
      <c r="C10" s="71">
        <v>639</v>
      </c>
      <c r="D10" s="71">
        <v>1</v>
      </c>
      <c r="E10" s="75">
        <v>100000</v>
      </c>
    </row>
    <row r="11" spans="1:6" customFormat="1">
      <c r="A11" s="71" t="s">
        <v>964</v>
      </c>
      <c r="B11" s="77" t="s">
        <v>911</v>
      </c>
      <c r="C11" s="71">
        <v>639</v>
      </c>
      <c r="D11" s="71">
        <v>1</v>
      </c>
      <c r="E11" s="75">
        <v>55000</v>
      </c>
    </row>
    <row r="12" spans="1:6" customFormat="1">
      <c r="A12" s="71" t="s">
        <v>965</v>
      </c>
      <c r="B12" s="77" t="s">
        <v>911</v>
      </c>
      <c r="C12" s="71">
        <v>639</v>
      </c>
      <c r="D12" s="71">
        <v>1</v>
      </c>
      <c r="E12" s="75">
        <v>55000</v>
      </c>
    </row>
    <row r="13" spans="1:6" customFormat="1">
      <c r="A13" s="71" t="s">
        <v>966</v>
      </c>
      <c r="B13" s="77" t="s">
        <v>911</v>
      </c>
      <c r="C13" s="71">
        <v>639</v>
      </c>
      <c r="D13" s="71">
        <v>1</v>
      </c>
      <c r="E13" s="75">
        <v>65000</v>
      </c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481000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3691-9990-4CBD-8EE5-4BECFC311582}">
  <dimension ref="A1:F16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934</v>
      </c>
      <c r="B7" s="77" t="s">
        <v>911</v>
      </c>
      <c r="C7" s="71">
        <v>749</v>
      </c>
      <c r="D7" s="71">
        <v>1</v>
      </c>
      <c r="E7" s="75">
        <v>160000</v>
      </c>
    </row>
    <row r="8" spans="1:6" customFormat="1">
      <c r="A8" s="71" t="s">
        <v>945</v>
      </c>
      <c r="B8" s="77" t="s">
        <v>911</v>
      </c>
      <c r="C8" s="71">
        <v>749</v>
      </c>
      <c r="D8" s="71">
        <v>1</v>
      </c>
      <c r="E8" s="75">
        <v>25000</v>
      </c>
    </row>
    <row r="9" spans="1:6" customFormat="1">
      <c r="A9" s="71" t="s">
        <v>946</v>
      </c>
      <c r="B9" s="77" t="s">
        <v>911</v>
      </c>
      <c r="C9" s="71">
        <v>749</v>
      </c>
      <c r="D9" s="71">
        <v>1</v>
      </c>
      <c r="E9" s="75">
        <v>55000</v>
      </c>
    </row>
    <row r="10" spans="1:6" customFormat="1">
      <c r="A10" s="71" t="s">
        <v>947</v>
      </c>
      <c r="B10" s="77" t="s">
        <v>911</v>
      </c>
      <c r="C10" s="71">
        <v>749</v>
      </c>
      <c r="D10" s="71">
        <v>1</v>
      </c>
      <c r="E10" s="75">
        <v>180000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420000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835E-1272-4550-89A1-A7CDD0C025AC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933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925</v>
      </c>
      <c r="B7" s="77" t="s">
        <v>911</v>
      </c>
      <c r="C7" s="71">
        <v>748</v>
      </c>
      <c r="D7" s="71">
        <v>1</v>
      </c>
      <c r="E7" s="75">
        <v>30000</v>
      </c>
    </row>
    <row r="8" spans="1:6" customFormat="1">
      <c r="A8" s="71" t="s">
        <v>930</v>
      </c>
      <c r="B8" s="77" t="s">
        <v>911</v>
      </c>
      <c r="C8" s="71">
        <v>748</v>
      </c>
      <c r="D8" s="71">
        <v>1</v>
      </c>
      <c r="E8" s="75">
        <v>60000</v>
      </c>
    </row>
    <row r="9" spans="1:6" customFormat="1">
      <c r="A9" s="71" t="s">
        <v>931</v>
      </c>
      <c r="B9" s="77" t="s">
        <v>911</v>
      </c>
      <c r="C9" s="71">
        <v>748</v>
      </c>
      <c r="D9" s="71">
        <v>1</v>
      </c>
      <c r="E9" s="75">
        <v>169900</v>
      </c>
    </row>
    <row r="10" spans="1:6" customFormat="1">
      <c r="A10" s="71" t="s">
        <v>932</v>
      </c>
      <c r="B10" s="77" t="s">
        <v>911</v>
      </c>
      <c r="C10" s="71">
        <v>748</v>
      </c>
      <c r="D10" s="71">
        <v>1</v>
      </c>
      <c r="E10" s="75">
        <v>230000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489900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5AB4-FB61-47E8-939F-911A04036969}">
  <dimension ref="A1:F18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896</v>
      </c>
      <c r="B7" s="77" t="s">
        <v>902</v>
      </c>
      <c r="C7" s="71">
        <v>2028</v>
      </c>
      <c r="D7" s="71">
        <v>1</v>
      </c>
      <c r="E7" s="75">
        <v>46218</v>
      </c>
    </row>
    <row r="8" spans="1:6" customFormat="1">
      <c r="A8" s="71" t="s">
        <v>897</v>
      </c>
      <c r="B8" s="77" t="s">
        <v>902</v>
      </c>
      <c r="C8" s="71">
        <v>2028</v>
      </c>
      <c r="D8" s="71">
        <v>1</v>
      </c>
      <c r="E8" s="75">
        <v>43907</v>
      </c>
    </row>
    <row r="9" spans="1:6" customFormat="1">
      <c r="A9" s="71" t="s">
        <v>898</v>
      </c>
      <c r="B9" s="77" t="s">
        <v>902</v>
      </c>
      <c r="C9" s="71">
        <v>2028</v>
      </c>
      <c r="D9" s="71">
        <v>1</v>
      </c>
      <c r="E9" s="75">
        <v>43907</v>
      </c>
    </row>
    <row r="10" spans="1:6" customFormat="1">
      <c r="A10" s="71" t="s">
        <v>899</v>
      </c>
      <c r="B10" s="77" t="s">
        <v>902</v>
      </c>
      <c r="C10" s="71">
        <v>2028</v>
      </c>
      <c r="D10" s="71">
        <v>1</v>
      </c>
      <c r="E10" s="75">
        <v>50840</v>
      </c>
    </row>
    <row r="11" spans="1:6" customFormat="1">
      <c r="A11" s="71" t="s">
        <v>900</v>
      </c>
      <c r="B11" s="77" t="s">
        <v>902</v>
      </c>
      <c r="C11" s="71">
        <v>2028</v>
      </c>
      <c r="D11" s="71">
        <v>1</v>
      </c>
      <c r="E11" s="75">
        <v>50840</v>
      </c>
    </row>
    <row r="12" spans="1:6" customFormat="1">
      <c r="A12" s="71" t="s">
        <v>901</v>
      </c>
      <c r="B12" s="77" t="s">
        <v>902</v>
      </c>
      <c r="C12" s="71">
        <v>2028</v>
      </c>
      <c r="D12" s="71">
        <v>1</v>
      </c>
      <c r="E12" s="75">
        <v>50840</v>
      </c>
    </row>
    <row r="13" spans="1:6" customFormat="1">
      <c r="A13" s="71" t="s">
        <v>883</v>
      </c>
      <c r="B13" s="77" t="s">
        <v>902</v>
      </c>
      <c r="C13" s="71">
        <v>2028</v>
      </c>
      <c r="D13" s="71">
        <v>1</v>
      </c>
      <c r="E13" s="75">
        <v>83193</v>
      </c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369745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A022-1873-4487-8E44-02BFE9DEC1D5}">
  <dimension ref="A1:F53"/>
  <sheetViews>
    <sheetView topLeftCell="A30" workbookViewId="0">
      <selection activeCell="A50" sqref="A5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878</v>
      </c>
      <c r="B7" s="77">
        <v>43426</v>
      </c>
      <c r="C7" s="71">
        <v>2006</v>
      </c>
      <c r="D7" s="71">
        <v>1</v>
      </c>
      <c r="E7" s="75">
        <v>50840</v>
      </c>
    </row>
    <row r="8" spans="1:6" customFormat="1">
      <c r="A8" s="71" t="s">
        <v>879</v>
      </c>
      <c r="B8" s="77">
        <v>43426</v>
      </c>
      <c r="C8" s="71">
        <v>2006</v>
      </c>
      <c r="D8" s="71">
        <v>1</v>
      </c>
      <c r="E8" s="75">
        <v>55462</v>
      </c>
    </row>
    <row r="9" spans="1:6" customFormat="1">
      <c r="A9" s="71" t="s">
        <v>880</v>
      </c>
      <c r="B9" s="77">
        <v>43426</v>
      </c>
      <c r="C9" s="71">
        <v>2006</v>
      </c>
      <c r="D9" s="71">
        <v>1</v>
      </c>
      <c r="E9" s="75">
        <v>120168</v>
      </c>
    </row>
    <row r="10" spans="1:6" customFormat="1">
      <c r="A10" s="71" t="s">
        <v>881</v>
      </c>
      <c r="B10" s="77">
        <v>43426</v>
      </c>
      <c r="C10" s="71">
        <v>2006</v>
      </c>
      <c r="D10" s="71">
        <v>1</v>
      </c>
      <c r="E10" s="75">
        <v>83193</v>
      </c>
    </row>
    <row r="11" spans="1:6" customFormat="1">
      <c r="A11" s="71" t="s">
        <v>882</v>
      </c>
      <c r="B11" s="77">
        <v>43426</v>
      </c>
      <c r="C11" s="71">
        <v>2006</v>
      </c>
      <c r="D11" s="71">
        <v>1</v>
      </c>
      <c r="E11" s="75">
        <v>83193</v>
      </c>
    </row>
    <row r="12" spans="1:6" customFormat="1">
      <c r="A12" s="71" t="s">
        <v>883</v>
      </c>
      <c r="B12" s="77">
        <v>43426</v>
      </c>
      <c r="C12" s="71">
        <v>2006</v>
      </c>
      <c r="D12" s="71">
        <v>1</v>
      </c>
      <c r="E12" s="75">
        <v>83193</v>
      </c>
    </row>
    <row r="13" spans="1:6" customFormat="1">
      <c r="A13" s="71" t="s">
        <v>914</v>
      </c>
      <c r="B13" s="77" t="s">
        <v>911</v>
      </c>
      <c r="C13" s="71">
        <v>2039</v>
      </c>
      <c r="D13" s="71">
        <v>1</v>
      </c>
      <c r="E13" s="75">
        <v>106302</v>
      </c>
    </row>
    <row r="14" spans="1:6" customFormat="1">
      <c r="A14" s="71" t="s">
        <v>915</v>
      </c>
      <c r="B14" s="77" t="s">
        <v>911</v>
      </c>
      <c r="C14" s="71">
        <v>2039</v>
      </c>
      <c r="D14" s="71">
        <v>1</v>
      </c>
      <c r="E14" s="75">
        <v>83193</v>
      </c>
    </row>
    <row r="15" spans="1:6" customFormat="1">
      <c r="A15" s="71" t="s">
        <v>824</v>
      </c>
      <c r="B15" s="77" t="s">
        <v>911</v>
      </c>
      <c r="C15" s="71">
        <v>2039</v>
      </c>
      <c r="D15" s="71">
        <v>1</v>
      </c>
      <c r="E15" s="75">
        <v>83193</v>
      </c>
    </row>
    <row r="16" spans="1:6" customFormat="1">
      <c r="A16" s="71" t="s">
        <v>916</v>
      </c>
      <c r="B16" s="77" t="s">
        <v>911</v>
      </c>
      <c r="C16" s="71">
        <v>2039</v>
      </c>
      <c r="D16" s="71">
        <v>1</v>
      </c>
      <c r="E16" s="75">
        <v>83193</v>
      </c>
    </row>
    <row r="17" spans="1:5" customFormat="1">
      <c r="A17" s="71" t="s">
        <v>917</v>
      </c>
      <c r="B17" s="77" t="s">
        <v>911</v>
      </c>
      <c r="C17" s="71">
        <v>2039</v>
      </c>
      <c r="D17" s="71">
        <v>1</v>
      </c>
      <c r="E17" s="75">
        <v>83193</v>
      </c>
    </row>
    <row r="18" spans="1:5" customFormat="1">
      <c r="A18" s="71" t="s">
        <v>727</v>
      </c>
      <c r="B18" s="77" t="s">
        <v>911</v>
      </c>
      <c r="C18" s="71">
        <v>2039</v>
      </c>
      <c r="D18" s="71">
        <v>1</v>
      </c>
      <c r="E18" s="75">
        <v>87352</v>
      </c>
    </row>
    <row r="19" spans="1:5" ht="19.5" thickBot="1">
      <c r="A19" s="145" t="s">
        <v>243</v>
      </c>
      <c r="B19" s="146"/>
      <c r="C19" s="146"/>
      <c r="D19" s="147"/>
      <c r="E19" s="72"/>
    </row>
    <row r="20" spans="1:5" ht="15.75" thickBot="1">
      <c r="E20" s="73"/>
    </row>
    <row r="21" spans="1:5" ht="19.5" thickBot="1">
      <c r="E21" s="74">
        <f>SUM(E6:E20)</f>
        <v>1002475</v>
      </c>
    </row>
    <row r="23" spans="1:5">
      <c r="B23"/>
    </row>
    <row r="24" spans="1:5" ht="15.75" thickBot="1">
      <c r="A24" s="67"/>
      <c r="B24" s="67"/>
      <c r="C24" s="67"/>
      <c r="D24" s="67"/>
      <c r="E24" s="67"/>
    </row>
    <row r="25" spans="1:5">
      <c r="A25" s="133" t="s">
        <v>238</v>
      </c>
      <c r="B25" s="134"/>
      <c r="C25" s="134"/>
      <c r="D25" s="134"/>
      <c r="E25" s="135"/>
    </row>
    <row r="26" spans="1:5" ht="23.25" customHeight="1" thickBot="1">
      <c r="A26" s="136"/>
      <c r="B26" s="137"/>
      <c r="C26" s="137"/>
      <c r="D26" s="137"/>
      <c r="E26" s="138"/>
    </row>
    <row r="27" spans="1:5" ht="19.5" thickBot="1">
      <c r="A27" s="139">
        <v>2018</v>
      </c>
      <c r="B27" s="140"/>
      <c r="C27" s="140"/>
      <c r="D27" s="140"/>
      <c r="E27" s="141"/>
    </row>
    <row r="28" spans="1:5" ht="19.5" thickBot="1">
      <c r="A28" s="142" t="s">
        <v>731</v>
      </c>
      <c r="B28" s="143"/>
      <c r="C28" s="143"/>
      <c r="D28" s="143"/>
      <c r="E28" s="144"/>
    </row>
    <row r="29" spans="1:5">
      <c r="A29" s="89" t="s">
        <v>239</v>
      </c>
      <c r="B29" s="90" t="s">
        <v>240</v>
      </c>
      <c r="C29" s="89" t="s">
        <v>241</v>
      </c>
      <c r="D29" s="90" t="s">
        <v>242</v>
      </c>
      <c r="E29" s="89" t="s">
        <v>243</v>
      </c>
    </row>
    <row r="30" spans="1:5">
      <c r="A30" s="71" t="s">
        <v>1323</v>
      </c>
      <c r="B30" s="77">
        <v>43487</v>
      </c>
      <c r="C30" s="71">
        <v>2095</v>
      </c>
      <c r="D30" s="71">
        <v>1</v>
      </c>
      <c r="E30" s="75">
        <v>73949</v>
      </c>
    </row>
    <row r="31" spans="1:5">
      <c r="A31" s="71" t="s">
        <v>1324</v>
      </c>
      <c r="B31" s="77">
        <v>43487</v>
      </c>
      <c r="C31" s="71">
        <v>2095</v>
      </c>
      <c r="D31" s="71">
        <v>1</v>
      </c>
      <c r="E31" s="75">
        <v>77000</v>
      </c>
    </row>
    <row r="32" spans="1:5">
      <c r="A32" s="71" t="s">
        <v>1325</v>
      </c>
      <c r="B32" s="77">
        <v>43487</v>
      </c>
      <c r="C32" s="71">
        <v>2095</v>
      </c>
      <c r="D32" s="71">
        <v>1</v>
      </c>
      <c r="E32" s="75">
        <v>56493</v>
      </c>
    </row>
    <row r="33" spans="1:5">
      <c r="A33" s="71" t="s">
        <v>1326</v>
      </c>
      <c r="B33" s="77">
        <v>43487</v>
      </c>
      <c r="C33" s="71">
        <v>2095</v>
      </c>
      <c r="D33" s="71">
        <v>1</v>
      </c>
      <c r="E33" s="75">
        <v>88000</v>
      </c>
    </row>
    <row r="34" spans="1:5">
      <c r="A34" s="71" t="s">
        <v>1327</v>
      </c>
      <c r="B34" s="77">
        <v>43487</v>
      </c>
      <c r="C34" s="71">
        <v>2095</v>
      </c>
      <c r="D34" s="71">
        <v>1</v>
      </c>
      <c r="E34" s="75">
        <v>60084</v>
      </c>
    </row>
    <row r="35" spans="1:5">
      <c r="A35" s="71" t="s">
        <v>1328</v>
      </c>
      <c r="B35" s="77">
        <v>43487</v>
      </c>
      <c r="C35" s="71">
        <v>2095</v>
      </c>
      <c r="D35" s="71">
        <v>1</v>
      </c>
      <c r="E35" s="75">
        <v>78525</v>
      </c>
    </row>
    <row r="36" spans="1:5">
      <c r="A36" s="71" t="s">
        <v>1329</v>
      </c>
      <c r="B36" s="77">
        <v>43487</v>
      </c>
      <c r="C36" s="71">
        <v>2095</v>
      </c>
      <c r="D36" s="71">
        <v>1</v>
      </c>
      <c r="E36" s="75">
        <v>32306</v>
      </c>
    </row>
    <row r="37" spans="1:5">
      <c r="A37" s="71" t="s">
        <v>1330</v>
      </c>
      <c r="B37" s="77">
        <v>43487</v>
      </c>
      <c r="C37" s="71">
        <v>2095</v>
      </c>
      <c r="D37" s="71">
        <v>1</v>
      </c>
      <c r="E37" s="75">
        <v>59988</v>
      </c>
    </row>
    <row r="38" spans="1:5">
      <c r="A38" s="71" t="s">
        <v>1296</v>
      </c>
      <c r="B38" s="77">
        <v>43487</v>
      </c>
      <c r="C38" s="71">
        <v>2095</v>
      </c>
      <c r="D38" s="71">
        <v>1</v>
      </c>
      <c r="E38" s="75">
        <v>46172</v>
      </c>
    </row>
    <row r="39" spans="1:5">
      <c r="A39" s="71" t="s">
        <v>1297</v>
      </c>
      <c r="B39" s="77">
        <v>43487</v>
      </c>
      <c r="C39" s="71">
        <v>2095</v>
      </c>
      <c r="D39" s="71">
        <v>1</v>
      </c>
      <c r="E39" s="75">
        <v>69327</v>
      </c>
    </row>
    <row r="40" spans="1:5">
      <c r="A40" s="71" t="s">
        <v>1331</v>
      </c>
      <c r="B40" s="77">
        <v>43487</v>
      </c>
      <c r="C40" s="71">
        <v>2095</v>
      </c>
      <c r="D40" s="71">
        <v>1</v>
      </c>
      <c r="E40" s="75">
        <v>98863</v>
      </c>
    </row>
    <row r="41" spans="1:5">
      <c r="A41" s="71" t="s">
        <v>1332</v>
      </c>
      <c r="B41" s="77">
        <v>43487</v>
      </c>
      <c r="C41" s="71">
        <v>2095</v>
      </c>
      <c r="D41" s="71">
        <v>1</v>
      </c>
      <c r="E41" s="75">
        <v>87352</v>
      </c>
    </row>
    <row r="42" spans="1:5">
      <c r="A42" s="71" t="s">
        <v>1332</v>
      </c>
      <c r="B42" s="77">
        <v>43487</v>
      </c>
      <c r="C42" s="71">
        <v>2095</v>
      </c>
      <c r="D42" s="71">
        <v>1</v>
      </c>
      <c r="E42" s="75">
        <v>83193</v>
      </c>
    </row>
    <row r="43" spans="1:5">
      <c r="A43" s="71" t="s">
        <v>1332</v>
      </c>
      <c r="B43" s="77">
        <v>43487</v>
      </c>
      <c r="C43" s="71">
        <v>2095</v>
      </c>
      <c r="D43" s="71">
        <v>1</v>
      </c>
      <c r="E43" s="75">
        <v>83193</v>
      </c>
    </row>
    <row r="44" spans="1:5">
      <c r="A44" s="71" t="s">
        <v>1298</v>
      </c>
      <c r="B44" s="77">
        <v>43487</v>
      </c>
      <c r="C44" s="71">
        <v>2095</v>
      </c>
      <c r="D44" s="71">
        <v>1</v>
      </c>
      <c r="E44" s="75">
        <v>83193</v>
      </c>
    </row>
    <row r="45" spans="1:5">
      <c r="A45" s="71" t="s">
        <v>1322</v>
      </c>
      <c r="B45" s="77">
        <v>43487</v>
      </c>
      <c r="C45" s="71">
        <v>2099</v>
      </c>
      <c r="D45" s="71">
        <v>1</v>
      </c>
      <c r="E45" s="75">
        <v>55462</v>
      </c>
    </row>
    <row r="46" spans="1:5">
      <c r="A46" s="71" t="s">
        <v>1321</v>
      </c>
      <c r="B46" s="77">
        <v>43487</v>
      </c>
      <c r="C46" s="71">
        <v>2096</v>
      </c>
      <c r="D46" s="71">
        <v>1</v>
      </c>
      <c r="E46" s="75">
        <v>83193</v>
      </c>
    </row>
    <row r="47" spans="1:5">
      <c r="A47" s="71" t="s">
        <v>1333</v>
      </c>
      <c r="B47" s="77">
        <v>43455</v>
      </c>
      <c r="C47" s="71">
        <v>2057</v>
      </c>
      <c r="D47" s="71">
        <v>1</v>
      </c>
      <c r="E47" s="75">
        <v>57773</v>
      </c>
    </row>
    <row r="48" spans="1:5">
      <c r="A48" s="71" t="s">
        <v>1334</v>
      </c>
      <c r="B48" s="77">
        <v>43455</v>
      </c>
      <c r="C48" s="71">
        <v>2057</v>
      </c>
      <c r="D48" s="71">
        <v>1</v>
      </c>
      <c r="E48" s="75">
        <v>57773</v>
      </c>
    </row>
    <row r="49" spans="1:5">
      <c r="A49" s="71" t="s">
        <v>1335</v>
      </c>
      <c r="B49" s="77">
        <v>43455</v>
      </c>
      <c r="C49" s="71">
        <v>2057</v>
      </c>
      <c r="D49" s="71">
        <v>1</v>
      </c>
      <c r="E49" s="75">
        <v>50840</v>
      </c>
    </row>
    <row r="50" spans="1:5">
      <c r="A50" s="71" t="s">
        <v>1336</v>
      </c>
      <c r="B50" s="77">
        <v>43455</v>
      </c>
      <c r="C50" s="71">
        <v>2057</v>
      </c>
      <c r="D50" s="71">
        <v>1</v>
      </c>
      <c r="E50" s="75">
        <v>50840</v>
      </c>
    </row>
    <row r="51" spans="1:5" ht="19.5" thickBot="1">
      <c r="A51" s="145" t="s">
        <v>243</v>
      </c>
      <c r="B51" s="146"/>
      <c r="C51" s="146"/>
      <c r="D51" s="147"/>
      <c r="E51" s="72"/>
    </row>
    <row r="52" spans="1:5" ht="15.75" thickBot="1">
      <c r="E52" s="73"/>
    </row>
    <row r="53" spans="1:5" ht="19.5" thickBot="1">
      <c r="E53" s="74">
        <f>SUM(E29:E52)</f>
        <v>1433519</v>
      </c>
    </row>
  </sheetData>
  <mergeCells count="8">
    <mergeCell ref="A27:E27"/>
    <mergeCell ref="A28:E28"/>
    <mergeCell ref="A51:D51"/>
    <mergeCell ref="A2:E3"/>
    <mergeCell ref="A4:E4"/>
    <mergeCell ref="A5:E5"/>
    <mergeCell ref="A19:D19"/>
    <mergeCell ref="A25:E26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E538-343C-4816-BEA7-FD2A54181810}">
  <dimension ref="A1:F17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313</v>
      </c>
      <c r="B7" s="77">
        <v>43398</v>
      </c>
      <c r="C7" s="71"/>
      <c r="D7" s="71">
        <v>1</v>
      </c>
      <c r="E7" s="75">
        <v>250000</v>
      </c>
    </row>
    <row r="8" spans="1:6" customFormat="1">
      <c r="A8" s="71"/>
      <c r="B8" s="77"/>
      <c r="C8" s="71"/>
      <c r="D8" s="71"/>
      <c r="E8" s="75"/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customFormat="1">
      <c r="A12" s="71"/>
      <c r="B12" s="77"/>
      <c r="C12" s="71"/>
      <c r="D12" s="71"/>
      <c r="E12" s="75"/>
    </row>
    <row r="13" spans="1:6" ht="19.5" thickBot="1">
      <c r="A13" s="145" t="s">
        <v>243</v>
      </c>
      <c r="B13" s="146"/>
      <c r="C13" s="146"/>
      <c r="D13" s="147"/>
      <c r="E13" s="72"/>
    </row>
    <row r="14" spans="1:6" ht="15.75" thickBot="1">
      <c r="E14" s="73"/>
    </row>
    <row r="15" spans="1:6" ht="19.5" thickBot="1">
      <c r="E15" s="74">
        <f>SUM(E6:E14)</f>
        <v>250000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7121-1766-48F2-94A6-79A2D97E5697}">
  <dimension ref="A1:F29"/>
  <sheetViews>
    <sheetView topLeftCell="A7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844</v>
      </c>
      <c r="B7" s="77">
        <v>43372</v>
      </c>
      <c r="C7" s="71">
        <v>1947</v>
      </c>
      <c r="D7" s="71">
        <v>1</v>
      </c>
      <c r="E7" s="75">
        <v>115000</v>
      </c>
    </row>
    <row r="8" spans="1:6" customFormat="1">
      <c r="A8" s="71" t="s">
        <v>845</v>
      </c>
      <c r="B8" s="77">
        <v>43372</v>
      </c>
      <c r="C8" s="71">
        <v>1947</v>
      </c>
      <c r="D8" s="71">
        <v>1</v>
      </c>
      <c r="E8" s="75">
        <v>95000</v>
      </c>
    </row>
    <row r="9" spans="1:6" customFormat="1">
      <c r="A9" s="71" t="s">
        <v>846</v>
      </c>
      <c r="B9" s="77">
        <v>43372</v>
      </c>
      <c r="C9" s="71">
        <v>1947</v>
      </c>
      <c r="D9" s="71">
        <v>1</v>
      </c>
      <c r="E9" s="75">
        <v>47000</v>
      </c>
    </row>
    <row r="10" spans="1:6" customFormat="1">
      <c r="A10" s="71" t="s">
        <v>510</v>
      </c>
      <c r="B10" s="77">
        <v>43372</v>
      </c>
      <c r="C10" s="71">
        <v>1947</v>
      </c>
      <c r="D10" s="71">
        <v>1</v>
      </c>
      <c r="E10" s="75">
        <v>53000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310000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36.75" customHeight="1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731</v>
      </c>
      <c r="B21" s="143"/>
      <c r="C21" s="143"/>
      <c r="D21" s="143"/>
      <c r="E21" s="144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953</v>
      </c>
      <c r="B23" s="77" t="s">
        <v>911</v>
      </c>
      <c r="C23" s="71">
        <v>676</v>
      </c>
      <c r="D23" s="71">
        <v>1</v>
      </c>
      <c r="E23" s="75">
        <v>70000</v>
      </c>
    </row>
    <row r="24" spans="1:5">
      <c r="A24" s="71" t="s">
        <v>981</v>
      </c>
      <c r="B24" s="77" t="s">
        <v>911</v>
      </c>
      <c r="C24" s="71">
        <v>676</v>
      </c>
      <c r="D24" s="71">
        <v>1</v>
      </c>
      <c r="E24" s="75">
        <v>120000</v>
      </c>
    </row>
    <row r="25" spans="1:5">
      <c r="A25" s="71" t="s">
        <v>1176</v>
      </c>
      <c r="B25" s="77" t="s">
        <v>911</v>
      </c>
      <c r="C25" s="71">
        <v>676</v>
      </c>
      <c r="D25" s="71">
        <v>1</v>
      </c>
      <c r="E25" s="75">
        <v>150000</v>
      </c>
    </row>
    <row r="26" spans="1:5">
      <c r="A26" s="71"/>
      <c r="B26" s="77"/>
      <c r="C26" s="71"/>
      <c r="D26" s="71"/>
      <c r="E26" s="75"/>
    </row>
    <row r="27" spans="1:5" ht="19.5" thickBot="1">
      <c r="A27" s="145" t="s">
        <v>243</v>
      </c>
      <c r="B27" s="146"/>
      <c r="C27" s="146"/>
      <c r="D27" s="147"/>
      <c r="E27" s="72"/>
    </row>
    <row r="28" spans="1:5" ht="15.75" thickBot="1">
      <c r="E28" s="73"/>
    </row>
    <row r="29" spans="1:5" ht="19.5" thickBot="1">
      <c r="E29" s="74">
        <f>SUM(E22:E28)</f>
        <v>340000</v>
      </c>
    </row>
  </sheetData>
  <mergeCells count="8">
    <mergeCell ref="A20:E20"/>
    <mergeCell ref="A21:E21"/>
    <mergeCell ref="A27:D27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696C-741D-4AD3-9743-C6D923B8FBA3}">
  <dimension ref="A1:F19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839</v>
      </c>
      <c r="B7" s="77">
        <v>43370</v>
      </c>
      <c r="C7" s="71">
        <v>1946</v>
      </c>
      <c r="D7" s="71">
        <v>1</v>
      </c>
      <c r="E7" s="75">
        <v>40000</v>
      </c>
    </row>
    <row r="8" spans="1:6" customFormat="1">
      <c r="A8" s="71" t="s">
        <v>840</v>
      </c>
      <c r="B8" s="77">
        <v>43370</v>
      </c>
      <c r="C8" s="71">
        <v>1946</v>
      </c>
      <c r="D8" s="71">
        <v>1</v>
      </c>
      <c r="E8" s="75">
        <v>110000</v>
      </c>
    </row>
    <row r="9" spans="1:6" customFormat="1">
      <c r="A9" s="71" t="s">
        <v>841</v>
      </c>
      <c r="B9" s="77">
        <v>43370</v>
      </c>
      <c r="C9" s="71">
        <v>1946</v>
      </c>
      <c r="D9" s="71">
        <v>1</v>
      </c>
      <c r="E9" s="75">
        <v>110000</v>
      </c>
    </row>
    <row r="10" spans="1:6" customFormat="1">
      <c r="A10" s="71" t="s">
        <v>842</v>
      </c>
      <c r="B10" s="77">
        <v>43370</v>
      </c>
      <c r="C10" s="71">
        <v>1946</v>
      </c>
      <c r="D10" s="71">
        <v>1</v>
      </c>
      <c r="E10" s="75">
        <v>130000</v>
      </c>
    </row>
    <row r="11" spans="1:6" customFormat="1">
      <c r="A11" s="71" t="s">
        <v>741</v>
      </c>
      <c r="B11" s="77">
        <v>43370</v>
      </c>
      <c r="C11" s="71">
        <v>1946</v>
      </c>
      <c r="D11" s="71">
        <v>1</v>
      </c>
      <c r="E11" s="75">
        <v>19000</v>
      </c>
    </row>
    <row r="12" spans="1:6" customFormat="1">
      <c r="A12" s="71" t="s">
        <v>558</v>
      </c>
      <c r="B12" s="77">
        <v>43370</v>
      </c>
      <c r="C12" s="71">
        <v>1946</v>
      </c>
      <c r="D12" s="71">
        <v>1</v>
      </c>
      <c r="E12" s="75">
        <v>65000</v>
      </c>
    </row>
    <row r="13" spans="1:6" customFormat="1">
      <c r="A13" s="71"/>
      <c r="B13" s="77"/>
      <c r="C13" s="71"/>
      <c r="D13" s="71"/>
      <c r="E13" s="75"/>
    </row>
    <row r="14" spans="1:6" customFormat="1">
      <c r="A14" s="71"/>
      <c r="B14" s="77"/>
      <c r="C14" s="71"/>
      <c r="D14" s="71"/>
      <c r="E14" s="75"/>
    </row>
    <row r="15" spans="1:6" ht="19.5" thickBot="1">
      <c r="A15" s="145" t="s">
        <v>243</v>
      </c>
      <c r="B15" s="146"/>
      <c r="C15" s="146"/>
      <c r="D15" s="147"/>
      <c r="E15" s="72"/>
    </row>
    <row r="16" spans="1:6" ht="15.75" thickBot="1">
      <c r="E16" s="73"/>
    </row>
    <row r="17" spans="2:5" ht="19.5" thickBot="1">
      <c r="E17" s="74">
        <f>SUM(E6:E16)</f>
        <v>474000</v>
      </c>
    </row>
    <row r="19" spans="2:5">
      <c r="B19"/>
    </row>
  </sheetData>
  <mergeCells count="4">
    <mergeCell ref="A2:E3"/>
    <mergeCell ref="A4:E4"/>
    <mergeCell ref="A5:E5"/>
    <mergeCell ref="A15:D15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DFC7-4EC2-4A99-A919-C16EA7DA87D8}">
  <dimension ref="A1:F26"/>
  <sheetViews>
    <sheetView topLeftCell="A10" workbookViewId="0">
      <selection activeCell="B26" sqref="B2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833</v>
      </c>
      <c r="B7" s="77">
        <v>43370</v>
      </c>
      <c r="C7" s="71">
        <v>1944</v>
      </c>
      <c r="D7" s="71">
        <v>1</v>
      </c>
      <c r="E7" s="75">
        <v>295000</v>
      </c>
    </row>
    <row r="8" spans="1:6" customFormat="1">
      <c r="A8" s="71" t="s">
        <v>834</v>
      </c>
      <c r="B8" s="77">
        <v>43370</v>
      </c>
      <c r="C8" s="71">
        <v>1944</v>
      </c>
      <c r="D8" s="71">
        <v>1</v>
      </c>
      <c r="E8" s="75">
        <v>140000</v>
      </c>
    </row>
    <row r="9" spans="1:6" customFormat="1">
      <c r="A9" s="71" t="s">
        <v>835</v>
      </c>
      <c r="B9" s="77">
        <v>43370</v>
      </c>
      <c r="C9" s="71">
        <v>1944</v>
      </c>
      <c r="D9" s="71">
        <v>1</v>
      </c>
      <c r="E9" s="75">
        <v>119900</v>
      </c>
    </row>
    <row r="10" spans="1:6" customFormat="1">
      <c r="A10" s="71" t="s">
        <v>836</v>
      </c>
      <c r="B10" s="77">
        <v>43370</v>
      </c>
      <c r="C10" s="71">
        <v>1944</v>
      </c>
      <c r="D10" s="71">
        <v>1</v>
      </c>
      <c r="E10" s="75">
        <v>79900</v>
      </c>
    </row>
    <row r="11" spans="1:6" customFormat="1">
      <c r="A11" s="71" t="s">
        <v>828</v>
      </c>
      <c r="B11" s="77">
        <v>43370</v>
      </c>
      <c r="C11" s="71">
        <v>1944</v>
      </c>
      <c r="D11" s="71">
        <v>1</v>
      </c>
      <c r="E11" s="75">
        <v>200000</v>
      </c>
    </row>
    <row r="12" spans="1:6" customFormat="1">
      <c r="A12" s="71" t="s">
        <v>837</v>
      </c>
      <c r="B12" s="77">
        <v>43370</v>
      </c>
      <c r="C12" s="71">
        <v>1944</v>
      </c>
      <c r="D12" s="71">
        <v>1</v>
      </c>
      <c r="E12" s="75">
        <v>280000</v>
      </c>
    </row>
    <row r="13" spans="1:6" customFormat="1">
      <c r="A13" s="71" t="s">
        <v>1309</v>
      </c>
      <c r="B13" s="77">
        <v>43482</v>
      </c>
      <c r="C13" s="71">
        <v>2094</v>
      </c>
      <c r="D13" s="71">
        <v>1</v>
      </c>
      <c r="E13" s="75">
        <v>180000</v>
      </c>
    </row>
    <row r="14" spans="1:6" customFormat="1">
      <c r="A14" s="71" t="s">
        <v>1310</v>
      </c>
      <c r="B14" s="77">
        <v>43482</v>
      </c>
      <c r="C14" s="71">
        <v>2093</v>
      </c>
      <c r="D14" s="71">
        <v>1</v>
      </c>
      <c r="E14" s="75">
        <v>110000</v>
      </c>
    </row>
    <row r="15" spans="1:6" customFormat="1">
      <c r="A15" s="71" t="s">
        <v>1311</v>
      </c>
      <c r="B15" s="77">
        <v>43482</v>
      </c>
      <c r="C15" s="71">
        <v>2093</v>
      </c>
      <c r="D15" s="71">
        <v>1</v>
      </c>
      <c r="E15" s="75">
        <v>95000</v>
      </c>
    </row>
    <row r="16" spans="1:6" customFormat="1">
      <c r="A16" s="71" t="s">
        <v>1312</v>
      </c>
      <c r="B16" s="77">
        <v>43482</v>
      </c>
      <c r="C16" s="71">
        <v>2093</v>
      </c>
      <c r="D16" s="71">
        <v>1</v>
      </c>
      <c r="E16" s="75">
        <v>110000</v>
      </c>
    </row>
    <row r="17" spans="1:5" customFormat="1">
      <c r="A17" s="71" t="s">
        <v>1313</v>
      </c>
      <c r="B17" s="77">
        <v>43482</v>
      </c>
      <c r="C17" s="71">
        <v>2093</v>
      </c>
      <c r="D17" s="71">
        <v>1</v>
      </c>
      <c r="E17" s="75">
        <v>110000</v>
      </c>
    </row>
    <row r="18" spans="1:5" customFormat="1">
      <c r="A18" s="71" t="s">
        <v>1314</v>
      </c>
      <c r="B18" s="77">
        <v>43482</v>
      </c>
      <c r="C18" s="71">
        <v>2093</v>
      </c>
      <c r="D18" s="71">
        <v>1</v>
      </c>
      <c r="E18" s="75">
        <v>116000</v>
      </c>
    </row>
    <row r="19" spans="1:5" customFormat="1">
      <c r="A19" s="71" t="s">
        <v>1315</v>
      </c>
      <c r="B19" s="77">
        <v>43482</v>
      </c>
      <c r="C19" s="71">
        <v>2093</v>
      </c>
      <c r="D19" s="71">
        <v>1</v>
      </c>
      <c r="E19" s="75">
        <v>119900</v>
      </c>
    </row>
    <row r="20" spans="1:5" customFormat="1">
      <c r="A20" s="71" t="s">
        <v>1316</v>
      </c>
      <c r="B20" s="77">
        <v>43482</v>
      </c>
      <c r="C20" s="71">
        <v>2093</v>
      </c>
      <c r="D20" s="71">
        <v>1</v>
      </c>
      <c r="E20" s="75">
        <v>179900</v>
      </c>
    </row>
    <row r="21" spans="1:5" customFormat="1">
      <c r="A21" s="71" t="s">
        <v>1317</v>
      </c>
      <c r="B21" s="77">
        <v>43482</v>
      </c>
      <c r="C21" s="71">
        <v>2093</v>
      </c>
      <c r="D21" s="71">
        <v>1</v>
      </c>
      <c r="E21" s="75">
        <v>99900</v>
      </c>
    </row>
    <row r="22" spans="1:5" ht="19.5" thickBot="1">
      <c r="A22" s="145" t="s">
        <v>243</v>
      </c>
      <c r="B22" s="146"/>
      <c r="C22" s="146"/>
      <c r="D22" s="147"/>
      <c r="E22" s="72"/>
    </row>
    <row r="23" spans="1:5" ht="15.75" thickBot="1">
      <c r="E23" s="73"/>
    </row>
    <row r="24" spans="1:5" ht="19.5" thickBot="1">
      <c r="E24" s="74">
        <f>SUM(E6:E23)</f>
        <v>2235500</v>
      </c>
    </row>
    <row r="26" spans="1:5">
      <c r="B26"/>
    </row>
  </sheetData>
  <mergeCells count="4">
    <mergeCell ref="A2:E3"/>
    <mergeCell ref="A4:E4"/>
    <mergeCell ref="A5:E5"/>
    <mergeCell ref="A22:D22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3F61-B2B2-4C17-8180-59439E86D2F4}">
  <dimension ref="A1:F20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826</v>
      </c>
      <c r="B7" s="77">
        <v>43370</v>
      </c>
      <c r="C7" s="71">
        <v>1941</v>
      </c>
      <c r="D7" s="71">
        <v>1</v>
      </c>
      <c r="E7" s="75">
        <v>120000</v>
      </c>
    </row>
    <row r="8" spans="1:6" customFormat="1">
      <c r="A8" s="71" t="s">
        <v>688</v>
      </c>
      <c r="B8" s="77">
        <v>43370</v>
      </c>
      <c r="C8" s="71">
        <v>1945</v>
      </c>
      <c r="D8" s="71">
        <v>1</v>
      </c>
      <c r="E8" s="75">
        <v>169900</v>
      </c>
    </row>
    <row r="9" spans="1:6" customFormat="1">
      <c r="A9" s="71" t="s">
        <v>827</v>
      </c>
      <c r="B9" s="77">
        <v>43370</v>
      </c>
      <c r="C9" s="71">
        <v>1943</v>
      </c>
      <c r="D9" s="71">
        <v>1</v>
      </c>
      <c r="E9" s="75">
        <v>280000</v>
      </c>
    </row>
    <row r="10" spans="1:6" customFormat="1">
      <c r="A10" s="71" t="s">
        <v>480</v>
      </c>
      <c r="B10" s="77">
        <v>43370</v>
      </c>
      <c r="C10" s="71">
        <v>1942</v>
      </c>
      <c r="D10" s="71">
        <v>1</v>
      </c>
      <c r="E10" s="75">
        <v>170000</v>
      </c>
    </row>
    <row r="11" spans="1:6" customFormat="1">
      <c r="A11" s="71" t="s">
        <v>828</v>
      </c>
      <c r="B11" s="77">
        <v>43370</v>
      </c>
      <c r="C11" s="71">
        <v>1942</v>
      </c>
      <c r="D11" s="71">
        <v>1</v>
      </c>
      <c r="E11" s="75">
        <v>200000</v>
      </c>
    </row>
    <row r="12" spans="1:6" customFormat="1">
      <c r="A12" s="71" t="s">
        <v>829</v>
      </c>
      <c r="B12" s="77">
        <v>43370</v>
      </c>
      <c r="C12" s="71">
        <v>1942</v>
      </c>
      <c r="D12" s="71">
        <v>1</v>
      </c>
      <c r="E12" s="75">
        <v>190000</v>
      </c>
    </row>
    <row r="13" spans="1:6" customFormat="1">
      <c r="A13" s="71" t="s">
        <v>830</v>
      </c>
      <c r="B13" s="77">
        <v>43370</v>
      </c>
      <c r="C13" s="71">
        <v>1942</v>
      </c>
      <c r="D13" s="71">
        <v>1</v>
      </c>
      <c r="E13" s="75">
        <v>180000</v>
      </c>
    </row>
    <row r="14" spans="1:6" customFormat="1">
      <c r="A14" s="71"/>
      <c r="B14" s="71"/>
      <c r="C14" s="71"/>
      <c r="D14" s="71"/>
      <c r="E14" s="71"/>
    </row>
    <row r="15" spans="1:6" customFormat="1">
      <c r="A15" s="71"/>
      <c r="B15" s="77"/>
      <c r="C15" s="71"/>
      <c r="D15" s="71"/>
      <c r="E15" s="75"/>
    </row>
    <row r="16" spans="1:6" ht="19.5" thickBot="1">
      <c r="A16" s="145" t="s">
        <v>243</v>
      </c>
      <c r="B16" s="146"/>
      <c r="C16" s="146"/>
      <c r="D16" s="147"/>
      <c r="E16" s="72"/>
    </row>
    <row r="17" spans="2:5" ht="15.75" thickBot="1">
      <c r="E17" s="73"/>
    </row>
    <row r="18" spans="2:5" ht="19.5" thickBot="1">
      <c r="E18" s="74">
        <f>SUM(E6:E17)</f>
        <v>1309900</v>
      </c>
    </row>
    <row r="20" spans="2:5">
      <c r="B20"/>
    </row>
  </sheetData>
  <mergeCells count="4">
    <mergeCell ref="A2:E3"/>
    <mergeCell ref="A4:E4"/>
    <mergeCell ref="A5:E5"/>
    <mergeCell ref="A16:D16"/>
  </mergeCells>
  <pageMargins left="0.7" right="0.7" top="0.75" bottom="0.75" header="0.3" footer="0.3"/>
  <pageSetup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E26-DB01-4402-9B01-E50866CD4246}">
  <dimension ref="A1:F29"/>
  <sheetViews>
    <sheetView topLeftCell="A13" workbookViewId="0">
      <selection activeCell="G26" sqref="G2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806</v>
      </c>
      <c r="B7" s="77">
        <v>43368</v>
      </c>
      <c r="C7" s="71">
        <v>1948</v>
      </c>
      <c r="D7" s="71">
        <v>1</v>
      </c>
      <c r="E7" s="75">
        <v>140000</v>
      </c>
    </row>
    <row r="8" spans="1:6" customFormat="1">
      <c r="A8" s="71" t="s">
        <v>807</v>
      </c>
      <c r="B8" s="77">
        <v>43368</v>
      </c>
      <c r="C8" s="71">
        <v>1948</v>
      </c>
      <c r="D8" s="71">
        <v>1</v>
      </c>
      <c r="E8" s="75">
        <v>180000</v>
      </c>
    </row>
    <row r="9" spans="1:6" customFormat="1">
      <c r="A9" s="71" t="s">
        <v>808</v>
      </c>
      <c r="B9" s="77">
        <v>43368</v>
      </c>
      <c r="C9" s="71">
        <v>1948</v>
      </c>
      <c r="D9" s="71">
        <v>1</v>
      </c>
      <c r="E9" s="75">
        <v>119900</v>
      </c>
    </row>
    <row r="10" spans="1:6" customFormat="1">
      <c r="A10" s="71" t="s">
        <v>269</v>
      </c>
      <c r="B10" s="77">
        <v>43368</v>
      </c>
      <c r="C10" s="71">
        <v>1948</v>
      </c>
      <c r="D10" s="71">
        <v>1</v>
      </c>
      <c r="E10" s="75">
        <v>30000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469900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34.5" customHeight="1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933</v>
      </c>
      <c r="B21" s="143"/>
      <c r="C21" s="143"/>
      <c r="D21" s="143"/>
      <c r="E21" s="144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930</v>
      </c>
      <c r="B23" s="77" t="s">
        <v>911</v>
      </c>
      <c r="C23" s="71">
        <v>708</v>
      </c>
      <c r="D23" s="71">
        <v>2</v>
      </c>
      <c r="E23" s="75">
        <v>120000</v>
      </c>
    </row>
    <row r="24" spans="1:5">
      <c r="A24" s="71" t="s">
        <v>291</v>
      </c>
      <c r="B24" s="77" t="s">
        <v>911</v>
      </c>
      <c r="C24" s="71">
        <v>708</v>
      </c>
      <c r="D24" s="71">
        <v>1</v>
      </c>
      <c r="E24" s="75">
        <v>189900</v>
      </c>
    </row>
    <row r="25" spans="1:5">
      <c r="A25" s="71" t="s">
        <v>1000</v>
      </c>
      <c r="B25" s="77" t="s">
        <v>911</v>
      </c>
      <c r="C25" s="71">
        <v>708</v>
      </c>
      <c r="D25" s="71">
        <v>1</v>
      </c>
      <c r="E25" s="75">
        <v>170000</v>
      </c>
    </row>
    <row r="26" spans="1:5">
      <c r="A26" s="71"/>
      <c r="B26" s="77"/>
      <c r="C26" s="71"/>
      <c r="D26" s="71"/>
      <c r="E26" s="75"/>
    </row>
    <row r="27" spans="1:5" ht="19.5" thickBot="1">
      <c r="A27" s="145" t="s">
        <v>243</v>
      </c>
      <c r="B27" s="146"/>
      <c r="C27" s="146"/>
      <c r="D27" s="147"/>
      <c r="E27" s="72"/>
    </row>
    <row r="28" spans="1:5" ht="15.75" thickBot="1">
      <c r="E28" s="73"/>
    </row>
    <row r="29" spans="1:5" ht="19.5" thickBot="1">
      <c r="E29" s="74">
        <f>SUM(E22:E28)</f>
        <v>479900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EE9-D839-40EA-AE92-579F809326CC}">
  <dimension ref="A1:F27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348</v>
      </c>
      <c r="B7" s="77" t="s">
        <v>905</v>
      </c>
      <c r="C7" s="71">
        <v>1956</v>
      </c>
      <c r="D7" s="71">
        <v>1</v>
      </c>
      <c r="E7" s="75">
        <v>142000</v>
      </c>
    </row>
    <row r="8" spans="1:6" customFormat="1">
      <c r="A8" s="71" t="s">
        <v>269</v>
      </c>
      <c r="B8" s="77" t="s">
        <v>905</v>
      </c>
      <c r="C8" s="71">
        <v>1956</v>
      </c>
      <c r="D8" s="71">
        <v>1</v>
      </c>
      <c r="E8" s="75">
        <v>30000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172000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33" t="s">
        <v>238</v>
      </c>
      <c r="B17" s="134"/>
      <c r="C17" s="134"/>
      <c r="D17" s="134"/>
      <c r="E17" s="135"/>
    </row>
    <row r="18" spans="1:5" ht="36.75" customHeight="1" thickBot="1">
      <c r="A18" s="136"/>
      <c r="B18" s="137"/>
      <c r="C18" s="137"/>
      <c r="D18" s="137"/>
      <c r="E18" s="138"/>
    </row>
    <row r="19" spans="1:5" ht="19.5" thickBot="1">
      <c r="A19" s="139">
        <v>2018</v>
      </c>
      <c r="B19" s="140"/>
      <c r="C19" s="140"/>
      <c r="D19" s="140"/>
      <c r="E19" s="141"/>
    </row>
    <row r="20" spans="1:5" ht="19.5" thickBot="1">
      <c r="A20" s="142" t="s">
        <v>903</v>
      </c>
      <c r="B20" s="143"/>
      <c r="C20" s="143"/>
      <c r="D20" s="143"/>
      <c r="E20" s="144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1070</v>
      </c>
      <c r="B22" s="77" t="s">
        <v>911</v>
      </c>
      <c r="C22" s="71">
        <v>710</v>
      </c>
      <c r="D22" s="71">
        <v>2</v>
      </c>
      <c r="E22" s="75">
        <v>240000</v>
      </c>
    </row>
    <row r="23" spans="1:5">
      <c r="A23" s="71" t="s">
        <v>981</v>
      </c>
      <c r="B23" s="77" t="s">
        <v>911</v>
      </c>
      <c r="C23" s="71">
        <v>710</v>
      </c>
      <c r="D23" s="71">
        <v>2</v>
      </c>
      <c r="E23" s="75">
        <v>240000</v>
      </c>
    </row>
    <row r="24" spans="1:5">
      <c r="A24" s="71"/>
      <c r="B24" s="77"/>
      <c r="C24" s="71"/>
      <c r="D24" s="71"/>
      <c r="E24" s="75"/>
    </row>
    <row r="25" spans="1:5" ht="19.5" thickBot="1">
      <c r="A25" s="145" t="s">
        <v>243</v>
      </c>
      <c r="B25" s="146"/>
      <c r="C25" s="146"/>
      <c r="D25" s="147"/>
      <c r="E25" s="72"/>
    </row>
    <row r="26" spans="1:5" ht="15.75" thickBot="1">
      <c r="E26" s="73"/>
    </row>
    <row r="27" spans="1:5" ht="19.5" thickBot="1">
      <c r="E27" s="74">
        <f>SUM(E21:E26)</f>
        <v>480000</v>
      </c>
    </row>
  </sheetData>
  <mergeCells count="8">
    <mergeCell ref="A19:E19"/>
    <mergeCell ref="A20:E20"/>
    <mergeCell ref="A25:D25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9486-0110-405E-B478-DE402EEE230A}">
  <dimension ref="A1:F28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803</v>
      </c>
      <c r="B7" s="77">
        <v>43312</v>
      </c>
      <c r="C7" s="71">
        <v>559</v>
      </c>
      <c r="D7" s="71">
        <v>1</v>
      </c>
      <c r="E7" s="75">
        <v>120000</v>
      </c>
    </row>
    <row r="8" spans="1:6" customFormat="1">
      <c r="A8" s="71" t="s">
        <v>804</v>
      </c>
      <c r="B8" s="77">
        <v>43312</v>
      </c>
      <c r="C8" s="71">
        <v>559</v>
      </c>
      <c r="D8" s="71">
        <v>1</v>
      </c>
      <c r="E8" s="75">
        <v>221000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341000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33" t="s">
        <v>238</v>
      </c>
      <c r="B17" s="134"/>
      <c r="C17" s="134"/>
      <c r="D17" s="134"/>
      <c r="E17" s="135"/>
    </row>
    <row r="18" spans="1:5" ht="33.75" customHeight="1" thickBot="1">
      <c r="A18" s="136"/>
      <c r="B18" s="137"/>
      <c r="C18" s="137"/>
      <c r="D18" s="137"/>
      <c r="E18" s="138"/>
    </row>
    <row r="19" spans="1:5" ht="19.5" thickBot="1">
      <c r="A19" s="139">
        <v>2018</v>
      </c>
      <c r="B19" s="140"/>
      <c r="C19" s="140"/>
      <c r="D19" s="140"/>
      <c r="E19" s="141"/>
    </row>
    <row r="20" spans="1:5" ht="19.5" thickBot="1">
      <c r="A20" s="142" t="s">
        <v>731</v>
      </c>
      <c r="B20" s="143"/>
      <c r="C20" s="143"/>
      <c r="D20" s="143"/>
      <c r="E20" s="144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1060</v>
      </c>
      <c r="B22" s="77" t="s">
        <v>911</v>
      </c>
      <c r="C22" s="71">
        <v>758</v>
      </c>
      <c r="D22" s="71">
        <v>1</v>
      </c>
      <c r="E22" s="75">
        <v>47000</v>
      </c>
    </row>
    <row r="23" spans="1:5">
      <c r="A23" s="71" t="s">
        <v>939</v>
      </c>
      <c r="B23" s="77" t="s">
        <v>911</v>
      </c>
      <c r="C23" s="71">
        <v>758</v>
      </c>
      <c r="D23" s="71">
        <v>1</v>
      </c>
      <c r="E23" s="75">
        <v>30000</v>
      </c>
    </row>
    <row r="24" spans="1:5">
      <c r="A24" s="71" t="s">
        <v>940</v>
      </c>
      <c r="B24" s="77" t="s">
        <v>911</v>
      </c>
      <c r="C24" s="71">
        <v>758</v>
      </c>
      <c r="D24" s="71">
        <v>1</v>
      </c>
      <c r="E24" s="75">
        <v>150000</v>
      </c>
    </row>
    <row r="25" spans="1:5">
      <c r="A25" s="71" t="s">
        <v>512</v>
      </c>
      <c r="B25" s="77" t="s">
        <v>911</v>
      </c>
      <c r="C25" s="71">
        <v>758</v>
      </c>
      <c r="D25" s="71">
        <v>1</v>
      </c>
      <c r="E25" s="75">
        <v>129900</v>
      </c>
    </row>
    <row r="26" spans="1:5" ht="19.5" thickBot="1">
      <c r="A26" s="145" t="s">
        <v>243</v>
      </c>
      <c r="B26" s="146"/>
      <c r="C26" s="146"/>
      <c r="D26" s="147"/>
      <c r="E26" s="72"/>
    </row>
    <row r="27" spans="1:5" ht="15.75" thickBot="1">
      <c r="E27" s="73"/>
    </row>
    <row r="28" spans="1:5" ht="19.5" thickBot="1">
      <c r="E28" s="74">
        <f>SUM(E21:E27)</f>
        <v>356900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84EA-C96D-4ED0-83B8-16E18D446865}">
  <dimension ref="A1:F16"/>
  <sheetViews>
    <sheetView workbookViewId="0">
      <selection activeCell="C19" sqref="C1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797</v>
      </c>
      <c r="B7" s="77">
        <v>43288</v>
      </c>
      <c r="C7" s="71">
        <v>558</v>
      </c>
      <c r="D7" s="71">
        <v>1</v>
      </c>
      <c r="E7" s="75">
        <v>179900</v>
      </c>
    </row>
    <row r="8" spans="1:6" customFormat="1">
      <c r="A8" s="71" t="s">
        <v>647</v>
      </c>
      <c r="B8" s="77">
        <v>43288</v>
      </c>
      <c r="C8" s="71">
        <v>558</v>
      </c>
      <c r="D8" s="71">
        <v>1</v>
      </c>
      <c r="E8" s="75">
        <v>169900</v>
      </c>
    </row>
    <row r="9" spans="1:6" customFormat="1">
      <c r="A9" s="71" t="s">
        <v>798</v>
      </c>
      <c r="B9" s="77">
        <v>43288</v>
      </c>
      <c r="C9" s="71">
        <v>558</v>
      </c>
      <c r="D9" s="71">
        <v>1</v>
      </c>
      <c r="E9" s="75">
        <v>169900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519700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3B25-A736-4077-BA06-F9E1D1862D84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567</v>
      </c>
      <c r="B7" s="77">
        <v>43355</v>
      </c>
      <c r="C7" s="71">
        <v>566</v>
      </c>
      <c r="D7" s="71">
        <v>1</v>
      </c>
      <c r="E7" s="75">
        <v>179900</v>
      </c>
    </row>
    <row r="8" spans="1:6" customFormat="1">
      <c r="A8" s="71" t="s">
        <v>794</v>
      </c>
      <c r="B8" s="77">
        <v>43355</v>
      </c>
      <c r="C8" s="71">
        <v>566</v>
      </c>
      <c r="D8" s="71">
        <v>1</v>
      </c>
      <c r="E8" s="75">
        <v>180000</v>
      </c>
    </row>
    <row r="9" spans="1:6" customFormat="1">
      <c r="A9" s="71" t="s">
        <v>498</v>
      </c>
      <c r="B9" s="77">
        <v>43355</v>
      </c>
      <c r="C9" s="71">
        <v>566</v>
      </c>
      <c r="D9" s="71">
        <v>1</v>
      </c>
      <c r="E9" s="75">
        <v>169900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529800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34.5" customHeight="1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903</v>
      </c>
      <c r="B21" s="143"/>
      <c r="C21" s="143"/>
      <c r="D21" s="143"/>
      <c r="E21" s="144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925</v>
      </c>
      <c r="B23" s="77" t="s">
        <v>911</v>
      </c>
      <c r="C23" s="71">
        <v>734</v>
      </c>
      <c r="D23" s="71">
        <v>1</v>
      </c>
      <c r="E23" s="75">
        <v>30000</v>
      </c>
    </row>
    <row r="24" spans="1:5">
      <c r="A24" s="71" t="s">
        <v>1161</v>
      </c>
      <c r="B24" s="77" t="s">
        <v>911</v>
      </c>
      <c r="C24" s="71">
        <v>734</v>
      </c>
      <c r="D24" s="71">
        <v>1</v>
      </c>
      <c r="E24" s="75">
        <v>180000</v>
      </c>
    </row>
    <row r="25" spans="1:5">
      <c r="A25" s="71" t="s">
        <v>1162</v>
      </c>
      <c r="B25" s="77" t="s">
        <v>911</v>
      </c>
      <c r="C25" s="71">
        <v>734</v>
      </c>
      <c r="D25" s="71">
        <v>1</v>
      </c>
      <c r="E25" s="75">
        <v>129900</v>
      </c>
    </row>
    <row r="26" spans="1:5">
      <c r="A26" s="71" t="s">
        <v>1163</v>
      </c>
      <c r="B26" s="77" t="s">
        <v>911</v>
      </c>
      <c r="C26" s="71">
        <v>734</v>
      </c>
      <c r="D26" s="71">
        <v>1</v>
      </c>
      <c r="E26" s="75">
        <v>129900</v>
      </c>
    </row>
    <row r="27" spans="1:5" ht="19.5" thickBot="1">
      <c r="A27" s="145" t="s">
        <v>243</v>
      </c>
      <c r="B27" s="146"/>
      <c r="C27" s="146"/>
      <c r="D27" s="147"/>
      <c r="E27" s="72"/>
    </row>
    <row r="28" spans="1:5" ht="15.75" thickBot="1">
      <c r="E28" s="73"/>
    </row>
    <row r="29" spans="1:5" ht="19.5" thickBot="1">
      <c r="E29" s="74">
        <f>SUM(E22:E28)</f>
        <v>469800</v>
      </c>
    </row>
  </sheetData>
  <mergeCells count="8">
    <mergeCell ref="A20:E20"/>
    <mergeCell ref="A21:E21"/>
    <mergeCell ref="A27:D27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C97F-EAF7-4967-8D5E-444F7C5D7D60}">
  <dimension ref="A1:F31"/>
  <sheetViews>
    <sheetView topLeftCell="A13" workbookViewId="0">
      <selection activeCell="C15" sqref="C1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518</v>
      </c>
      <c r="B7" s="77">
        <v>43361</v>
      </c>
      <c r="C7" s="71">
        <v>570</v>
      </c>
      <c r="D7" s="71">
        <v>1</v>
      </c>
      <c r="E7" s="75">
        <v>189900</v>
      </c>
    </row>
    <row r="8" spans="1:6" customFormat="1">
      <c r="A8" s="71" t="s">
        <v>300</v>
      </c>
      <c r="B8" s="80">
        <v>43264</v>
      </c>
      <c r="C8" s="71">
        <v>379</v>
      </c>
      <c r="D8" s="71">
        <v>1</v>
      </c>
      <c r="E8" s="75">
        <v>100000</v>
      </c>
    </row>
    <row r="9" spans="1:6" customFormat="1">
      <c r="A9" s="71" t="s">
        <v>301</v>
      </c>
      <c r="B9" s="80">
        <v>43264</v>
      </c>
      <c r="C9" s="71">
        <v>379</v>
      </c>
      <c r="D9" s="71">
        <v>1</v>
      </c>
      <c r="E9" s="75">
        <v>180000</v>
      </c>
    </row>
    <row r="10" spans="1:6" customFormat="1">
      <c r="A10" s="71" t="s">
        <v>799</v>
      </c>
      <c r="B10" s="80">
        <v>43361</v>
      </c>
      <c r="C10" s="71">
        <v>576</v>
      </c>
      <c r="D10" s="71">
        <v>1</v>
      </c>
      <c r="E10" s="75">
        <v>189900</v>
      </c>
    </row>
    <row r="11" spans="1:6" ht="19.5" thickBot="1">
      <c r="A11" s="145" t="s">
        <v>243</v>
      </c>
      <c r="B11" s="146"/>
      <c r="C11" s="146"/>
      <c r="D11" s="147"/>
      <c r="E11" s="72"/>
    </row>
    <row r="12" spans="1:6" ht="15.75" thickBot="1">
      <c r="E12" s="73"/>
    </row>
    <row r="13" spans="1:6" ht="19.5" thickBot="1">
      <c r="E13" s="74">
        <f>SUM(E6:E12)</f>
        <v>659800</v>
      </c>
    </row>
    <row r="15" spans="1:6">
      <c r="B15"/>
    </row>
    <row r="16" spans="1:6" ht="35.25" customHeight="1"/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15.75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903</v>
      </c>
      <c r="B21" s="143"/>
      <c r="C21" s="143"/>
      <c r="D21" s="143"/>
      <c r="E21" s="144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953</v>
      </c>
      <c r="B23" s="82" t="s">
        <v>911</v>
      </c>
      <c r="C23" s="82">
        <v>657</v>
      </c>
      <c r="D23" s="82">
        <v>1</v>
      </c>
      <c r="E23" s="75">
        <v>70000</v>
      </c>
    </row>
    <row r="24" spans="1:5">
      <c r="A24" s="71" t="s">
        <v>981</v>
      </c>
      <c r="B24" s="82" t="s">
        <v>911</v>
      </c>
      <c r="C24" s="82">
        <v>657</v>
      </c>
      <c r="D24" s="82">
        <v>1</v>
      </c>
      <c r="E24" s="75">
        <v>120000</v>
      </c>
    </row>
    <row r="25" spans="1:5">
      <c r="A25" s="71" t="s">
        <v>987</v>
      </c>
      <c r="B25" s="82" t="s">
        <v>911</v>
      </c>
      <c r="C25" s="82">
        <v>657</v>
      </c>
      <c r="D25" s="82">
        <v>1</v>
      </c>
      <c r="E25" s="75">
        <v>47000</v>
      </c>
    </row>
    <row r="26" spans="1:5">
      <c r="A26" s="71" t="s">
        <v>925</v>
      </c>
      <c r="B26" s="82" t="s">
        <v>911</v>
      </c>
      <c r="C26" s="82">
        <v>657</v>
      </c>
      <c r="D26" s="82">
        <v>1</v>
      </c>
      <c r="E26" s="75">
        <v>30000</v>
      </c>
    </row>
    <row r="27" spans="1:5">
      <c r="A27" s="71" t="s">
        <v>939</v>
      </c>
      <c r="B27" s="82" t="s">
        <v>911</v>
      </c>
      <c r="C27" s="82">
        <v>657</v>
      </c>
      <c r="D27" s="82">
        <v>1</v>
      </c>
      <c r="E27" s="75">
        <v>30000</v>
      </c>
    </row>
    <row r="28" spans="1:5">
      <c r="A28" s="71" t="s">
        <v>1071</v>
      </c>
      <c r="B28" s="71" t="s">
        <v>911</v>
      </c>
      <c r="C28" s="71">
        <v>657</v>
      </c>
      <c r="D28" s="71">
        <v>1</v>
      </c>
      <c r="E28" s="75">
        <v>180000</v>
      </c>
    </row>
    <row r="29" spans="1:5" ht="19.5" thickBot="1">
      <c r="A29" s="145" t="s">
        <v>243</v>
      </c>
      <c r="B29" s="146"/>
      <c r="C29" s="146"/>
      <c r="D29" s="147"/>
      <c r="E29" s="72"/>
    </row>
    <row r="30" spans="1:5" ht="15.75" thickBot="1">
      <c r="E30" s="73"/>
    </row>
    <row r="31" spans="1:5" ht="19.5" thickBot="1">
      <c r="E31" s="74">
        <f>SUM(E23:E30)</f>
        <v>477000</v>
      </c>
    </row>
  </sheetData>
  <mergeCells count="8">
    <mergeCell ref="A20:E20"/>
    <mergeCell ref="A21:E21"/>
    <mergeCell ref="A29:D29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729C-128E-46A2-86FD-872025A5FA6D}">
  <dimension ref="A1:F16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781</v>
      </c>
      <c r="B7" s="77">
        <v>43377</v>
      </c>
      <c r="C7" s="71">
        <v>552</v>
      </c>
      <c r="D7" s="71">
        <v>1</v>
      </c>
      <c r="E7" s="75">
        <v>89000</v>
      </c>
    </row>
    <row r="8" spans="1:6" customFormat="1">
      <c r="A8" s="71" t="s">
        <v>408</v>
      </c>
      <c r="B8" s="77"/>
      <c r="C8" s="71"/>
      <c r="D8" s="71"/>
      <c r="E8" s="75">
        <v>45000</v>
      </c>
    </row>
    <row r="9" spans="1:6" customFormat="1">
      <c r="A9" s="71" t="s">
        <v>782</v>
      </c>
      <c r="B9" s="77"/>
      <c r="C9" s="71"/>
      <c r="D9" s="71"/>
      <c r="E9" s="75">
        <v>180000</v>
      </c>
    </row>
    <row r="10" spans="1:6" customFormat="1">
      <c r="A10" s="71" t="s">
        <v>783</v>
      </c>
      <c r="B10" s="77"/>
      <c r="C10" s="71"/>
      <c r="D10" s="71"/>
      <c r="E10" s="75">
        <v>180000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494000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3199-E9B4-4DC6-B725-95B74917BA28}">
  <dimension ref="A1:F23"/>
  <sheetViews>
    <sheetView topLeftCell="A4" workbookViewId="0">
      <selection activeCell="C22" sqref="C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1289</v>
      </c>
      <c r="B7" s="77">
        <v>43374</v>
      </c>
      <c r="C7" s="71">
        <v>1918</v>
      </c>
      <c r="D7" s="71">
        <v>1</v>
      </c>
      <c r="E7" s="75">
        <v>260000</v>
      </c>
    </row>
    <row r="8" spans="1:6" customFormat="1">
      <c r="A8" s="71" t="s">
        <v>1288</v>
      </c>
      <c r="B8" s="77">
        <v>43477</v>
      </c>
      <c r="C8" s="71">
        <v>2090</v>
      </c>
      <c r="D8" s="71">
        <v>1</v>
      </c>
      <c r="E8" s="75">
        <v>159900</v>
      </c>
    </row>
    <row r="9" spans="1:6" customFormat="1">
      <c r="A9" s="71" t="s">
        <v>1290</v>
      </c>
      <c r="B9" s="77">
        <v>43487</v>
      </c>
      <c r="C9" s="71">
        <v>2101</v>
      </c>
      <c r="D9" s="71">
        <v>1</v>
      </c>
      <c r="E9" s="75">
        <v>110000</v>
      </c>
    </row>
    <row r="10" spans="1:6" customFormat="1">
      <c r="A10" s="71" t="s">
        <v>1291</v>
      </c>
      <c r="B10" s="77">
        <v>43487</v>
      </c>
      <c r="C10" s="71">
        <v>2101</v>
      </c>
      <c r="D10" s="71">
        <v>1</v>
      </c>
      <c r="E10" s="75">
        <v>120000</v>
      </c>
    </row>
    <row r="11" spans="1:6" customFormat="1">
      <c r="A11" s="71" t="s">
        <v>1292</v>
      </c>
      <c r="B11" s="77">
        <v>43477</v>
      </c>
      <c r="C11" s="71">
        <v>2089</v>
      </c>
      <c r="D11" s="71">
        <v>1</v>
      </c>
      <c r="E11" s="75">
        <v>99000</v>
      </c>
    </row>
    <row r="12" spans="1:6" customFormat="1">
      <c r="A12" s="71" t="s">
        <v>1293</v>
      </c>
      <c r="B12" s="77">
        <v>43477</v>
      </c>
      <c r="C12" s="71">
        <v>2089</v>
      </c>
      <c r="D12" s="71">
        <v>1</v>
      </c>
      <c r="E12" s="75">
        <v>110000</v>
      </c>
    </row>
    <row r="13" spans="1:6" customFormat="1">
      <c r="A13" s="71" t="s">
        <v>1294</v>
      </c>
      <c r="B13" s="77">
        <v>43477</v>
      </c>
      <c r="C13" s="71">
        <v>2089</v>
      </c>
      <c r="D13" s="71">
        <v>1</v>
      </c>
      <c r="E13" s="75">
        <v>110000</v>
      </c>
    </row>
    <row r="14" spans="1:6" customFormat="1">
      <c r="A14" s="71" t="s">
        <v>1295</v>
      </c>
      <c r="B14" s="77">
        <v>43477</v>
      </c>
      <c r="C14" s="71">
        <v>2089</v>
      </c>
      <c r="D14" s="71">
        <v>1</v>
      </c>
      <c r="E14" s="75">
        <v>120000</v>
      </c>
    </row>
    <row r="15" spans="1:6" customFormat="1">
      <c r="A15" s="71" t="s">
        <v>1296</v>
      </c>
      <c r="B15" s="77">
        <v>43477</v>
      </c>
      <c r="C15" s="71">
        <v>2089</v>
      </c>
      <c r="D15" s="71">
        <v>1</v>
      </c>
      <c r="E15" s="75">
        <v>150000</v>
      </c>
    </row>
    <row r="16" spans="1:6" customFormat="1">
      <c r="A16" s="71" t="s">
        <v>1297</v>
      </c>
      <c r="B16" s="77">
        <v>43477</v>
      </c>
      <c r="C16" s="71">
        <v>2089</v>
      </c>
      <c r="D16" s="71">
        <v>1</v>
      </c>
      <c r="E16" s="75">
        <v>280000</v>
      </c>
    </row>
    <row r="17" spans="1:5" customFormat="1">
      <c r="A17" s="71" t="s">
        <v>1131</v>
      </c>
      <c r="B17" s="77">
        <v>43477</v>
      </c>
      <c r="C17" s="71">
        <v>2089</v>
      </c>
      <c r="D17" s="71">
        <v>1</v>
      </c>
      <c r="E17" s="75">
        <v>65000</v>
      </c>
    </row>
    <row r="18" spans="1:5" customFormat="1">
      <c r="A18" s="71" t="s">
        <v>1298</v>
      </c>
      <c r="B18" s="77">
        <v>43477</v>
      </c>
      <c r="C18" s="71">
        <v>2089</v>
      </c>
      <c r="D18" s="71">
        <v>1</v>
      </c>
      <c r="E18" s="75">
        <v>180000</v>
      </c>
    </row>
    <row r="19" spans="1:5" ht="19.5" thickBot="1">
      <c r="A19" s="145" t="s">
        <v>243</v>
      </c>
      <c r="B19" s="146"/>
      <c r="C19" s="146"/>
      <c r="D19" s="147"/>
      <c r="E19" s="72"/>
    </row>
    <row r="20" spans="1:5" ht="15.75" thickBot="1">
      <c r="E20" s="73"/>
    </row>
    <row r="21" spans="1:5" ht="19.5" thickBot="1">
      <c r="E21" s="74">
        <f>SUM(E6:E20)</f>
        <v>1763900</v>
      </c>
    </row>
    <row r="23" spans="1:5">
      <c r="B23"/>
    </row>
  </sheetData>
  <mergeCells count="4">
    <mergeCell ref="A2:E3"/>
    <mergeCell ref="A4:E4"/>
    <mergeCell ref="A5:E5"/>
    <mergeCell ref="A19:D19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E0A3-0BE0-40CA-8313-B9C727F6FAD0}">
  <dimension ref="A1:F16"/>
  <sheetViews>
    <sheetView workbookViewId="0">
      <selection activeCell="D18" sqref="D1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778</v>
      </c>
      <c r="B7" s="77">
        <v>43367</v>
      </c>
      <c r="C7" s="71">
        <v>1937</v>
      </c>
      <c r="D7" s="71">
        <v>1</v>
      </c>
      <c r="E7" s="75">
        <v>169900</v>
      </c>
    </row>
    <row r="8" spans="1:6" customFormat="1">
      <c r="A8" s="71" t="s">
        <v>779</v>
      </c>
      <c r="B8" s="77">
        <v>43367</v>
      </c>
      <c r="C8" s="71">
        <v>1937</v>
      </c>
      <c r="D8" s="71">
        <v>1</v>
      </c>
      <c r="E8" s="75">
        <v>79900</v>
      </c>
    </row>
    <row r="9" spans="1:6" customFormat="1">
      <c r="A9" s="71" t="s">
        <v>780</v>
      </c>
      <c r="B9" s="77">
        <v>43367</v>
      </c>
      <c r="C9" s="71">
        <v>1937</v>
      </c>
      <c r="D9" s="71">
        <v>1</v>
      </c>
      <c r="E9" s="75">
        <v>170000</v>
      </c>
    </row>
    <row r="10" spans="1:6" customFormat="1">
      <c r="A10" s="71" t="s">
        <v>499</v>
      </c>
      <c r="B10" s="77">
        <v>43367</v>
      </c>
      <c r="C10" s="71">
        <v>1937</v>
      </c>
      <c r="D10" s="71">
        <v>1</v>
      </c>
      <c r="E10" s="75">
        <v>45000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464800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76BE-A88F-4AB2-A9BD-64006E92B923}">
  <dimension ref="A1:F29"/>
  <sheetViews>
    <sheetView topLeftCell="A10" workbookViewId="0">
      <selection activeCell="B24" sqref="B24:D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775</v>
      </c>
      <c r="B7" s="77">
        <v>43367</v>
      </c>
      <c r="C7" s="71">
        <v>1929</v>
      </c>
      <c r="D7" s="71">
        <v>1</v>
      </c>
      <c r="E7" s="75">
        <v>140000</v>
      </c>
    </row>
    <row r="8" spans="1:6" customFormat="1">
      <c r="A8" s="71" t="s">
        <v>776</v>
      </c>
      <c r="B8" s="77">
        <v>43367</v>
      </c>
      <c r="C8" s="71">
        <v>1929</v>
      </c>
      <c r="D8" s="71">
        <v>1</v>
      </c>
      <c r="E8" s="75">
        <v>150000</v>
      </c>
    </row>
    <row r="9" spans="1:6" customFormat="1">
      <c r="A9" s="71" t="s">
        <v>777</v>
      </c>
      <c r="B9" s="77">
        <v>43367</v>
      </c>
      <c r="C9" s="71">
        <v>1929</v>
      </c>
      <c r="D9" s="71">
        <v>1</v>
      </c>
      <c r="E9" s="75">
        <v>180000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470000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33.75" customHeight="1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903</v>
      </c>
      <c r="B21" s="143"/>
      <c r="C21" s="143"/>
      <c r="D21" s="143"/>
      <c r="E21" s="144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958</v>
      </c>
      <c r="B23" s="77">
        <v>43806</v>
      </c>
      <c r="C23" s="71">
        <v>2043</v>
      </c>
      <c r="D23" s="71">
        <v>1</v>
      </c>
      <c r="E23" s="75">
        <v>160000</v>
      </c>
    </row>
    <row r="24" spans="1:5">
      <c r="A24" s="71" t="s">
        <v>1360</v>
      </c>
      <c r="B24" s="77">
        <v>43806</v>
      </c>
      <c r="C24" s="71">
        <v>2043</v>
      </c>
      <c r="D24" s="71">
        <v>1</v>
      </c>
      <c r="E24" s="75">
        <v>150000</v>
      </c>
    </row>
    <row r="25" spans="1:5">
      <c r="A25" s="71" t="s">
        <v>925</v>
      </c>
      <c r="B25" s="77">
        <v>43806</v>
      </c>
      <c r="C25" s="71">
        <v>2043</v>
      </c>
      <c r="D25" s="71">
        <v>1</v>
      </c>
      <c r="E25" s="75">
        <v>30000</v>
      </c>
    </row>
    <row r="26" spans="1:5">
      <c r="A26" s="71"/>
      <c r="B26" s="77"/>
      <c r="C26" s="71"/>
      <c r="D26" s="71"/>
      <c r="E26" s="75"/>
    </row>
    <row r="27" spans="1:5" ht="19.5" thickBot="1">
      <c r="A27" s="145" t="s">
        <v>243</v>
      </c>
      <c r="B27" s="146"/>
      <c r="C27" s="146"/>
      <c r="D27" s="147"/>
      <c r="E27" s="72"/>
    </row>
    <row r="28" spans="1:5" ht="15.75" thickBot="1">
      <c r="E28" s="73"/>
    </row>
    <row r="29" spans="1:5" ht="19.5" thickBot="1">
      <c r="E29" s="74">
        <f>SUM(E22:E28)</f>
        <v>340000</v>
      </c>
    </row>
  </sheetData>
  <mergeCells count="8">
    <mergeCell ref="A20:E20"/>
    <mergeCell ref="A21:E21"/>
    <mergeCell ref="A27:D27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A19-8F65-4EF0-B6F2-66F45E2F139C}">
  <dimension ref="A1:I17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8" width="11.42578125" style="68"/>
    <col min="9" max="9" width="22.85546875" style="68" bestFit="1" customWidth="1"/>
    <col min="10" max="16384" width="11.42578125" style="68"/>
  </cols>
  <sheetData>
    <row r="1" spans="1:9" ht="15.75" thickBot="1">
      <c r="A1" s="67"/>
      <c r="B1" s="67"/>
      <c r="C1" s="67"/>
      <c r="D1" s="67"/>
      <c r="E1" s="67"/>
    </row>
    <row r="2" spans="1:9" ht="15" customHeight="1">
      <c r="A2" s="133" t="s">
        <v>238</v>
      </c>
      <c r="B2" s="134"/>
      <c r="C2" s="134"/>
      <c r="D2" s="134"/>
      <c r="E2" s="135"/>
    </row>
    <row r="3" spans="1:9" ht="30" customHeight="1" thickBot="1">
      <c r="A3" s="136"/>
      <c r="B3" s="137"/>
      <c r="C3" s="137"/>
      <c r="D3" s="137"/>
      <c r="E3" s="138"/>
    </row>
    <row r="4" spans="1:9" ht="19.5" thickBot="1">
      <c r="A4" s="139">
        <v>2018</v>
      </c>
      <c r="B4" s="140"/>
      <c r="C4" s="140"/>
      <c r="D4" s="140"/>
      <c r="E4" s="141"/>
      <c r="F4" s="68" t="s">
        <v>786</v>
      </c>
      <c r="G4" s="68" t="s">
        <v>787</v>
      </c>
      <c r="H4" s="68" t="s">
        <v>788</v>
      </c>
      <c r="I4" s="68" t="s">
        <v>793</v>
      </c>
    </row>
    <row r="5" spans="1:9" ht="19.5" thickBot="1">
      <c r="A5" s="142" t="s">
        <v>731</v>
      </c>
      <c r="B5" s="143"/>
      <c r="C5" s="143"/>
      <c r="D5" s="143"/>
      <c r="E5" s="144"/>
    </row>
    <row r="6" spans="1:9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9" customFormat="1" ht="14.25" customHeight="1">
      <c r="A7" s="71" t="s">
        <v>484</v>
      </c>
      <c r="B7" s="77">
        <v>43367</v>
      </c>
      <c r="C7" s="71">
        <v>1928</v>
      </c>
      <c r="D7" s="71">
        <v>1</v>
      </c>
      <c r="E7" s="75">
        <v>180000</v>
      </c>
    </row>
    <row r="8" spans="1:9" customFormat="1">
      <c r="A8" s="71" t="s">
        <v>771</v>
      </c>
      <c r="B8" s="77">
        <v>43367</v>
      </c>
      <c r="C8" s="71">
        <v>1928</v>
      </c>
      <c r="D8" s="71">
        <v>1</v>
      </c>
      <c r="E8" s="75">
        <v>159900</v>
      </c>
    </row>
    <row r="9" spans="1:9" customFormat="1">
      <c r="A9" s="71" t="s">
        <v>772</v>
      </c>
      <c r="B9" s="77">
        <v>43367</v>
      </c>
      <c r="C9" s="71">
        <v>1928</v>
      </c>
      <c r="D9" s="71">
        <v>1</v>
      </c>
      <c r="E9" s="75">
        <v>79900</v>
      </c>
    </row>
    <row r="10" spans="1:9" customFormat="1">
      <c r="A10" s="71" t="s">
        <v>619</v>
      </c>
      <c r="B10" s="77">
        <v>43367</v>
      </c>
      <c r="C10" s="71">
        <v>1928</v>
      </c>
      <c r="D10" s="71">
        <v>1</v>
      </c>
      <c r="E10" s="75">
        <v>53000</v>
      </c>
    </row>
    <row r="11" spans="1:9" customFormat="1">
      <c r="A11" s="71"/>
      <c r="B11" s="77"/>
      <c r="C11" s="71"/>
      <c r="D11" s="71"/>
      <c r="E11" s="75"/>
    </row>
    <row r="12" spans="1:9" customFormat="1">
      <c r="A12" s="71"/>
      <c r="B12" s="77"/>
      <c r="C12" s="71"/>
      <c r="D12" s="71"/>
      <c r="E12" s="75"/>
    </row>
    <row r="13" spans="1:9" ht="19.5" thickBot="1">
      <c r="A13" s="145" t="s">
        <v>243</v>
      </c>
      <c r="B13" s="146"/>
      <c r="C13" s="146"/>
      <c r="D13" s="147"/>
      <c r="E13" s="72"/>
    </row>
    <row r="14" spans="1:9" ht="15.75" thickBot="1">
      <c r="E14" s="73"/>
    </row>
    <row r="15" spans="1:9" ht="19.5" thickBot="1">
      <c r="E15" s="74">
        <f>SUM(E6:E14)</f>
        <v>472800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9706-A9BA-4F46-BAD6-C2616077CA42}">
  <dimension ref="A1:J17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10" ht="15.75" thickBot="1">
      <c r="A1" s="67"/>
      <c r="B1" s="67"/>
      <c r="C1" s="67"/>
      <c r="D1" s="67"/>
      <c r="E1" s="67"/>
    </row>
    <row r="2" spans="1:10" ht="15" customHeight="1">
      <c r="A2" s="133" t="s">
        <v>238</v>
      </c>
      <c r="B2" s="134"/>
      <c r="C2" s="134"/>
      <c r="D2" s="134"/>
      <c r="E2" s="135"/>
    </row>
    <row r="3" spans="1:10" ht="30" customHeight="1" thickBot="1">
      <c r="A3" s="136"/>
      <c r="B3" s="137"/>
      <c r="C3" s="137"/>
      <c r="D3" s="137"/>
      <c r="E3" s="138"/>
    </row>
    <row r="4" spans="1:10" ht="19.5" thickBot="1">
      <c r="A4" s="139">
        <v>2018</v>
      </c>
      <c r="B4" s="140"/>
      <c r="C4" s="140"/>
      <c r="D4" s="140"/>
      <c r="E4" s="141"/>
      <c r="F4"/>
      <c r="G4" s="68" t="s">
        <v>789</v>
      </c>
      <c r="H4" s="68" t="s">
        <v>790</v>
      </c>
      <c r="I4" s="68" t="s">
        <v>791</v>
      </c>
      <c r="J4" s="68" t="s">
        <v>792</v>
      </c>
    </row>
    <row r="5" spans="1:10" ht="19.5" thickBot="1">
      <c r="A5" s="142" t="s">
        <v>731</v>
      </c>
      <c r="B5" s="143"/>
      <c r="C5" s="143"/>
      <c r="D5" s="143"/>
      <c r="E5" s="144"/>
    </row>
    <row r="6" spans="1:10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10" customFormat="1" ht="14.25" customHeight="1">
      <c r="A7" s="71" t="s">
        <v>767</v>
      </c>
      <c r="B7" s="77">
        <v>43367</v>
      </c>
      <c r="C7" s="71">
        <v>1926</v>
      </c>
      <c r="D7" s="71">
        <v>1</v>
      </c>
      <c r="E7" s="75">
        <v>90000</v>
      </c>
    </row>
    <row r="8" spans="1:10" customFormat="1">
      <c r="A8" s="71" t="s">
        <v>768</v>
      </c>
      <c r="B8" s="77">
        <v>43367</v>
      </c>
      <c r="C8" s="71">
        <v>1926</v>
      </c>
      <c r="D8" s="71">
        <v>1</v>
      </c>
      <c r="E8" s="75">
        <v>125000</v>
      </c>
    </row>
    <row r="9" spans="1:10" customFormat="1">
      <c r="A9" s="71" t="s">
        <v>769</v>
      </c>
      <c r="B9" s="77">
        <v>43367</v>
      </c>
      <c r="C9" s="71">
        <v>1926</v>
      </c>
      <c r="D9" s="71">
        <v>1</v>
      </c>
      <c r="E9" s="75">
        <v>79900</v>
      </c>
    </row>
    <row r="10" spans="1:10" customFormat="1">
      <c r="A10" s="71" t="s">
        <v>770</v>
      </c>
      <c r="B10" s="77">
        <v>43367</v>
      </c>
      <c r="C10" s="71">
        <v>1926</v>
      </c>
      <c r="D10" s="71">
        <v>1</v>
      </c>
      <c r="E10" s="75">
        <v>179900</v>
      </c>
    </row>
    <row r="11" spans="1:10" customFormat="1">
      <c r="A11" s="71"/>
      <c r="B11" s="77"/>
      <c r="C11" s="71"/>
      <c r="D11" s="71"/>
      <c r="E11" s="75"/>
    </row>
    <row r="12" spans="1:10" customFormat="1">
      <c r="A12" s="71"/>
      <c r="B12" s="77"/>
      <c r="C12" s="71"/>
      <c r="D12" s="71"/>
      <c r="E12" s="75"/>
    </row>
    <row r="13" spans="1:10" ht="19.5" thickBot="1">
      <c r="A13" s="145" t="s">
        <v>243</v>
      </c>
      <c r="B13" s="146"/>
      <c r="C13" s="146"/>
      <c r="D13" s="147"/>
      <c r="E13" s="72"/>
    </row>
    <row r="14" spans="1:10" ht="15.75" thickBot="1">
      <c r="E14" s="73"/>
    </row>
    <row r="15" spans="1:10" ht="19.5" thickBot="1">
      <c r="E15" s="74">
        <f>SUM(E6:E14)</f>
        <v>474800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CDDE-3B5A-496E-A38E-D3A4D45D9608}">
  <dimension ref="A1:F31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297</v>
      </c>
      <c r="B7" s="77">
        <v>43369</v>
      </c>
      <c r="C7" s="71">
        <v>578</v>
      </c>
      <c r="D7" s="71">
        <v>1</v>
      </c>
      <c r="E7" s="75">
        <v>120000</v>
      </c>
    </row>
    <row r="8" spans="1:6" customFormat="1">
      <c r="A8" s="71" t="s">
        <v>762</v>
      </c>
      <c r="B8" s="77">
        <v>43365</v>
      </c>
      <c r="C8" s="71">
        <v>1933</v>
      </c>
      <c r="D8" s="71">
        <v>1</v>
      </c>
      <c r="E8" s="75">
        <v>63000</v>
      </c>
    </row>
    <row r="9" spans="1:6" customFormat="1">
      <c r="A9" s="71" t="s">
        <v>763</v>
      </c>
      <c r="B9" s="77">
        <v>43369</v>
      </c>
      <c r="C9" s="71">
        <v>1940</v>
      </c>
      <c r="D9" s="71">
        <v>1</v>
      </c>
      <c r="E9" s="75">
        <v>119900</v>
      </c>
    </row>
    <row r="10" spans="1:6" customFormat="1">
      <c r="A10" s="71" t="s">
        <v>764</v>
      </c>
      <c r="B10" s="77">
        <v>43369</v>
      </c>
      <c r="C10" s="71">
        <v>1940</v>
      </c>
      <c r="D10" s="71">
        <v>1</v>
      </c>
      <c r="E10" s="75">
        <v>79900</v>
      </c>
    </row>
    <row r="11" spans="1:6" customFormat="1">
      <c r="A11" s="71" t="s">
        <v>765</v>
      </c>
      <c r="B11" s="77">
        <v>43369</v>
      </c>
      <c r="C11" s="71">
        <v>1940</v>
      </c>
      <c r="D11" s="71">
        <v>1</v>
      </c>
      <c r="E11" s="75">
        <v>79900</v>
      </c>
    </row>
    <row r="12" spans="1:6" customFormat="1">
      <c r="A12" s="71" t="s">
        <v>766</v>
      </c>
      <c r="B12" s="77">
        <v>43369</v>
      </c>
      <c r="C12" s="71">
        <v>1940</v>
      </c>
      <c r="D12" s="71">
        <v>1</v>
      </c>
      <c r="E12" s="75">
        <v>129900</v>
      </c>
    </row>
    <row r="13" spans="1:6" customFormat="1">
      <c r="A13" s="71" t="s">
        <v>815</v>
      </c>
      <c r="B13" s="77">
        <v>43377</v>
      </c>
      <c r="C13" s="71">
        <v>1958</v>
      </c>
      <c r="D13" s="71">
        <v>1</v>
      </c>
      <c r="E13" s="75">
        <v>155000</v>
      </c>
    </row>
    <row r="14" spans="1:6" customFormat="1">
      <c r="A14" s="71" t="s">
        <v>816</v>
      </c>
      <c r="B14" s="77">
        <v>43377</v>
      </c>
      <c r="C14" s="71">
        <v>1958</v>
      </c>
      <c r="D14" s="71">
        <v>1</v>
      </c>
      <c r="E14" s="75">
        <v>150000</v>
      </c>
    </row>
    <row r="15" spans="1:6" customFormat="1">
      <c r="A15" s="71" t="s">
        <v>817</v>
      </c>
      <c r="B15" s="77">
        <v>43377</v>
      </c>
      <c r="C15" s="71">
        <v>1958</v>
      </c>
      <c r="D15" s="71">
        <v>1</v>
      </c>
      <c r="E15" s="75">
        <v>130000</v>
      </c>
    </row>
    <row r="16" spans="1:6" customFormat="1">
      <c r="A16" s="71" t="s">
        <v>818</v>
      </c>
      <c r="B16" s="77">
        <v>43377</v>
      </c>
      <c r="C16" s="71">
        <v>1958</v>
      </c>
      <c r="D16" s="71">
        <v>1</v>
      </c>
      <c r="E16" s="75">
        <v>130000</v>
      </c>
    </row>
    <row r="17" spans="1:5" customFormat="1">
      <c r="A17" s="71" t="s">
        <v>819</v>
      </c>
      <c r="B17" s="77">
        <v>43377</v>
      </c>
      <c r="C17" s="71">
        <v>1958</v>
      </c>
      <c r="D17" s="71">
        <v>1</v>
      </c>
      <c r="E17" s="75">
        <v>160000</v>
      </c>
    </row>
    <row r="18" spans="1:5" customFormat="1">
      <c r="A18" s="71" t="s">
        <v>820</v>
      </c>
      <c r="B18" s="77">
        <v>43377</v>
      </c>
      <c r="C18" s="71">
        <v>1958</v>
      </c>
      <c r="D18" s="71">
        <v>1</v>
      </c>
      <c r="E18" s="75">
        <v>190000</v>
      </c>
    </row>
    <row r="19" spans="1:5" customFormat="1">
      <c r="A19" s="71" t="s">
        <v>821</v>
      </c>
      <c r="B19" s="77">
        <v>43377</v>
      </c>
      <c r="C19" s="71">
        <v>1958</v>
      </c>
      <c r="D19" s="71">
        <v>1</v>
      </c>
      <c r="E19" s="75">
        <v>116000</v>
      </c>
    </row>
    <row r="20" spans="1:5" customFormat="1">
      <c r="A20" s="71" t="s">
        <v>822</v>
      </c>
      <c r="B20" s="77">
        <v>43377</v>
      </c>
      <c r="C20" s="71">
        <v>1958</v>
      </c>
      <c r="D20" s="71">
        <v>1</v>
      </c>
      <c r="E20" s="75">
        <v>200000</v>
      </c>
    </row>
    <row r="21" spans="1:5" customFormat="1">
      <c r="A21" s="71" t="s">
        <v>823</v>
      </c>
      <c r="B21" s="77">
        <v>43377</v>
      </c>
      <c r="C21" s="71">
        <v>1958</v>
      </c>
      <c r="D21" s="71">
        <v>1</v>
      </c>
      <c r="E21" s="75">
        <v>55000</v>
      </c>
    </row>
    <row r="22" spans="1:5" customFormat="1">
      <c r="A22" s="71" t="s">
        <v>824</v>
      </c>
      <c r="B22" s="77">
        <v>43377</v>
      </c>
      <c r="C22" s="71">
        <v>1958</v>
      </c>
      <c r="D22" s="71">
        <v>1</v>
      </c>
      <c r="E22" s="75">
        <v>189000</v>
      </c>
    </row>
    <row r="23" spans="1:5" customFormat="1">
      <c r="A23" s="71" t="s">
        <v>361</v>
      </c>
      <c r="B23" s="77">
        <v>43377</v>
      </c>
      <c r="C23" s="71">
        <v>1958</v>
      </c>
      <c r="D23" s="71">
        <v>1</v>
      </c>
      <c r="E23" s="75">
        <v>189000</v>
      </c>
    </row>
    <row r="24" spans="1:5" customFormat="1">
      <c r="A24" s="71" t="s">
        <v>825</v>
      </c>
      <c r="B24" s="77">
        <v>43377</v>
      </c>
      <c r="C24" s="71">
        <v>1958</v>
      </c>
      <c r="D24" s="71">
        <v>1</v>
      </c>
      <c r="E24" s="75">
        <v>189000</v>
      </c>
    </row>
    <row r="25" spans="1:5" customFormat="1">
      <c r="A25" s="71" t="s">
        <v>414</v>
      </c>
      <c r="B25" s="77">
        <v>43377</v>
      </c>
      <c r="C25" s="71">
        <v>1958</v>
      </c>
      <c r="D25" s="71">
        <v>1</v>
      </c>
      <c r="E25" s="75">
        <v>189000</v>
      </c>
    </row>
    <row r="26" spans="1:5" customFormat="1">
      <c r="A26" s="71" t="s">
        <v>256</v>
      </c>
      <c r="B26" s="77">
        <v>43377</v>
      </c>
      <c r="C26" s="71">
        <v>1958</v>
      </c>
      <c r="D26" s="71">
        <v>1</v>
      </c>
      <c r="E26" s="75">
        <v>189000</v>
      </c>
    </row>
    <row r="27" spans="1:5" ht="19.5" thickBot="1">
      <c r="A27" s="145" t="s">
        <v>243</v>
      </c>
      <c r="B27" s="146"/>
      <c r="C27" s="146"/>
      <c r="D27" s="147"/>
      <c r="E27" s="72"/>
    </row>
    <row r="28" spans="1:5" ht="15.75" thickBot="1">
      <c r="E28" s="73"/>
    </row>
    <row r="29" spans="1:5" ht="19.5" thickBot="1">
      <c r="E29" s="74">
        <f>SUM(E6:E28)</f>
        <v>2823600</v>
      </c>
    </row>
    <row r="31" spans="1:5">
      <c r="B31"/>
    </row>
  </sheetData>
  <mergeCells count="4">
    <mergeCell ref="A2:E3"/>
    <mergeCell ref="A4:E4"/>
    <mergeCell ref="A5:E5"/>
    <mergeCell ref="A27:D27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2A23-CE7A-4CA1-AC5D-5F176BB4F98E}">
  <dimension ref="A1:F18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758</v>
      </c>
      <c r="B7" s="77">
        <v>43357</v>
      </c>
      <c r="C7" s="71">
        <v>1924</v>
      </c>
      <c r="D7" s="71">
        <v>1</v>
      </c>
      <c r="E7" s="75">
        <v>100000</v>
      </c>
    </row>
    <row r="8" spans="1:6" customFormat="1">
      <c r="A8" s="71" t="s">
        <v>759</v>
      </c>
      <c r="B8" s="77">
        <v>43357</v>
      </c>
      <c r="C8" s="71">
        <v>1924</v>
      </c>
      <c r="D8" s="71">
        <v>1</v>
      </c>
      <c r="E8" s="75">
        <v>30000</v>
      </c>
    </row>
    <row r="9" spans="1:6" customFormat="1">
      <c r="A9" s="71" t="s">
        <v>760</v>
      </c>
      <c r="B9" s="77">
        <v>43357</v>
      </c>
      <c r="C9" s="71">
        <v>1924</v>
      </c>
      <c r="D9" s="71">
        <v>1</v>
      </c>
      <c r="E9" s="75">
        <v>45000</v>
      </c>
    </row>
    <row r="10" spans="1:6" customFormat="1">
      <c r="A10" s="71" t="s">
        <v>760</v>
      </c>
      <c r="B10" s="77">
        <v>43357</v>
      </c>
      <c r="C10" s="71">
        <v>1924</v>
      </c>
      <c r="D10" s="71">
        <v>1</v>
      </c>
      <c r="E10" s="75">
        <v>45000</v>
      </c>
    </row>
    <row r="11" spans="1:6" customFormat="1">
      <c r="A11" s="71" t="s">
        <v>396</v>
      </c>
      <c r="B11" s="77">
        <v>43357</v>
      </c>
      <c r="C11" s="71">
        <v>1924</v>
      </c>
      <c r="D11" s="71">
        <v>1</v>
      </c>
      <c r="E11" s="75">
        <v>63000</v>
      </c>
    </row>
    <row r="12" spans="1:6" customFormat="1">
      <c r="A12" s="71" t="s">
        <v>761</v>
      </c>
      <c r="B12" s="77">
        <v>43357</v>
      </c>
      <c r="C12" s="71">
        <v>1924</v>
      </c>
      <c r="D12" s="71">
        <v>1</v>
      </c>
      <c r="E12" s="75">
        <v>180000</v>
      </c>
    </row>
    <row r="13" spans="1:6" customFormat="1">
      <c r="A13" s="71"/>
      <c r="B13" s="77"/>
      <c r="C13" s="71"/>
      <c r="D13" s="71"/>
      <c r="E13" s="75"/>
    </row>
    <row r="14" spans="1:6" ht="19.5" thickBot="1">
      <c r="A14" s="145" t="s">
        <v>243</v>
      </c>
      <c r="B14" s="146"/>
      <c r="C14" s="146"/>
      <c r="D14" s="147"/>
      <c r="E14" s="72"/>
    </row>
    <row r="15" spans="1:6" ht="15.75" thickBot="1">
      <c r="E15" s="73"/>
    </row>
    <row r="16" spans="1:6" ht="19.5" thickBot="1">
      <c r="E16" s="74">
        <f>SUM(E6:E15)</f>
        <v>463000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2239-74D4-44EA-9115-CD0C2892D6DF}">
  <dimension ref="A1:F16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756</v>
      </c>
      <c r="B7" s="77">
        <v>43367</v>
      </c>
      <c r="C7" s="71">
        <v>558</v>
      </c>
      <c r="D7" s="71">
        <v>1</v>
      </c>
      <c r="E7" s="75">
        <v>195000</v>
      </c>
    </row>
    <row r="8" spans="1:6" customFormat="1">
      <c r="A8" s="71" t="s">
        <v>396</v>
      </c>
      <c r="B8" s="77">
        <v>43367</v>
      </c>
      <c r="C8" s="71">
        <v>558</v>
      </c>
      <c r="D8" s="71">
        <v>1</v>
      </c>
      <c r="E8" s="75">
        <v>63000</v>
      </c>
    </row>
    <row r="9" spans="1:6" customFormat="1">
      <c r="A9" s="71" t="s">
        <v>515</v>
      </c>
      <c r="B9" s="77">
        <v>43367</v>
      </c>
      <c r="C9" s="71">
        <v>558</v>
      </c>
      <c r="D9" s="71">
        <v>1</v>
      </c>
      <c r="E9" s="75">
        <v>129900</v>
      </c>
    </row>
    <row r="10" spans="1:6" customFormat="1">
      <c r="A10" s="71" t="s">
        <v>757</v>
      </c>
      <c r="B10" s="77">
        <v>43367</v>
      </c>
      <c r="C10" s="71">
        <v>558</v>
      </c>
      <c r="D10" s="71">
        <v>1</v>
      </c>
      <c r="E10" s="75">
        <v>99000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486900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728-A261-4F01-9721-167EE73B238C}">
  <dimension ref="A1:F30"/>
  <sheetViews>
    <sheetView topLeftCell="A13" workbookViewId="0">
      <selection activeCell="C30" sqref="C3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754</v>
      </c>
      <c r="B7" s="77">
        <v>43358</v>
      </c>
      <c r="C7" s="71">
        <v>1914</v>
      </c>
      <c r="D7" s="71">
        <v>1</v>
      </c>
      <c r="E7" s="75">
        <v>169900</v>
      </c>
    </row>
    <row r="8" spans="1:6" customFormat="1">
      <c r="A8" s="71" t="s">
        <v>688</v>
      </c>
      <c r="B8" s="77">
        <v>43358</v>
      </c>
      <c r="C8" s="71">
        <v>1914</v>
      </c>
      <c r="D8" s="71">
        <v>1</v>
      </c>
      <c r="E8" s="75">
        <v>169900</v>
      </c>
    </row>
    <row r="9" spans="1:6" customFormat="1">
      <c r="A9" s="71" t="s">
        <v>812</v>
      </c>
      <c r="B9" s="77">
        <v>43372</v>
      </c>
      <c r="C9" s="71">
        <v>1974</v>
      </c>
      <c r="D9" s="71">
        <v>1</v>
      </c>
      <c r="E9" s="75">
        <v>120000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459800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39.75" customHeight="1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903</v>
      </c>
      <c r="B21" s="143"/>
      <c r="C21" s="143"/>
      <c r="D21" s="143"/>
      <c r="E21" s="144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512</v>
      </c>
      <c r="B23" s="77" t="s">
        <v>905</v>
      </c>
      <c r="C23" s="71">
        <v>2025</v>
      </c>
      <c r="D23" s="71">
        <v>1</v>
      </c>
      <c r="E23" s="75">
        <v>129900</v>
      </c>
    </row>
    <row r="24" spans="1:5">
      <c r="A24" s="71" t="s">
        <v>904</v>
      </c>
      <c r="B24" s="77" t="s">
        <v>905</v>
      </c>
      <c r="C24" s="71">
        <v>2025</v>
      </c>
      <c r="D24" s="71">
        <v>1</v>
      </c>
      <c r="E24" s="75">
        <v>79900</v>
      </c>
    </row>
    <row r="25" spans="1:5">
      <c r="A25" s="71" t="s">
        <v>882</v>
      </c>
      <c r="B25" s="77" t="s">
        <v>905</v>
      </c>
      <c r="C25" s="71">
        <v>2025</v>
      </c>
      <c r="D25" s="71">
        <v>1</v>
      </c>
      <c r="E25" s="75">
        <v>180000</v>
      </c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45" t="s">
        <v>243</v>
      </c>
      <c r="B28" s="146"/>
      <c r="C28" s="146"/>
      <c r="D28" s="147"/>
      <c r="E28" s="72"/>
    </row>
    <row r="29" spans="1:5" ht="15.75" thickBot="1">
      <c r="E29" s="73"/>
    </row>
    <row r="30" spans="1:5" ht="19.5" thickBot="1">
      <c r="E30" s="74">
        <f>SUM(E22:E29)</f>
        <v>389800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pageSetup orientation="portrait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5A1A-4702-4C15-9C62-945845366FB7}">
  <dimension ref="A1:F36"/>
  <sheetViews>
    <sheetView topLeftCell="A19" workbookViewId="0">
      <selection activeCell="C29" sqref="C2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857</v>
      </c>
      <c r="B7" s="77">
        <v>43409</v>
      </c>
      <c r="C7" s="71">
        <v>1999</v>
      </c>
      <c r="D7" s="71">
        <v>1</v>
      </c>
      <c r="E7" s="75">
        <v>140000</v>
      </c>
    </row>
    <row r="8" spans="1:6" customFormat="1">
      <c r="A8" s="71" t="s">
        <v>858</v>
      </c>
      <c r="B8" s="77">
        <v>43409</v>
      </c>
      <c r="C8" s="71">
        <v>1999</v>
      </c>
      <c r="D8" s="71">
        <v>1</v>
      </c>
      <c r="E8" s="75">
        <v>150000</v>
      </c>
    </row>
    <row r="9" spans="1:6" customFormat="1">
      <c r="A9" s="71" t="s">
        <v>859</v>
      </c>
      <c r="B9" s="77">
        <v>43409</v>
      </c>
      <c r="C9" s="71">
        <v>1999</v>
      </c>
      <c r="D9" s="71">
        <v>1</v>
      </c>
      <c r="E9" s="75">
        <v>170000</v>
      </c>
    </row>
    <row r="10" spans="1:6" customFormat="1">
      <c r="A10" s="71" t="s">
        <v>874</v>
      </c>
      <c r="B10" s="77">
        <v>43425</v>
      </c>
      <c r="C10" s="71">
        <v>2011</v>
      </c>
      <c r="D10" s="71">
        <v>1</v>
      </c>
      <c r="E10" s="75">
        <v>290000</v>
      </c>
    </row>
    <row r="11" spans="1:6" customFormat="1">
      <c r="A11" s="71" t="s">
        <v>875</v>
      </c>
      <c r="B11" s="77">
        <v>43425</v>
      </c>
      <c r="C11" s="71">
        <v>2011</v>
      </c>
      <c r="D11" s="71">
        <v>1</v>
      </c>
      <c r="E11" s="75">
        <v>150000</v>
      </c>
    </row>
    <row r="12" spans="1:6" customFormat="1">
      <c r="A12" s="71" t="s">
        <v>861</v>
      </c>
      <c r="B12" s="77">
        <v>43425</v>
      </c>
      <c r="C12" s="71">
        <v>2011</v>
      </c>
      <c r="D12" s="71">
        <v>1</v>
      </c>
      <c r="E12" s="75">
        <v>130000</v>
      </c>
    </row>
    <row r="13" spans="1:6" customFormat="1">
      <c r="A13" s="71" t="s">
        <v>876</v>
      </c>
      <c r="B13" s="77">
        <v>43425</v>
      </c>
      <c r="C13" s="71">
        <v>2011</v>
      </c>
      <c r="D13" s="71">
        <v>1</v>
      </c>
      <c r="E13" s="75">
        <v>129900</v>
      </c>
    </row>
    <row r="14" spans="1:6" customFormat="1">
      <c r="A14" s="71" t="s">
        <v>877</v>
      </c>
      <c r="B14" s="77">
        <v>43425</v>
      </c>
      <c r="C14" s="71">
        <v>2011</v>
      </c>
      <c r="D14" s="71">
        <v>1</v>
      </c>
      <c r="E14" s="75">
        <v>230000</v>
      </c>
    </row>
    <row r="15" spans="1:6" customFormat="1">
      <c r="A15" s="71" t="s">
        <v>859</v>
      </c>
      <c r="B15" s="77">
        <v>43430</v>
      </c>
      <c r="C15" s="71">
        <v>2019</v>
      </c>
      <c r="D15" s="71">
        <v>1</v>
      </c>
      <c r="E15" s="75">
        <v>170000</v>
      </c>
    </row>
    <row r="16" spans="1:6" customFormat="1">
      <c r="A16" s="71" t="s">
        <v>884</v>
      </c>
      <c r="B16" s="77">
        <v>43430</v>
      </c>
      <c r="C16" s="71">
        <v>2019</v>
      </c>
      <c r="D16" s="71">
        <v>1</v>
      </c>
      <c r="E16" s="75">
        <v>180000</v>
      </c>
    </row>
    <row r="17" spans="1:5" customFormat="1">
      <c r="A17" s="71" t="s">
        <v>885</v>
      </c>
      <c r="B17" s="77">
        <v>43430</v>
      </c>
      <c r="C17" s="71">
        <v>2018</v>
      </c>
      <c r="D17" s="71">
        <v>1</v>
      </c>
      <c r="E17" s="75">
        <v>95000</v>
      </c>
    </row>
    <row r="18" spans="1:5" customFormat="1">
      <c r="A18" s="71" t="s">
        <v>886</v>
      </c>
      <c r="B18" s="77">
        <v>43430</v>
      </c>
      <c r="C18" s="71">
        <v>2018</v>
      </c>
      <c r="D18" s="71">
        <v>1</v>
      </c>
      <c r="E18" s="75">
        <v>100000</v>
      </c>
    </row>
    <row r="19" spans="1:5" customFormat="1">
      <c r="A19" s="71" t="s">
        <v>887</v>
      </c>
      <c r="B19" s="77">
        <v>43430</v>
      </c>
      <c r="C19" s="71">
        <v>2018</v>
      </c>
      <c r="D19" s="71">
        <v>1</v>
      </c>
      <c r="E19" s="75">
        <v>100000</v>
      </c>
    </row>
    <row r="20" spans="1:5" customFormat="1">
      <c r="A20" s="71" t="s">
        <v>888</v>
      </c>
      <c r="B20" s="77">
        <v>43430</v>
      </c>
      <c r="C20" s="71">
        <v>2018</v>
      </c>
      <c r="D20" s="71">
        <v>1</v>
      </c>
      <c r="E20" s="75">
        <v>125000</v>
      </c>
    </row>
    <row r="21" spans="1:5" customFormat="1">
      <c r="A21" s="71" t="s">
        <v>889</v>
      </c>
      <c r="B21" s="77">
        <v>43430</v>
      </c>
      <c r="C21" s="71">
        <v>2018</v>
      </c>
      <c r="D21" s="71">
        <v>1</v>
      </c>
      <c r="E21" s="75">
        <v>95000</v>
      </c>
    </row>
    <row r="22" spans="1:5" customFormat="1">
      <c r="A22" s="71" t="s">
        <v>890</v>
      </c>
      <c r="B22" s="77">
        <v>43430</v>
      </c>
      <c r="C22" s="71">
        <v>2018</v>
      </c>
      <c r="D22" s="71">
        <v>1</v>
      </c>
      <c r="E22" s="75">
        <v>115000</v>
      </c>
    </row>
    <row r="23" spans="1:5" customFormat="1">
      <c r="A23" s="71" t="s">
        <v>892</v>
      </c>
      <c r="B23" s="77">
        <v>43434</v>
      </c>
      <c r="C23" s="71">
        <v>2026</v>
      </c>
      <c r="D23" s="71">
        <v>1</v>
      </c>
      <c r="E23" s="75">
        <v>220000</v>
      </c>
    </row>
    <row r="24" spans="1:5" customFormat="1">
      <c r="A24" s="71" t="s">
        <v>663</v>
      </c>
      <c r="B24" s="77">
        <v>43437</v>
      </c>
      <c r="C24" s="71">
        <v>2034</v>
      </c>
      <c r="D24" s="71">
        <v>1</v>
      </c>
      <c r="E24" s="75">
        <v>30000</v>
      </c>
    </row>
    <row r="25" spans="1:5" customFormat="1">
      <c r="A25" s="71" t="s">
        <v>893</v>
      </c>
      <c r="B25" s="77">
        <v>43440</v>
      </c>
      <c r="C25" s="71">
        <v>2037</v>
      </c>
      <c r="D25" s="71">
        <v>1</v>
      </c>
      <c r="E25" s="75">
        <v>145000</v>
      </c>
    </row>
    <row r="26" spans="1:5" customFormat="1">
      <c r="A26" s="71" t="s">
        <v>894</v>
      </c>
      <c r="B26" s="77">
        <v>43440</v>
      </c>
      <c r="C26" s="71">
        <v>2037</v>
      </c>
      <c r="D26" s="71">
        <v>1</v>
      </c>
      <c r="E26" s="75">
        <v>100000</v>
      </c>
    </row>
    <row r="27" spans="1:5" ht="19.5" thickBot="1">
      <c r="A27" s="145" t="s">
        <v>243</v>
      </c>
      <c r="B27" s="146"/>
      <c r="C27" s="146"/>
      <c r="D27" s="147"/>
      <c r="E27" s="72"/>
    </row>
    <row r="28" spans="1:5" ht="15.75" thickBot="1">
      <c r="E28" s="73"/>
    </row>
    <row r="29" spans="1:5" ht="19.5" thickBot="1">
      <c r="E29" s="74">
        <f>SUM(E6:E28)</f>
        <v>2864900</v>
      </c>
    </row>
    <row r="31" spans="1:5">
      <c r="B31"/>
    </row>
    <row r="32" spans="1:5">
      <c r="A32" t="s">
        <v>750</v>
      </c>
      <c r="B32" s="94">
        <v>627732</v>
      </c>
    </row>
    <row r="33" spans="1:2">
      <c r="A33" t="s">
        <v>751</v>
      </c>
      <c r="B33" s="94">
        <v>1426998</v>
      </c>
    </row>
    <row r="34" spans="1:2">
      <c r="A34" t="s">
        <v>752</v>
      </c>
      <c r="B34" s="94">
        <v>721427</v>
      </c>
    </row>
    <row r="36" spans="1:2">
      <c r="A36" s="95" t="s">
        <v>243</v>
      </c>
      <c r="B36" s="96">
        <f>SUM(B32:B35)</f>
        <v>2776157</v>
      </c>
    </row>
  </sheetData>
  <mergeCells count="4">
    <mergeCell ref="A2:E3"/>
    <mergeCell ref="A4:E4"/>
    <mergeCell ref="A5:E5"/>
    <mergeCell ref="A27:D27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E78F-6FB7-4470-84DF-821B427C72E8}">
  <dimension ref="A1:F16"/>
  <sheetViews>
    <sheetView workbookViewId="0">
      <selection activeCell="E17" sqref="E1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 ht="14.25" customHeight="1">
      <c r="A7" s="71" t="s">
        <v>743</v>
      </c>
      <c r="B7" s="77">
        <v>43355</v>
      </c>
      <c r="C7" s="71">
        <v>1912</v>
      </c>
      <c r="D7" s="71">
        <v>1</v>
      </c>
      <c r="E7" s="75">
        <v>100000</v>
      </c>
    </row>
    <row r="8" spans="1:6" customFormat="1">
      <c r="A8" s="71" t="s">
        <v>744</v>
      </c>
      <c r="B8" s="77">
        <v>43355</v>
      </c>
      <c r="C8" s="71">
        <v>1912</v>
      </c>
      <c r="D8" s="71">
        <v>1</v>
      </c>
      <c r="E8" s="75">
        <v>170000</v>
      </c>
    </row>
    <row r="9" spans="1:6" customFormat="1">
      <c r="A9" s="71" t="s">
        <v>696</v>
      </c>
      <c r="B9" s="77">
        <v>43355</v>
      </c>
      <c r="C9" s="71">
        <v>1912</v>
      </c>
      <c r="D9" s="71">
        <v>1</v>
      </c>
      <c r="E9" s="75">
        <v>19000</v>
      </c>
    </row>
    <row r="10" spans="1:6" customFormat="1">
      <c r="A10" s="71" t="s">
        <v>745</v>
      </c>
      <c r="B10" s="77">
        <v>43355</v>
      </c>
      <c r="C10" s="71">
        <v>1912</v>
      </c>
      <c r="D10" s="71">
        <v>1</v>
      </c>
      <c r="E10" s="75">
        <v>180000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469000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AA56-8E6D-4872-BB07-995AA20C9623}">
  <dimension ref="A1:F17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731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733</v>
      </c>
      <c r="B7" s="77">
        <v>43354</v>
      </c>
      <c r="C7" s="71">
        <v>1908</v>
      </c>
      <c r="D7" s="71">
        <v>1</v>
      </c>
      <c r="E7" s="75">
        <v>55011</v>
      </c>
    </row>
    <row r="8" spans="1:6" customFormat="1">
      <c r="A8" s="71" t="s">
        <v>734</v>
      </c>
      <c r="B8" s="77">
        <v>43354</v>
      </c>
      <c r="C8" s="71">
        <v>1908</v>
      </c>
      <c r="D8" s="71">
        <v>1</v>
      </c>
      <c r="E8" s="75">
        <v>110000</v>
      </c>
    </row>
    <row r="9" spans="1:6" customFormat="1">
      <c r="A9" s="71" t="s">
        <v>735</v>
      </c>
      <c r="B9" s="77">
        <v>43354</v>
      </c>
      <c r="C9" s="71">
        <v>1908</v>
      </c>
      <c r="D9" s="71">
        <v>1</v>
      </c>
      <c r="E9" s="75">
        <v>95000</v>
      </c>
    </row>
    <row r="10" spans="1:6" customFormat="1">
      <c r="A10" s="71" t="s">
        <v>736</v>
      </c>
      <c r="B10" s="77">
        <v>43354</v>
      </c>
      <c r="C10" s="71">
        <v>1908</v>
      </c>
      <c r="D10" s="71">
        <v>1</v>
      </c>
      <c r="E10" s="75">
        <v>95000</v>
      </c>
    </row>
    <row r="11" spans="1:6" customFormat="1">
      <c r="A11" s="71" t="s">
        <v>737</v>
      </c>
      <c r="B11" s="77">
        <v>43354</v>
      </c>
      <c r="C11" s="71">
        <v>1908</v>
      </c>
      <c r="D11" s="71">
        <v>1</v>
      </c>
      <c r="E11" s="75">
        <v>100000</v>
      </c>
    </row>
    <row r="12" spans="1:6" customFormat="1">
      <c r="A12" s="71" t="s">
        <v>295</v>
      </c>
      <c r="B12" s="77">
        <v>43354</v>
      </c>
      <c r="C12" s="71">
        <v>1908</v>
      </c>
      <c r="D12" s="71">
        <v>1</v>
      </c>
      <c r="E12" s="75">
        <v>18999</v>
      </c>
    </row>
    <row r="13" spans="1:6" ht="19.5" thickBot="1">
      <c r="A13" s="145" t="s">
        <v>243</v>
      </c>
      <c r="B13" s="146"/>
      <c r="C13" s="146"/>
      <c r="D13" s="147"/>
      <c r="E13" s="72"/>
    </row>
    <row r="14" spans="1:6" ht="15.75" thickBot="1">
      <c r="E14" s="73"/>
    </row>
    <row r="15" spans="1:6" ht="19.5" thickBot="1">
      <c r="E15" s="74">
        <f>SUM(E6:E14)</f>
        <v>474010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ED88-E1D3-4237-8532-ED6667F09098}">
  <dimension ref="A1:F16"/>
  <sheetViews>
    <sheetView workbookViewId="0">
      <selection activeCell="C15" sqref="C1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732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729</v>
      </c>
      <c r="B7" s="77">
        <v>43354</v>
      </c>
      <c r="C7" s="71">
        <v>1907</v>
      </c>
      <c r="D7" s="71">
        <v>1</v>
      </c>
      <c r="E7" s="75">
        <v>134999</v>
      </c>
    </row>
    <row r="8" spans="1:6" customFormat="1">
      <c r="A8" s="71" t="s">
        <v>730</v>
      </c>
      <c r="B8" s="77">
        <v>43354</v>
      </c>
      <c r="C8" s="71">
        <v>1907</v>
      </c>
      <c r="D8" s="71">
        <v>1</v>
      </c>
      <c r="E8" s="75">
        <v>119999</v>
      </c>
    </row>
    <row r="9" spans="1:6" customFormat="1">
      <c r="A9" s="71" t="s">
        <v>297</v>
      </c>
      <c r="B9" s="77">
        <v>43354</v>
      </c>
      <c r="C9" s="71">
        <v>1907</v>
      </c>
      <c r="D9" s="71">
        <v>1</v>
      </c>
      <c r="E9" s="75">
        <v>119999</v>
      </c>
    </row>
    <row r="10" spans="1:6" customFormat="1">
      <c r="A10" s="71" t="s">
        <v>348</v>
      </c>
      <c r="B10" s="77">
        <v>43354</v>
      </c>
      <c r="C10" s="71">
        <v>1907</v>
      </c>
      <c r="D10" s="71">
        <v>1</v>
      </c>
      <c r="E10" s="75">
        <v>70000</v>
      </c>
    </row>
    <row r="11" spans="1:6" customFormat="1">
      <c r="A11" s="71" t="s">
        <v>471</v>
      </c>
      <c r="B11" s="77">
        <v>43354</v>
      </c>
      <c r="C11" s="71">
        <v>1907</v>
      </c>
      <c r="D11" s="71">
        <v>1</v>
      </c>
      <c r="E11" s="75">
        <v>24999</v>
      </c>
    </row>
    <row r="12" spans="1:6" ht="19.5" thickBot="1">
      <c r="A12" s="148" t="s">
        <v>243</v>
      </c>
      <c r="B12" s="149"/>
      <c r="C12" s="149"/>
      <c r="D12" s="150"/>
      <c r="E12" s="72"/>
    </row>
    <row r="13" spans="1:6" ht="15.75" thickBot="1">
      <c r="E13" s="73"/>
    </row>
    <row r="14" spans="1:6" ht="19.5" thickBot="1">
      <c r="E14" s="74">
        <f>SUM(E6:E13)</f>
        <v>469996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1F4C-4093-4351-A943-C92FD2DA7892}">
  <dimension ref="A1:F14"/>
  <sheetViews>
    <sheetView workbookViewId="0">
      <selection activeCell="J15" sqref="J1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717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1420</v>
      </c>
      <c r="B7" s="77" t="s">
        <v>911</v>
      </c>
      <c r="C7" s="71">
        <v>715</v>
      </c>
      <c r="D7" s="71">
        <v>1</v>
      </c>
      <c r="E7" s="75">
        <v>19000</v>
      </c>
    </row>
    <row r="8" spans="1:6" customFormat="1">
      <c r="A8" s="71" t="s">
        <v>1422</v>
      </c>
      <c r="B8" s="77" t="s">
        <v>911</v>
      </c>
      <c r="C8" s="71">
        <v>715</v>
      </c>
      <c r="D8" s="71">
        <v>1</v>
      </c>
      <c r="E8" s="75">
        <v>273000</v>
      </c>
    </row>
    <row r="9" spans="1:6" customFormat="1">
      <c r="A9" s="71" t="s">
        <v>1421</v>
      </c>
      <c r="B9" s="77" t="s">
        <v>911</v>
      </c>
      <c r="C9" s="71">
        <v>715</v>
      </c>
      <c r="D9" s="71">
        <v>1</v>
      </c>
      <c r="E9" s="75">
        <v>180000</v>
      </c>
    </row>
    <row r="10" spans="1:6" ht="19.5" thickBot="1">
      <c r="A10" s="148" t="s">
        <v>243</v>
      </c>
      <c r="B10" s="149"/>
      <c r="C10" s="149"/>
      <c r="D10" s="150"/>
      <c r="E10" s="72"/>
    </row>
    <row r="11" spans="1:6" ht="15.75" thickBot="1">
      <c r="E11" s="73"/>
    </row>
    <row r="12" spans="1:6" ht="19.5" thickBot="1">
      <c r="E12" s="74">
        <f>SUM(E6:E11)</f>
        <v>472000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C326-0AA8-4BE9-A4D2-1578E75097E0}">
  <dimension ref="A1:F45"/>
  <sheetViews>
    <sheetView topLeftCell="A35" workbookViewId="0">
      <selection activeCell="A42" sqref="A42:XFD4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718</v>
      </c>
      <c r="B7" s="71" t="s">
        <v>719</v>
      </c>
      <c r="C7" s="71">
        <v>1895</v>
      </c>
      <c r="D7" s="71">
        <v>1</v>
      </c>
      <c r="E7" s="75">
        <v>110000</v>
      </c>
    </row>
    <row r="8" spans="1:6" customFormat="1">
      <c r="A8" s="71" t="s">
        <v>720</v>
      </c>
      <c r="B8" s="71" t="s">
        <v>719</v>
      </c>
      <c r="C8" s="71">
        <v>1895</v>
      </c>
      <c r="D8" s="71">
        <v>1</v>
      </c>
      <c r="E8" s="75">
        <v>95000</v>
      </c>
    </row>
    <row r="9" spans="1:6" customFormat="1">
      <c r="A9" s="71" t="s">
        <v>721</v>
      </c>
      <c r="B9" s="71" t="s">
        <v>719</v>
      </c>
      <c r="C9" s="71">
        <v>1895</v>
      </c>
      <c r="D9" s="71">
        <v>1</v>
      </c>
      <c r="E9" s="75">
        <v>95000</v>
      </c>
    </row>
    <row r="10" spans="1:6" customFormat="1">
      <c r="A10" s="71" t="s">
        <v>722</v>
      </c>
      <c r="B10" s="71" t="s">
        <v>719</v>
      </c>
      <c r="C10" s="71">
        <v>1895</v>
      </c>
      <c r="D10" s="71">
        <v>1</v>
      </c>
      <c r="E10" s="75">
        <v>119999</v>
      </c>
    </row>
    <row r="11" spans="1:6" customFormat="1">
      <c r="A11" s="71" t="s">
        <v>723</v>
      </c>
      <c r="B11" s="71" t="s">
        <v>719</v>
      </c>
      <c r="C11" s="71">
        <v>1895</v>
      </c>
      <c r="D11" s="71">
        <v>1</v>
      </c>
      <c r="E11" s="75">
        <v>169899</v>
      </c>
    </row>
    <row r="12" spans="1:6" customFormat="1">
      <c r="A12" s="71" t="s">
        <v>724</v>
      </c>
      <c r="B12" s="71" t="s">
        <v>719</v>
      </c>
      <c r="C12" s="71">
        <v>1895</v>
      </c>
      <c r="D12" s="71">
        <v>1</v>
      </c>
      <c r="E12" s="75">
        <v>169899</v>
      </c>
    </row>
    <row r="13" spans="1:6" customFormat="1">
      <c r="A13" s="71" t="s">
        <v>725</v>
      </c>
      <c r="B13" s="71" t="s">
        <v>719</v>
      </c>
      <c r="C13" s="71">
        <v>1895</v>
      </c>
      <c r="D13" s="71">
        <v>1</v>
      </c>
      <c r="E13" s="75">
        <v>230000</v>
      </c>
    </row>
    <row r="14" spans="1:6" customFormat="1">
      <c r="A14" s="71" t="s">
        <v>726</v>
      </c>
      <c r="B14" s="71" t="s">
        <v>719</v>
      </c>
      <c r="C14" s="71">
        <v>1895</v>
      </c>
      <c r="D14" s="71">
        <v>1</v>
      </c>
      <c r="E14" s="75">
        <v>229999</v>
      </c>
    </row>
    <row r="15" spans="1:6" customFormat="1">
      <c r="A15" s="71" t="s">
        <v>715</v>
      </c>
      <c r="B15" s="71" t="s">
        <v>719</v>
      </c>
      <c r="C15" s="71">
        <v>1895</v>
      </c>
      <c r="D15" s="71">
        <v>1</v>
      </c>
      <c r="E15" s="75">
        <v>17999</v>
      </c>
    </row>
    <row r="16" spans="1:6" customFormat="1">
      <c r="A16" s="71" t="s">
        <v>727</v>
      </c>
      <c r="B16" s="71" t="s">
        <v>719</v>
      </c>
      <c r="C16" s="71">
        <v>1895</v>
      </c>
      <c r="D16" s="71">
        <v>1</v>
      </c>
      <c r="E16" s="75">
        <v>189000</v>
      </c>
    </row>
    <row r="17" spans="1:5" customFormat="1">
      <c r="A17" s="71"/>
      <c r="B17" s="77"/>
      <c r="C17" s="71"/>
      <c r="D17" s="71"/>
      <c r="E17" s="75"/>
    </row>
    <row r="18" spans="1:5" ht="19.5" thickBot="1">
      <c r="A18" s="148" t="s">
        <v>243</v>
      </c>
      <c r="B18" s="149"/>
      <c r="C18" s="149"/>
      <c r="D18" s="150"/>
      <c r="E18" s="72"/>
    </row>
    <row r="19" spans="1:5" ht="15.75" thickBot="1">
      <c r="E19" s="73"/>
    </row>
    <row r="20" spans="1:5" ht="19.5" thickBot="1">
      <c r="E20" s="74">
        <f>SUM(E6:E19)</f>
        <v>1426795</v>
      </c>
    </row>
    <row r="22" spans="1:5">
      <c r="B22"/>
    </row>
    <row r="24" spans="1:5" ht="15.75" thickBot="1">
      <c r="A24" s="67"/>
      <c r="B24" s="67"/>
      <c r="C24" s="67"/>
      <c r="D24" s="67"/>
      <c r="E24" s="67"/>
    </row>
    <row r="25" spans="1:5">
      <c r="A25" s="133" t="s">
        <v>238</v>
      </c>
      <c r="B25" s="134"/>
      <c r="C25" s="134"/>
      <c r="D25" s="134"/>
      <c r="E25" s="135"/>
    </row>
    <row r="26" spans="1:5" ht="31.5" customHeight="1" thickBot="1">
      <c r="A26" s="136"/>
      <c r="B26" s="137"/>
      <c r="C26" s="137"/>
      <c r="D26" s="137"/>
      <c r="E26" s="138"/>
    </row>
    <row r="27" spans="1:5" ht="19.5" thickBot="1">
      <c r="A27" s="139">
        <v>2018</v>
      </c>
      <c r="B27" s="140"/>
      <c r="C27" s="140"/>
      <c r="D27" s="140"/>
      <c r="E27" s="141"/>
    </row>
    <row r="28" spans="1:5" ht="19.5" thickBot="1">
      <c r="A28" s="142" t="s">
        <v>717</v>
      </c>
      <c r="B28" s="143"/>
      <c r="C28" s="143"/>
      <c r="D28" s="143"/>
      <c r="E28" s="144"/>
    </row>
    <row r="29" spans="1:5">
      <c r="A29" s="89" t="s">
        <v>239</v>
      </c>
      <c r="B29" s="90" t="s">
        <v>240</v>
      </c>
      <c r="C29" s="89" t="s">
        <v>241</v>
      </c>
      <c r="D29" s="90" t="s">
        <v>242</v>
      </c>
      <c r="E29" s="89" t="s">
        <v>243</v>
      </c>
    </row>
    <row r="30" spans="1:5">
      <c r="A30" s="71" t="s">
        <v>1300</v>
      </c>
      <c r="B30" s="71" t="s">
        <v>911</v>
      </c>
      <c r="C30" s="71">
        <v>2035</v>
      </c>
      <c r="D30" s="71">
        <v>1</v>
      </c>
      <c r="E30" s="75">
        <v>140000</v>
      </c>
    </row>
    <row r="31" spans="1:5">
      <c r="A31" s="71" t="s">
        <v>1301</v>
      </c>
      <c r="B31" s="71" t="s">
        <v>911</v>
      </c>
      <c r="C31" s="71">
        <v>2035</v>
      </c>
      <c r="D31" s="71">
        <v>1</v>
      </c>
      <c r="E31" s="75">
        <v>150000</v>
      </c>
    </row>
    <row r="32" spans="1:5">
      <c r="A32" s="71" t="s">
        <v>1302</v>
      </c>
      <c r="B32" s="71" t="s">
        <v>911</v>
      </c>
      <c r="C32" s="71">
        <v>2035</v>
      </c>
      <c r="D32" s="71">
        <v>1</v>
      </c>
      <c r="E32" s="75">
        <v>100000</v>
      </c>
    </row>
    <row r="33" spans="1:5">
      <c r="A33" s="71" t="s">
        <v>1303</v>
      </c>
      <c r="B33" s="71" t="s">
        <v>911</v>
      </c>
      <c r="C33" s="71">
        <v>2035</v>
      </c>
      <c r="D33" s="71">
        <v>1</v>
      </c>
      <c r="E33" s="75">
        <v>110000</v>
      </c>
    </row>
    <row r="34" spans="1:5">
      <c r="A34" s="71" t="s">
        <v>1304</v>
      </c>
      <c r="B34" s="71" t="s">
        <v>911</v>
      </c>
      <c r="C34" s="71">
        <v>2035</v>
      </c>
      <c r="D34" s="71">
        <v>1</v>
      </c>
      <c r="E34" s="75">
        <v>110000</v>
      </c>
    </row>
    <row r="35" spans="1:5">
      <c r="A35" s="71" t="s">
        <v>1305</v>
      </c>
      <c r="B35" s="71" t="s">
        <v>911</v>
      </c>
      <c r="C35" s="71">
        <v>2035</v>
      </c>
      <c r="D35" s="71">
        <v>1</v>
      </c>
      <c r="E35" s="75">
        <v>110000</v>
      </c>
    </row>
    <row r="36" spans="1:5">
      <c r="A36" s="71" t="s">
        <v>1151</v>
      </c>
      <c r="B36" s="71" t="s">
        <v>911</v>
      </c>
      <c r="C36" s="71">
        <v>2035</v>
      </c>
      <c r="D36" s="71">
        <v>1</v>
      </c>
      <c r="E36" s="75">
        <v>130000</v>
      </c>
    </row>
    <row r="37" spans="1:5">
      <c r="A37" s="71" t="s">
        <v>1131</v>
      </c>
      <c r="B37" s="71" t="s">
        <v>911</v>
      </c>
      <c r="C37" s="71">
        <v>2035</v>
      </c>
      <c r="D37" s="71">
        <v>1</v>
      </c>
      <c r="E37" s="75">
        <v>65000</v>
      </c>
    </row>
    <row r="38" spans="1:5">
      <c r="A38" s="71" t="s">
        <v>1306</v>
      </c>
      <c r="B38" s="71" t="s">
        <v>911</v>
      </c>
      <c r="C38" s="71">
        <v>2035</v>
      </c>
      <c r="D38" s="71">
        <v>1</v>
      </c>
      <c r="E38" s="75">
        <v>180000</v>
      </c>
    </row>
    <row r="39" spans="1:5">
      <c r="A39" s="71" t="s">
        <v>1307</v>
      </c>
      <c r="B39" s="71" t="s">
        <v>911</v>
      </c>
      <c r="C39" s="71">
        <v>2049</v>
      </c>
      <c r="D39" s="71">
        <v>1</v>
      </c>
      <c r="E39" s="75">
        <v>150000</v>
      </c>
    </row>
    <row r="40" spans="1:5">
      <c r="A40" s="71" t="s">
        <v>1308</v>
      </c>
      <c r="B40" s="71" t="s">
        <v>911</v>
      </c>
      <c r="C40" s="71">
        <v>2049</v>
      </c>
      <c r="D40" s="71"/>
      <c r="E40" s="75">
        <v>130000</v>
      </c>
    </row>
    <row r="41" spans="1:5">
      <c r="A41" s="71"/>
      <c r="B41" s="71"/>
      <c r="C41" s="71"/>
      <c r="D41" s="71"/>
      <c r="E41" s="75"/>
    </row>
    <row r="42" spans="1:5">
      <c r="A42" s="71"/>
      <c r="B42" s="77"/>
      <c r="C42" s="71"/>
      <c r="D42" s="71"/>
      <c r="E42" s="75"/>
    </row>
    <row r="43" spans="1:5" ht="19.5" thickBot="1">
      <c r="A43" s="148" t="s">
        <v>243</v>
      </c>
      <c r="B43" s="149"/>
      <c r="C43" s="149"/>
      <c r="D43" s="150"/>
      <c r="E43" s="72"/>
    </row>
    <row r="44" spans="1:5" ht="15.75" thickBot="1">
      <c r="E44" s="73"/>
    </row>
    <row r="45" spans="1:5" ht="19.5" thickBot="1">
      <c r="E45" s="74">
        <f>SUM(E29:E44)</f>
        <v>1375000</v>
      </c>
    </row>
  </sheetData>
  <mergeCells count="8">
    <mergeCell ref="A27:E27"/>
    <mergeCell ref="A28:E28"/>
    <mergeCell ref="A43:D43"/>
    <mergeCell ref="A2:E3"/>
    <mergeCell ref="A4:E4"/>
    <mergeCell ref="A5:E5"/>
    <mergeCell ref="A18:D18"/>
    <mergeCell ref="A25:E26"/>
  </mergeCells>
  <pageMargins left="0.7" right="0.7" top="0.75" bottom="0.75" header="0.3" footer="0.3"/>
  <pageSetup orientation="portrait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B39F-BA61-4DAF-8B8A-05B9733062A5}">
  <dimension ref="A1:F16"/>
  <sheetViews>
    <sheetView workbookViewId="0">
      <selection activeCell="C14" sqref="C1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713</v>
      </c>
      <c r="B7" s="77">
        <v>43304</v>
      </c>
      <c r="C7" s="71">
        <v>525</v>
      </c>
      <c r="D7" s="71">
        <v>1</v>
      </c>
      <c r="E7" s="75">
        <v>63000</v>
      </c>
    </row>
    <row r="8" spans="1:6" customFormat="1">
      <c r="A8" s="71" t="s">
        <v>714</v>
      </c>
      <c r="B8" s="77">
        <v>43304</v>
      </c>
      <c r="C8" s="71">
        <v>525</v>
      </c>
      <c r="D8" s="71">
        <v>1</v>
      </c>
      <c r="E8" s="75">
        <v>130000</v>
      </c>
    </row>
    <row r="9" spans="1:6" customFormat="1">
      <c r="A9" s="71" t="s">
        <v>715</v>
      </c>
      <c r="B9" s="77">
        <v>43304</v>
      </c>
      <c r="C9" s="71">
        <v>525</v>
      </c>
      <c r="D9" s="71">
        <v>1</v>
      </c>
      <c r="E9" s="75">
        <v>19000</v>
      </c>
    </row>
    <row r="10" spans="1:6" customFormat="1">
      <c r="A10" s="71" t="s">
        <v>716</v>
      </c>
      <c r="B10" s="77">
        <v>43304</v>
      </c>
      <c r="C10" s="71">
        <v>525</v>
      </c>
      <c r="D10" s="71">
        <v>1</v>
      </c>
      <c r="E10" s="75">
        <v>126000</v>
      </c>
    </row>
    <row r="11" spans="1:6" customFormat="1">
      <c r="A11" s="71" t="s">
        <v>848</v>
      </c>
      <c r="B11" s="77">
        <v>43372</v>
      </c>
      <c r="C11" s="71">
        <v>1906</v>
      </c>
      <c r="D11" s="71">
        <v>1</v>
      </c>
      <c r="E11" s="75">
        <v>62395</v>
      </c>
    </row>
    <row r="12" spans="1:6" ht="19.5" thickBot="1">
      <c r="A12" s="145" t="s">
        <v>243</v>
      </c>
      <c r="B12" s="146"/>
      <c r="C12" s="146"/>
      <c r="D12" s="147"/>
      <c r="E12" s="72"/>
    </row>
    <row r="13" spans="1:6" ht="15.75" thickBot="1">
      <c r="E13" s="73"/>
    </row>
    <row r="14" spans="1:6" ht="19.5" thickBot="1">
      <c r="E14" s="74">
        <f>SUM(E6:E13)</f>
        <v>400395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F7EF-B123-4A57-8F37-3EC53D7CAE14}">
  <dimension ref="A1:F15"/>
  <sheetViews>
    <sheetView workbookViewId="0">
      <selection activeCell="E13" sqref="E1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708</v>
      </c>
      <c r="B7" s="77">
        <v>43301</v>
      </c>
      <c r="C7" s="71">
        <v>488</v>
      </c>
      <c r="D7" s="71">
        <v>1</v>
      </c>
      <c r="E7" s="75">
        <v>125000</v>
      </c>
    </row>
    <row r="8" spans="1:6" customFormat="1">
      <c r="A8" s="71" t="s">
        <v>709</v>
      </c>
      <c r="B8" s="77">
        <v>43301</v>
      </c>
      <c r="C8" s="71">
        <v>488</v>
      </c>
      <c r="D8" s="71">
        <v>1</v>
      </c>
      <c r="E8" s="75">
        <v>180000</v>
      </c>
    </row>
    <row r="9" spans="1:6" customFormat="1">
      <c r="A9" s="71" t="s">
        <v>710</v>
      </c>
      <c r="B9" s="77">
        <v>43301</v>
      </c>
      <c r="C9" s="71">
        <v>488</v>
      </c>
      <c r="D9" s="71">
        <v>1</v>
      </c>
      <c r="E9" s="75">
        <v>179000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8" t="s">
        <v>243</v>
      </c>
      <c r="B11" s="149"/>
      <c r="C11" s="149"/>
      <c r="D11" s="150"/>
      <c r="E11" s="72"/>
    </row>
    <row r="12" spans="1:6" ht="15.75" thickBot="1">
      <c r="E12" s="73"/>
    </row>
    <row r="13" spans="1:6" ht="19.5" thickBot="1">
      <c r="E13" s="74">
        <f>SUM(E6:E12)</f>
        <v>484000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458F-0804-4345-9F22-7C2C68C821DA}">
  <dimension ref="A1:F15"/>
  <sheetViews>
    <sheetView workbookViewId="0">
      <selection activeCell="E9" sqref="E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712</v>
      </c>
      <c r="B7" s="77">
        <v>43304</v>
      </c>
      <c r="C7" s="71">
        <v>522</v>
      </c>
      <c r="D7" s="71">
        <v>1</v>
      </c>
      <c r="E7" s="75">
        <v>205000</v>
      </c>
    </row>
    <row r="8" spans="1:6" customFormat="1">
      <c r="A8" s="71" t="s">
        <v>847</v>
      </c>
      <c r="B8" s="77">
        <v>43372</v>
      </c>
      <c r="C8" s="71">
        <v>1905</v>
      </c>
      <c r="D8" s="71">
        <v>1</v>
      </c>
      <c r="E8" s="75">
        <v>120000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8" t="s">
        <v>243</v>
      </c>
      <c r="B11" s="149"/>
      <c r="C11" s="149"/>
      <c r="D11" s="150"/>
      <c r="E11" s="72"/>
    </row>
    <row r="12" spans="1:6" ht="15.75" thickBot="1">
      <c r="E12" s="73"/>
    </row>
    <row r="13" spans="1:6" ht="19.5" thickBot="1">
      <c r="E13" s="74">
        <f>SUM(E6:E12)</f>
        <v>325000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27EC-CC5A-44B0-A1DD-C161BC0212C6}">
  <dimension ref="A1:F15"/>
  <sheetViews>
    <sheetView workbookViewId="0">
      <selection activeCell="E7" sqref="E7:E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615</v>
      </c>
      <c r="B7" s="77">
        <v>43304</v>
      </c>
      <c r="C7" s="71">
        <v>523</v>
      </c>
      <c r="D7" s="71">
        <v>1</v>
      </c>
      <c r="E7" s="75">
        <v>47000</v>
      </c>
    </row>
    <row r="8" spans="1:6" customFormat="1">
      <c r="A8" s="71" t="s">
        <v>706</v>
      </c>
      <c r="B8" s="77">
        <v>43304</v>
      </c>
      <c r="C8" s="71">
        <v>523</v>
      </c>
      <c r="D8" s="71">
        <v>1</v>
      </c>
      <c r="E8" s="75">
        <v>180000</v>
      </c>
    </row>
    <row r="9" spans="1:6" customFormat="1">
      <c r="A9" s="71" t="s">
        <v>707</v>
      </c>
      <c r="B9" s="77">
        <v>43304</v>
      </c>
      <c r="C9" s="71">
        <v>523</v>
      </c>
      <c r="D9" s="71">
        <v>1</v>
      </c>
      <c r="E9" s="75">
        <v>265000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48" t="s">
        <v>243</v>
      </c>
      <c r="B11" s="149"/>
      <c r="C11" s="149"/>
      <c r="D11" s="150"/>
      <c r="E11" s="72"/>
    </row>
    <row r="12" spans="1:6" ht="15.75" thickBot="1">
      <c r="E12" s="73"/>
    </row>
    <row r="13" spans="1:6" ht="19.5" thickBot="1">
      <c r="E13" s="74">
        <f>SUM(E6:E12)</f>
        <v>492000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6868-15CD-4665-BE29-8CA9386FEB5C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703</v>
      </c>
      <c r="B7" s="77">
        <v>43302</v>
      </c>
      <c r="C7" s="71">
        <v>490</v>
      </c>
      <c r="D7" s="71">
        <v>1</v>
      </c>
      <c r="E7" s="75">
        <v>140000</v>
      </c>
    </row>
    <row r="8" spans="1:6" customFormat="1">
      <c r="A8" s="71" t="s">
        <v>704</v>
      </c>
      <c r="B8" s="77">
        <v>43302</v>
      </c>
      <c r="C8" s="71">
        <v>490</v>
      </c>
      <c r="D8" s="71">
        <v>1</v>
      </c>
      <c r="E8" s="75">
        <v>170000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8" t="s">
        <v>243</v>
      </c>
      <c r="B11" s="149"/>
      <c r="C11" s="149"/>
      <c r="D11" s="150"/>
      <c r="E11" s="72"/>
    </row>
    <row r="12" spans="1:6" ht="15.75" thickBot="1">
      <c r="E12" s="73"/>
    </row>
    <row r="13" spans="1:6" ht="19.5" thickBot="1">
      <c r="E13" s="74">
        <f>SUM(E6:E12)</f>
        <v>310000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DB89-91A2-4DA7-9537-777D612667DE}">
  <dimension ref="A1:F15"/>
  <sheetViews>
    <sheetView workbookViewId="0">
      <selection activeCell="E7" sqref="E7:E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275</v>
      </c>
      <c r="B7" s="77">
        <v>43301</v>
      </c>
      <c r="C7" s="71">
        <v>487</v>
      </c>
      <c r="D7" s="71">
        <v>1</v>
      </c>
      <c r="E7" s="75">
        <v>135000</v>
      </c>
    </row>
    <row r="8" spans="1:6" customFormat="1">
      <c r="A8" s="71" t="s">
        <v>559</v>
      </c>
      <c r="B8" s="77">
        <v>43301</v>
      </c>
      <c r="C8" s="71">
        <v>487</v>
      </c>
      <c r="D8" s="71">
        <v>1</v>
      </c>
      <c r="E8" s="75">
        <v>180000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48" t="s">
        <v>243</v>
      </c>
      <c r="B11" s="149"/>
      <c r="C11" s="149"/>
      <c r="D11" s="150"/>
      <c r="E11" s="72"/>
    </row>
    <row r="12" spans="1:6" ht="15.75" thickBot="1">
      <c r="E12" s="73"/>
    </row>
    <row r="13" spans="1:6" ht="19.5" thickBot="1">
      <c r="E13" s="74">
        <f>SUM(E6:E12)</f>
        <v>315000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75D5-D69F-4E0A-A91B-26F2EEA44EC4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638</v>
      </c>
      <c r="B7" s="77">
        <v>43304</v>
      </c>
      <c r="C7" s="71">
        <v>524</v>
      </c>
      <c r="D7" s="71">
        <v>1</v>
      </c>
      <c r="E7" s="75">
        <v>138000</v>
      </c>
    </row>
    <row r="8" spans="1:6" customFormat="1">
      <c r="A8" s="71" t="s">
        <v>700</v>
      </c>
      <c r="B8" s="77">
        <v>43304</v>
      </c>
      <c r="C8" s="71">
        <v>524</v>
      </c>
      <c r="D8" s="71">
        <v>1</v>
      </c>
      <c r="E8" s="75">
        <v>95000</v>
      </c>
    </row>
    <row r="9" spans="1:6" customFormat="1">
      <c r="A9" s="71" t="s">
        <v>701</v>
      </c>
      <c r="B9" s="77">
        <v>43304</v>
      </c>
      <c r="C9" s="71">
        <v>524</v>
      </c>
      <c r="D9" s="71">
        <v>1</v>
      </c>
      <c r="E9" s="75">
        <v>115000</v>
      </c>
    </row>
    <row r="10" spans="1:6" customFormat="1">
      <c r="A10" s="71" t="s">
        <v>702</v>
      </c>
      <c r="B10" s="77">
        <v>43304</v>
      </c>
      <c r="C10" s="71">
        <v>524</v>
      </c>
      <c r="D10" s="71">
        <v>1</v>
      </c>
      <c r="E10" s="75">
        <v>125000</v>
      </c>
    </row>
    <row r="11" spans="1:6" ht="19.5" thickBot="1">
      <c r="A11" s="148" t="s">
        <v>243</v>
      </c>
      <c r="B11" s="149"/>
      <c r="C11" s="149"/>
      <c r="D11" s="150"/>
      <c r="E11" s="72"/>
    </row>
    <row r="12" spans="1:6" ht="15.75" thickBot="1">
      <c r="E12" s="73"/>
    </row>
    <row r="13" spans="1:6" ht="19.5" thickBot="1">
      <c r="E13" s="74">
        <f>SUM(E6:E12)</f>
        <v>473000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2673-BB9F-48BA-92EB-AE0E177192CA}">
  <dimension ref="A1:F31"/>
  <sheetViews>
    <sheetView topLeftCell="A13" workbookViewId="0">
      <selection activeCell="H27" sqref="H2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559</v>
      </c>
      <c r="B7" s="77">
        <v>43302</v>
      </c>
      <c r="C7" s="71">
        <v>502</v>
      </c>
      <c r="D7" s="71">
        <v>1</v>
      </c>
      <c r="E7" s="75">
        <v>180000</v>
      </c>
    </row>
    <row r="8" spans="1:6" customFormat="1">
      <c r="A8" s="71" t="s">
        <v>695</v>
      </c>
      <c r="B8" s="77">
        <v>43302</v>
      </c>
      <c r="C8" s="71">
        <v>502</v>
      </c>
      <c r="D8" s="71">
        <v>1</v>
      </c>
      <c r="E8" s="75">
        <v>155000</v>
      </c>
    </row>
    <row r="9" spans="1:6" customFormat="1">
      <c r="A9" s="71" t="s">
        <v>784</v>
      </c>
      <c r="B9" s="77">
        <v>43377</v>
      </c>
      <c r="C9" s="71">
        <v>1959</v>
      </c>
      <c r="D9" s="71">
        <v>1</v>
      </c>
      <c r="E9" s="75">
        <v>207000</v>
      </c>
    </row>
    <row r="10" spans="1:6" customFormat="1">
      <c r="A10" s="71" t="s">
        <v>785</v>
      </c>
      <c r="B10" s="77">
        <v>43377</v>
      </c>
      <c r="C10" s="71">
        <v>1959</v>
      </c>
      <c r="D10" s="71">
        <v>1</v>
      </c>
      <c r="E10" s="75">
        <v>170000</v>
      </c>
    </row>
    <row r="11" spans="1:6" customFormat="1">
      <c r="A11" s="71"/>
      <c r="B11" s="77"/>
      <c r="C11" s="71"/>
      <c r="D11" s="71"/>
      <c r="E11" s="75"/>
    </row>
    <row r="12" spans="1:6" customFormat="1">
      <c r="A12" s="71"/>
      <c r="B12" s="77"/>
      <c r="C12" s="71"/>
      <c r="D12" s="71"/>
      <c r="E12" s="75"/>
    </row>
    <row r="13" spans="1:6" ht="19.5" thickBot="1">
      <c r="A13" s="148" t="s">
        <v>243</v>
      </c>
      <c r="B13" s="149"/>
      <c r="C13" s="149"/>
      <c r="D13" s="150"/>
      <c r="E13" s="72"/>
    </row>
    <row r="14" spans="1:6" ht="15.75" thickBot="1">
      <c r="E14" s="73"/>
    </row>
    <row r="15" spans="1:6" ht="19.5" thickBot="1">
      <c r="E15" s="74">
        <f>SUM(E6:E14)</f>
        <v>712000</v>
      </c>
    </row>
    <row r="17" spans="1:5">
      <c r="B17"/>
    </row>
    <row r="19" spans="1:5" ht="15.75" thickBot="1">
      <c r="A19" s="67"/>
      <c r="B19" s="67"/>
      <c r="C19" s="67"/>
      <c r="D19" s="67"/>
      <c r="E19" s="67"/>
    </row>
    <row r="20" spans="1:5">
      <c r="A20" s="133" t="s">
        <v>238</v>
      </c>
      <c r="B20" s="134"/>
      <c r="C20" s="134"/>
      <c r="D20" s="134"/>
      <c r="E20" s="135"/>
    </row>
    <row r="21" spans="1:5" ht="22.5" customHeight="1" thickBot="1">
      <c r="A21" s="136"/>
      <c r="B21" s="137"/>
      <c r="C21" s="137"/>
      <c r="D21" s="137"/>
      <c r="E21" s="138"/>
    </row>
    <row r="22" spans="1:5" ht="19.5" thickBot="1">
      <c r="A22" s="139">
        <v>2018</v>
      </c>
      <c r="B22" s="140"/>
      <c r="C22" s="140"/>
      <c r="D22" s="140"/>
      <c r="E22" s="141"/>
    </row>
    <row r="23" spans="1:5" ht="19.5" thickBot="1">
      <c r="A23" s="142" t="s">
        <v>1020</v>
      </c>
      <c r="B23" s="143"/>
      <c r="C23" s="143"/>
      <c r="D23" s="143"/>
      <c r="E23" s="144"/>
    </row>
    <row r="24" spans="1:5">
      <c r="A24" s="89" t="s">
        <v>239</v>
      </c>
      <c r="B24" s="90" t="s">
        <v>240</v>
      </c>
      <c r="C24" s="89" t="s">
        <v>241</v>
      </c>
      <c r="D24" s="90" t="s">
        <v>242</v>
      </c>
      <c r="E24" s="89" t="s">
        <v>243</v>
      </c>
    </row>
    <row r="25" spans="1:5">
      <c r="A25" s="71" t="s">
        <v>1345</v>
      </c>
      <c r="B25" s="77">
        <v>43457</v>
      </c>
      <c r="C25" s="71">
        <v>2073</v>
      </c>
      <c r="D25" s="71">
        <v>1</v>
      </c>
      <c r="E25" s="75">
        <v>65000</v>
      </c>
    </row>
    <row r="26" spans="1:5">
      <c r="A26" s="71" t="s">
        <v>1347</v>
      </c>
      <c r="B26" s="77" t="s">
        <v>1346</v>
      </c>
      <c r="C26" s="71">
        <v>2047</v>
      </c>
      <c r="D26" s="71">
        <v>1</v>
      </c>
      <c r="E26" s="75">
        <v>295000</v>
      </c>
    </row>
    <row r="27" spans="1:5">
      <c r="A27" s="71" t="s">
        <v>1348</v>
      </c>
      <c r="B27" s="77" t="s">
        <v>1346</v>
      </c>
      <c r="C27" s="71">
        <v>2047</v>
      </c>
      <c r="D27" s="71">
        <v>1</v>
      </c>
      <c r="E27" s="75">
        <v>169900</v>
      </c>
    </row>
    <row r="28" spans="1:5">
      <c r="A28" s="71" t="s">
        <v>1349</v>
      </c>
      <c r="B28" s="77" t="s">
        <v>1346</v>
      </c>
      <c r="C28" s="71">
        <v>2047</v>
      </c>
      <c r="D28" s="71">
        <v>1</v>
      </c>
      <c r="E28" s="75">
        <v>169900</v>
      </c>
    </row>
    <row r="29" spans="1:5" ht="19.5" thickBot="1">
      <c r="A29" s="148" t="s">
        <v>243</v>
      </c>
      <c r="B29" s="149"/>
      <c r="C29" s="149"/>
      <c r="D29" s="150"/>
      <c r="E29" s="72"/>
    </row>
    <row r="30" spans="1:5" ht="15.75" thickBot="1">
      <c r="E30" s="73"/>
    </row>
    <row r="31" spans="1:5" ht="19.5" thickBot="1">
      <c r="E31" s="74">
        <f>SUM(E24:E30)</f>
        <v>699800</v>
      </c>
    </row>
  </sheetData>
  <mergeCells count="8">
    <mergeCell ref="A22:E22"/>
    <mergeCell ref="A23:E23"/>
    <mergeCell ref="A29:D29"/>
    <mergeCell ref="A2:E3"/>
    <mergeCell ref="A4:E4"/>
    <mergeCell ref="A5:E5"/>
    <mergeCell ref="A13:D13"/>
    <mergeCell ref="A20:E21"/>
  </mergeCells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F39F-5D2E-4B1B-9292-ABB65364D611}">
  <dimension ref="A1:F16"/>
  <sheetViews>
    <sheetView workbookViewId="0">
      <selection activeCell="G11" sqref="G1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696</v>
      </c>
      <c r="B7" s="77">
        <v>43302</v>
      </c>
      <c r="C7" s="71">
        <v>489</v>
      </c>
      <c r="D7" s="71">
        <v>1</v>
      </c>
      <c r="E7" s="75">
        <v>19000</v>
      </c>
    </row>
    <row r="8" spans="1:6" customFormat="1">
      <c r="A8" s="71" t="s">
        <v>697</v>
      </c>
      <c r="B8" s="77">
        <v>43302</v>
      </c>
      <c r="C8" s="71">
        <v>489</v>
      </c>
      <c r="D8" s="71">
        <v>1</v>
      </c>
      <c r="E8" s="75">
        <v>169900</v>
      </c>
    </row>
    <row r="9" spans="1:6" customFormat="1">
      <c r="A9" s="71" t="s">
        <v>698</v>
      </c>
      <c r="B9" s="77">
        <v>43302</v>
      </c>
      <c r="C9" s="71">
        <v>489</v>
      </c>
      <c r="D9" s="71">
        <v>1</v>
      </c>
      <c r="E9" s="75">
        <v>189000</v>
      </c>
    </row>
    <row r="10" spans="1:6" customFormat="1">
      <c r="A10" s="71" t="s">
        <v>699</v>
      </c>
      <c r="B10" s="77">
        <v>43302</v>
      </c>
      <c r="C10" s="71">
        <v>489</v>
      </c>
      <c r="D10" s="71">
        <v>1</v>
      </c>
      <c r="E10" s="75">
        <v>99000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48" t="s">
        <v>243</v>
      </c>
      <c r="B12" s="149"/>
      <c r="C12" s="149"/>
      <c r="D12" s="150"/>
      <c r="E12" s="72"/>
    </row>
    <row r="13" spans="1:6" ht="15.75" thickBot="1">
      <c r="E13" s="73"/>
    </row>
    <row r="14" spans="1:6" ht="19.5" thickBot="1">
      <c r="E14" s="74">
        <f>SUM(E6:E13)</f>
        <v>476900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DF94-4D9C-43E2-91B2-424B3D6DBE95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691</v>
      </c>
      <c r="B7" s="77">
        <v>43316</v>
      </c>
      <c r="C7" s="71">
        <v>537</v>
      </c>
      <c r="D7" s="71">
        <v>1</v>
      </c>
      <c r="E7" s="75">
        <v>168000</v>
      </c>
    </row>
    <row r="8" spans="1:6" customFormat="1">
      <c r="A8" s="71" t="s">
        <v>692</v>
      </c>
      <c r="B8" s="77">
        <v>43316</v>
      </c>
      <c r="C8" s="71">
        <v>537</v>
      </c>
      <c r="D8" s="71">
        <v>1</v>
      </c>
      <c r="E8" s="75">
        <v>169900</v>
      </c>
    </row>
    <row r="9" spans="1:6" customFormat="1">
      <c r="A9" s="71" t="s">
        <v>809</v>
      </c>
      <c r="B9" s="77">
        <v>43368</v>
      </c>
      <c r="C9" s="71">
        <v>1957</v>
      </c>
      <c r="D9" s="71">
        <v>1</v>
      </c>
      <c r="E9" s="75">
        <v>125000</v>
      </c>
    </row>
    <row r="10" spans="1:6" ht="19.5" thickBot="1">
      <c r="A10" s="148" t="s">
        <v>243</v>
      </c>
      <c r="B10" s="149"/>
      <c r="C10" s="149"/>
      <c r="D10" s="150"/>
      <c r="E10" s="72"/>
    </row>
    <row r="11" spans="1:6" ht="15.75" thickBot="1">
      <c r="E11" s="73"/>
    </row>
    <row r="12" spans="1:6" ht="19.5" thickBot="1">
      <c r="E12" s="74">
        <f>SUM(E6:E11)</f>
        <v>462900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B37D-9434-410F-987C-24010689F4EC}">
  <dimension ref="A1:F29"/>
  <sheetViews>
    <sheetView topLeftCell="A13" workbookViewId="0">
      <selection activeCell="J25" sqref="J24:J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690</v>
      </c>
      <c r="B7" s="77">
        <v>43302</v>
      </c>
      <c r="C7" s="71">
        <v>506</v>
      </c>
      <c r="D7" s="71">
        <v>1</v>
      </c>
      <c r="E7" s="75">
        <v>126000</v>
      </c>
    </row>
    <row r="8" spans="1:6" customFormat="1">
      <c r="A8" s="71" t="s">
        <v>590</v>
      </c>
      <c r="B8" s="77">
        <v>43302</v>
      </c>
      <c r="C8" s="71">
        <v>506</v>
      </c>
      <c r="D8" s="71">
        <v>1</v>
      </c>
      <c r="E8" s="75">
        <v>115000</v>
      </c>
    </row>
    <row r="9" spans="1:6" customFormat="1">
      <c r="A9" s="71" t="s">
        <v>321</v>
      </c>
      <c r="B9" s="77">
        <v>43302</v>
      </c>
      <c r="C9" s="71">
        <v>506</v>
      </c>
      <c r="D9" s="71">
        <v>1</v>
      </c>
      <c r="E9" s="75">
        <v>219900</v>
      </c>
    </row>
    <row r="10" spans="1:6" ht="19.5" thickBot="1">
      <c r="A10" s="148" t="s">
        <v>243</v>
      </c>
      <c r="B10" s="149"/>
      <c r="C10" s="149"/>
      <c r="D10" s="150"/>
      <c r="E10" s="72"/>
    </row>
    <row r="11" spans="1:6" ht="15.75" thickBot="1">
      <c r="E11" s="73"/>
    </row>
    <row r="12" spans="1:6" ht="19.5" thickBot="1">
      <c r="E12" s="74">
        <f>SUM(E6:E11)</f>
        <v>460900</v>
      </c>
    </row>
    <row r="14" spans="1:6">
      <c r="B14"/>
    </row>
    <row r="15" spans="1:6" ht="15.75" thickBot="1">
      <c r="A15" s="67"/>
      <c r="B15" s="67"/>
      <c r="C15" s="67"/>
      <c r="D15" s="67"/>
      <c r="E15" s="67"/>
    </row>
    <row r="16" spans="1:6">
      <c r="A16" s="133" t="s">
        <v>238</v>
      </c>
      <c r="B16" s="134"/>
      <c r="C16" s="134"/>
      <c r="D16" s="134"/>
      <c r="E16" s="135"/>
    </row>
    <row r="17" spans="1:5" ht="32.25" customHeight="1" thickBot="1">
      <c r="A17" s="136"/>
      <c r="B17" s="137"/>
      <c r="C17" s="137"/>
      <c r="D17" s="137"/>
      <c r="E17" s="138"/>
    </row>
    <row r="18" spans="1:5" ht="19.5" thickBot="1">
      <c r="A18" s="139">
        <v>2018</v>
      </c>
      <c r="B18" s="140"/>
      <c r="C18" s="140"/>
      <c r="D18" s="140"/>
      <c r="E18" s="141"/>
    </row>
    <row r="19" spans="1:5" ht="19.5" thickBot="1">
      <c r="A19" s="142" t="s">
        <v>805</v>
      </c>
      <c r="B19" s="143"/>
      <c r="C19" s="143"/>
      <c r="D19" s="143"/>
      <c r="E19" s="144"/>
    </row>
    <row r="20" spans="1:5">
      <c r="A20" s="89" t="s">
        <v>239</v>
      </c>
      <c r="B20" s="90" t="s">
        <v>240</v>
      </c>
      <c r="C20" s="89" t="s">
        <v>241</v>
      </c>
      <c r="D20" s="90" t="s">
        <v>242</v>
      </c>
      <c r="E20" s="89" t="s">
        <v>243</v>
      </c>
    </row>
    <row r="21" spans="1:5">
      <c r="A21" s="97" t="s">
        <v>930</v>
      </c>
      <c r="B21" s="71" t="s">
        <v>911</v>
      </c>
      <c r="C21" s="71">
        <v>634</v>
      </c>
      <c r="D21" s="71">
        <v>1</v>
      </c>
      <c r="E21" s="75">
        <v>60000</v>
      </c>
    </row>
    <row r="22" spans="1:5">
      <c r="A22" s="97" t="s">
        <v>1388</v>
      </c>
      <c r="B22" s="71" t="s">
        <v>911</v>
      </c>
      <c r="C22" s="71">
        <v>634</v>
      </c>
      <c r="D22" s="71">
        <v>1</v>
      </c>
      <c r="E22" s="75">
        <v>70000</v>
      </c>
    </row>
    <row r="23" spans="1:5">
      <c r="A23" s="97" t="s">
        <v>1194</v>
      </c>
      <c r="B23" s="71" t="s">
        <v>911</v>
      </c>
      <c r="C23" s="71">
        <v>634</v>
      </c>
      <c r="D23" s="71">
        <v>1</v>
      </c>
      <c r="E23" s="75">
        <v>70000</v>
      </c>
    </row>
    <row r="24" spans="1:5">
      <c r="A24" s="97" t="s">
        <v>1389</v>
      </c>
      <c r="B24" s="71" t="s">
        <v>911</v>
      </c>
      <c r="C24" s="71">
        <v>634</v>
      </c>
      <c r="D24" s="71">
        <v>1</v>
      </c>
      <c r="E24" s="75">
        <v>70000</v>
      </c>
    </row>
    <row r="25" spans="1:5">
      <c r="A25" s="97" t="s">
        <v>1118</v>
      </c>
      <c r="B25" s="71" t="s">
        <v>911</v>
      </c>
      <c r="C25" s="71">
        <v>634</v>
      </c>
      <c r="D25" s="71">
        <v>1</v>
      </c>
      <c r="E25" s="75">
        <v>79900</v>
      </c>
    </row>
    <row r="26" spans="1:5">
      <c r="A26" s="97" t="s">
        <v>1390</v>
      </c>
      <c r="B26" s="71" t="s">
        <v>911</v>
      </c>
      <c r="C26" s="71">
        <v>634</v>
      </c>
      <c r="D26" s="71">
        <v>1</v>
      </c>
      <c r="E26" s="75">
        <v>170000</v>
      </c>
    </row>
    <row r="27" spans="1:5" ht="19.5" thickBot="1">
      <c r="A27" s="148" t="s">
        <v>243</v>
      </c>
      <c r="B27" s="149"/>
      <c r="C27" s="149"/>
      <c r="D27" s="150"/>
      <c r="E27" s="72"/>
    </row>
    <row r="28" spans="1:5" ht="15.75" thickBot="1">
      <c r="E28" s="73"/>
    </row>
    <row r="29" spans="1:5" ht="19.5" thickBot="1">
      <c r="E29" s="74">
        <f>SUM(E20:E28)</f>
        <v>519900</v>
      </c>
    </row>
  </sheetData>
  <mergeCells count="8">
    <mergeCell ref="A18:E18"/>
    <mergeCell ref="A19:E19"/>
    <mergeCell ref="A27:D27"/>
    <mergeCell ref="A2:E3"/>
    <mergeCell ref="A4:E4"/>
    <mergeCell ref="A5:E5"/>
    <mergeCell ref="A10:D10"/>
    <mergeCell ref="A16:E17"/>
  </mergeCells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0E51-8C56-497E-A12F-FE3762BE7CF7}">
  <dimension ref="A1:F14"/>
  <sheetViews>
    <sheetView workbookViewId="0">
      <selection activeCell="H6" sqref="H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688</v>
      </c>
      <c r="B7" s="77">
        <v>43302</v>
      </c>
      <c r="C7" s="71">
        <v>497</v>
      </c>
      <c r="D7" s="71">
        <v>1</v>
      </c>
      <c r="E7" s="75">
        <v>169900</v>
      </c>
    </row>
    <row r="8" spans="1:6" customFormat="1">
      <c r="A8" s="71" t="s">
        <v>689</v>
      </c>
      <c r="B8" s="77">
        <v>43302</v>
      </c>
      <c r="C8" s="71">
        <v>497</v>
      </c>
      <c r="D8" s="71">
        <v>1</v>
      </c>
      <c r="E8" s="75">
        <v>179900</v>
      </c>
    </row>
    <row r="9" spans="1:6" customFormat="1">
      <c r="A9" s="71" t="s">
        <v>269</v>
      </c>
      <c r="B9" s="77">
        <v>43361</v>
      </c>
      <c r="C9" s="71">
        <v>577</v>
      </c>
      <c r="D9" s="71">
        <v>1</v>
      </c>
      <c r="E9" s="75">
        <v>120000</v>
      </c>
    </row>
    <row r="10" spans="1:6" ht="19.5" thickBot="1">
      <c r="A10" s="148" t="s">
        <v>243</v>
      </c>
      <c r="B10" s="149"/>
      <c r="C10" s="149"/>
      <c r="D10" s="150"/>
      <c r="E10" s="72"/>
    </row>
    <row r="11" spans="1:6" ht="15.75" thickBot="1">
      <c r="E11" s="73"/>
    </row>
    <row r="12" spans="1:6" ht="19.5" thickBot="1">
      <c r="E12" s="74">
        <f>SUM(E6:E11)</f>
        <v>469800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876F-A313-490F-85C9-88C97CBED6DB}">
  <dimension ref="A1:F29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 ht="15" customHeight="1">
      <c r="A2" s="133" t="s">
        <v>238</v>
      </c>
      <c r="B2" s="134"/>
      <c r="C2" s="134"/>
      <c r="D2" s="134"/>
      <c r="E2" s="135"/>
    </row>
    <row r="3" spans="1:6" ht="30" customHeight="1" thickBot="1">
      <c r="A3" s="136"/>
      <c r="B3" s="137"/>
      <c r="C3" s="137"/>
      <c r="D3" s="137"/>
      <c r="E3" s="138"/>
    </row>
    <row r="4" spans="1:6" ht="19.5" thickBot="1">
      <c r="A4" s="139">
        <v>2018</v>
      </c>
      <c r="B4" s="140"/>
      <c r="C4" s="140"/>
      <c r="D4" s="140"/>
      <c r="E4" s="141"/>
      <c r="F4"/>
    </row>
    <row r="5" spans="1:6" ht="19.5" thickBot="1">
      <c r="A5" s="142" t="s">
        <v>288</v>
      </c>
      <c r="B5" s="143"/>
      <c r="C5" s="143"/>
      <c r="D5" s="143"/>
      <c r="E5" s="144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367</v>
      </c>
      <c r="B7" s="77">
        <v>43316</v>
      </c>
      <c r="C7" s="71">
        <v>538</v>
      </c>
      <c r="D7" s="71">
        <v>1</v>
      </c>
      <c r="E7" s="75">
        <v>129900</v>
      </c>
    </row>
    <row r="8" spans="1:6" customFormat="1">
      <c r="A8" s="71" t="s">
        <v>852</v>
      </c>
      <c r="B8" s="77">
        <v>43393</v>
      </c>
      <c r="C8" s="71">
        <v>1984</v>
      </c>
      <c r="D8" s="71">
        <v>1</v>
      </c>
      <c r="E8" s="75">
        <v>150000</v>
      </c>
    </row>
    <row r="9" spans="1:6" customFormat="1">
      <c r="A9" s="71" t="s">
        <v>688</v>
      </c>
      <c r="B9" s="77">
        <v>43393</v>
      </c>
      <c r="C9" s="71">
        <v>1984</v>
      </c>
      <c r="D9" s="71">
        <v>1</v>
      </c>
      <c r="E9" s="75">
        <v>169900</v>
      </c>
    </row>
    <row r="10" spans="1:6" customFormat="1">
      <c r="A10" s="71" t="s">
        <v>853</v>
      </c>
      <c r="B10" s="77">
        <v>43393</v>
      </c>
      <c r="C10" s="71">
        <v>1984</v>
      </c>
      <c r="D10" s="71">
        <v>1</v>
      </c>
      <c r="E10" s="75">
        <v>25000</v>
      </c>
    </row>
    <row r="11" spans="1:6" ht="19.5" thickBot="1">
      <c r="A11" s="148" t="s">
        <v>243</v>
      </c>
      <c r="B11" s="149"/>
      <c r="C11" s="149"/>
      <c r="D11" s="150"/>
      <c r="E11" s="72"/>
    </row>
    <row r="12" spans="1:6" ht="15.75" thickBot="1">
      <c r="E12" s="73"/>
    </row>
    <row r="13" spans="1:6" ht="19.5" thickBot="1">
      <c r="E13" s="74">
        <f>SUM(E6:E12)</f>
        <v>474800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33" t="s">
        <v>238</v>
      </c>
      <c r="B18" s="134"/>
      <c r="C18" s="134"/>
      <c r="D18" s="134"/>
      <c r="E18" s="135"/>
    </row>
    <row r="19" spans="1:5" ht="35.25" customHeight="1" thickBot="1">
      <c r="A19" s="136"/>
      <c r="B19" s="137"/>
      <c r="C19" s="137"/>
      <c r="D19" s="137"/>
      <c r="E19" s="138"/>
    </row>
    <row r="20" spans="1:5" ht="19.5" thickBot="1">
      <c r="A20" s="139">
        <v>2018</v>
      </c>
      <c r="B20" s="140"/>
      <c r="C20" s="140"/>
      <c r="D20" s="140"/>
      <c r="E20" s="141"/>
    </row>
    <row r="21" spans="1:5" ht="19.5" thickBot="1">
      <c r="A21" s="142" t="s">
        <v>717</v>
      </c>
      <c r="B21" s="143"/>
      <c r="C21" s="143"/>
      <c r="D21" s="143"/>
      <c r="E21" s="144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981</v>
      </c>
      <c r="B23" s="77" t="s">
        <v>911</v>
      </c>
      <c r="C23" s="71">
        <v>769</v>
      </c>
      <c r="D23" s="71">
        <v>1</v>
      </c>
      <c r="E23" s="75">
        <v>120000</v>
      </c>
    </row>
    <row r="24" spans="1:5">
      <c r="A24" s="71" t="s">
        <v>985</v>
      </c>
      <c r="B24" s="77" t="s">
        <v>911</v>
      </c>
      <c r="C24" s="71">
        <v>769</v>
      </c>
      <c r="D24" s="71">
        <v>1</v>
      </c>
      <c r="E24" s="75">
        <v>179900</v>
      </c>
    </row>
    <row r="25" spans="1:5">
      <c r="A25" s="71" t="s">
        <v>292</v>
      </c>
      <c r="B25" s="77" t="s">
        <v>911</v>
      </c>
      <c r="C25" s="71">
        <v>769</v>
      </c>
      <c r="D25" s="71">
        <v>1</v>
      </c>
      <c r="E25" s="75">
        <v>99900</v>
      </c>
    </row>
    <row r="26" spans="1:5">
      <c r="A26" s="71" t="s">
        <v>986</v>
      </c>
      <c r="B26" s="77" t="s">
        <v>911</v>
      </c>
      <c r="C26" s="71">
        <v>769</v>
      </c>
      <c r="D26" s="71">
        <v>1</v>
      </c>
      <c r="E26" s="75">
        <v>170000</v>
      </c>
    </row>
    <row r="27" spans="1:5" ht="19.5" thickBot="1">
      <c r="A27" s="148" t="s">
        <v>243</v>
      </c>
      <c r="B27" s="149"/>
      <c r="C27" s="149"/>
      <c r="D27" s="150"/>
      <c r="E27" s="72"/>
    </row>
    <row r="28" spans="1:5" ht="15.75" thickBot="1">
      <c r="E28" s="73"/>
    </row>
    <row r="29" spans="1:5" ht="19.5" thickBot="1">
      <c r="E29" s="74">
        <f>SUM(E22:E28)</f>
        <v>569800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6CBA-6984-4C6E-852F-66F0DB7C6A33}">
  <dimension ref="A1:F31"/>
  <sheetViews>
    <sheetView topLeftCell="A10" workbookViewId="0">
      <selection activeCell="H22" sqref="H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675</v>
      </c>
      <c r="B7" s="77">
        <v>43320</v>
      </c>
      <c r="C7" s="71">
        <v>533</v>
      </c>
      <c r="D7" s="71">
        <v>1</v>
      </c>
      <c r="E7" s="75">
        <v>60000</v>
      </c>
    </row>
    <row r="8" spans="1:6" customFormat="1">
      <c r="A8" s="71" t="s">
        <v>652</v>
      </c>
      <c r="B8" s="77">
        <v>43320</v>
      </c>
      <c r="C8" s="71">
        <v>533</v>
      </c>
      <c r="D8" s="71">
        <v>1</v>
      </c>
      <c r="E8" s="75">
        <v>120000</v>
      </c>
    </row>
    <row r="9" spans="1:6" customFormat="1">
      <c r="A9" s="71" t="s">
        <v>676</v>
      </c>
      <c r="B9" s="77">
        <v>43320</v>
      </c>
      <c r="C9" s="71">
        <v>533</v>
      </c>
      <c r="D9" s="71">
        <v>1</v>
      </c>
      <c r="E9" s="75">
        <v>45000</v>
      </c>
    </row>
    <row r="10" spans="1:6" customFormat="1">
      <c r="A10" s="71" t="s">
        <v>677</v>
      </c>
      <c r="B10" s="77">
        <v>43320</v>
      </c>
      <c r="C10" s="71">
        <v>533</v>
      </c>
      <c r="D10" s="71">
        <v>1</v>
      </c>
      <c r="E10" s="75">
        <v>45000</v>
      </c>
    </row>
    <row r="11" spans="1:6" customFormat="1">
      <c r="A11" s="71" t="s">
        <v>678</v>
      </c>
      <c r="B11" s="77">
        <v>43320</v>
      </c>
      <c r="C11" s="71">
        <v>533</v>
      </c>
      <c r="D11" s="71">
        <v>1</v>
      </c>
      <c r="E11" s="75">
        <v>119900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389900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7.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89" t="s">
        <v>239</v>
      </c>
      <c r="B23" s="90" t="s">
        <v>240</v>
      </c>
      <c r="C23" s="89" t="s">
        <v>241</v>
      </c>
      <c r="D23" s="90" t="s">
        <v>242</v>
      </c>
      <c r="E23" s="89" t="s">
        <v>243</v>
      </c>
    </row>
    <row r="24" spans="1:5">
      <c r="A24" s="71" t="s">
        <v>1019</v>
      </c>
      <c r="B24" s="77" t="s">
        <v>911</v>
      </c>
      <c r="C24" s="71">
        <v>688</v>
      </c>
      <c r="D24" s="71">
        <v>1</v>
      </c>
      <c r="E24" s="75">
        <v>47000</v>
      </c>
    </row>
    <row r="25" spans="1:5">
      <c r="A25" s="71" t="s">
        <v>950</v>
      </c>
      <c r="B25" s="77" t="s">
        <v>911</v>
      </c>
      <c r="C25" s="71">
        <v>688</v>
      </c>
      <c r="D25" s="71">
        <v>2</v>
      </c>
      <c r="E25" s="75">
        <v>106000</v>
      </c>
    </row>
    <row r="26" spans="1:5">
      <c r="A26" s="71" t="s">
        <v>568</v>
      </c>
      <c r="B26" s="77" t="s">
        <v>911</v>
      </c>
      <c r="C26" s="71">
        <v>688</v>
      </c>
      <c r="D26" s="71">
        <v>1</v>
      </c>
      <c r="E26" s="75">
        <v>179900</v>
      </c>
    </row>
    <row r="27" spans="1:5">
      <c r="A27" s="71" t="s">
        <v>1021</v>
      </c>
      <c r="B27" s="77" t="s">
        <v>911</v>
      </c>
      <c r="C27" s="71">
        <v>688</v>
      </c>
      <c r="D27" s="71">
        <v>1</v>
      </c>
      <c r="E27" s="75">
        <v>79900</v>
      </c>
    </row>
    <row r="28" spans="1:5">
      <c r="A28" s="71"/>
      <c r="B28" s="77"/>
      <c r="C28" s="71"/>
      <c r="D28" s="71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412800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99D6-ECFF-4512-BD40-E73889B6DBD9}">
  <dimension ref="A1:F28"/>
  <sheetViews>
    <sheetView topLeftCell="A8" workbookViewId="0">
      <selection activeCell="A26" sqref="A26:D2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673</v>
      </c>
      <c r="B7" s="77">
        <v>43302</v>
      </c>
      <c r="C7" s="71">
        <v>511</v>
      </c>
      <c r="D7" s="71">
        <v>1</v>
      </c>
      <c r="E7" s="75">
        <v>71000</v>
      </c>
    </row>
    <row r="8" spans="1:6" customFormat="1">
      <c r="A8" s="71"/>
      <c r="B8" s="77"/>
      <c r="C8" s="71"/>
      <c r="D8" s="71"/>
      <c r="E8" s="75"/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71000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2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994</v>
      </c>
      <c r="B22" s="77" t="s">
        <v>911</v>
      </c>
      <c r="C22" s="71">
        <v>764</v>
      </c>
      <c r="D22" s="71">
        <v>1</v>
      </c>
      <c r="E22" s="75">
        <v>120000</v>
      </c>
    </row>
    <row r="23" spans="1:5">
      <c r="A23" s="71" t="s">
        <v>1060</v>
      </c>
      <c r="B23" s="77" t="s">
        <v>911</v>
      </c>
      <c r="C23" s="71">
        <v>764</v>
      </c>
      <c r="D23" s="71">
        <v>1</v>
      </c>
      <c r="E23" s="75">
        <v>47000</v>
      </c>
    </row>
    <row r="24" spans="1:5">
      <c r="A24" s="71" t="s">
        <v>1186</v>
      </c>
      <c r="B24" s="77" t="s">
        <v>911</v>
      </c>
      <c r="C24" s="71">
        <v>764</v>
      </c>
      <c r="D24" s="71">
        <v>1</v>
      </c>
      <c r="E24" s="75">
        <v>119900</v>
      </c>
    </row>
    <row r="25" spans="1:5">
      <c r="A25" s="71" t="s">
        <v>1187</v>
      </c>
      <c r="B25" s="77" t="s">
        <v>911</v>
      </c>
      <c r="C25" s="71">
        <v>764</v>
      </c>
      <c r="D25" s="71">
        <v>1</v>
      </c>
      <c r="E25" s="75">
        <v>129900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416800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FEA1-856C-42AE-8E6C-9D208D511A59}">
  <dimension ref="A1:F28"/>
  <sheetViews>
    <sheetView topLeftCell="A7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671</v>
      </c>
      <c r="B7" s="77">
        <v>43302</v>
      </c>
      <c r="C7" s="71">
        <v>512</v>
      </c>
      <c r="D7" s="71">
        <v>1</v>
      </c>
      <c r="E7" s="75">
        <v>119900</v>
      </c>
    </row>
    <row r="8" spans="1:6" customFormat="1">
      <c r="A8" s="71" t="s">
        <v>672</v>
      </c>
      <c r="B8" s="77">
        <v>43302</v>
      </c>
      <c r="C8" s="71">
        <v>512</v>
      </c>
      <c r="D8" s="71">
        <v>1</v>
      </c>
      <c r="E8" s="75">
        <v>99900</v>
      </c>
    </row>
    <row r="9" spans="1:6" customFormat="1">
      <c r="A9" s="71" t="s">
        <v>384</v>
      </c>
      <c r="B9" s="77">
        <v>43355</v>
      </c>
      <c r="C9" s="71">
        <v>571</v>
      </c>
      <c r="D9" s="71">
        <v>1</v>
      </c>
      <c r="E9" s="75">
        <v>60000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279800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0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925</v>
      </c>
      <c r="B22" s="77" t="s">
        <v>911</v>
      </c>
      <c r="C22" s="71">
        <v>735</v>
      </c>
      <c r="D22" s="71">
        <v>1</v>
      </c>
      <c r="E22" s="75">
        <v>30000</v>
      </c>
    </row>
    <row r="23" spans="1:5">
      <c r="A23" s="71" t="s">
        <v>1092</v>
      </c>
      <c r="B23" s="77" t="s">
        <v>911</v>
      </c>
      <c r="C23" s="71">
        <v>735</v>
      </c>
      <c r="D23" s="71">
        <v>1</v>
      </c>
      <c r="E23" s="75">
        <v>60000</v>
      </c>
    </row>
    <row r="24" spans="1:5">
      <c r="A24" s="71" t="s">
        <v>1256</v>
      </c>
      <c r="B24" s="77" t="s">
        <v>911</v>
      </c>
      <c r="C24" s="71">
        <v>735</v>
      </c>
      <c r="D24" s="71">
        <v>1</v>
      </c>
      <c r="E24" s="75">
        <v>180000</v>
      </c>
    </row>
    <row r="25" spans="1:5">
      <c r="A25" s="71" t="s">
        <v>1257</v>
      </c>
      <c r="B25" s="77" t="s">
        <v>911</v>
      </c>
      <c r="C25" s="71">
        <v>735</v>
      </c>
      <c r="D25" s="71">
        <v>1</v>
      </c>
      <c r="E25" s="75">
        <v>129900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399900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28DB-8E72-4B3A-89FC-42482DEFC8F2}">
  <dimension ref="A1:F15"/>
  <sheetViews>
    <sheetView workbookViewId="0">
      <selection activeCell="G14" sqref="G1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640</v>
      </c>
      <c r="B7" s="77">
        <v>43302</v>
      </c>
      <c r="C7" s="71">
        <v>504</v>
      </c>
      <c r="D7" s="71">
        <v>1</v>
      </c>
      <c r="E7" s="75">
        <v>30000</v>
      </c>
    </row>
    <row r="8" spans="1:6" customFormat="1">
      <c r="A8" s="71" t="s">
        <v>669</v>
      </c>
      <c r="B8" s="77">
        <v>43302</v>
      </c>
      <c r="C8" s="71">
        <v>504</v>
      </c>
      <c r="D8" s="71">
        <v>1</v>
      </c>
      <c r="E8" s="75">
        <v>95000</v>
      </c>
    </row>
    <row r="9" spans="1:6" customFormat="1">
      <c r="A9" s="71" t="s">
        <v>670</v>
      </c>
      <c r="B9" s="77">
        <v>43302</v>
      </c>
      <c r="C9" s="71">
        <v>504</v>
      </c>
      <c r="D9" s="71">
        <v>1</v>
      </c>
      <c r="E9" s="75">
        <v>105000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230000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810F-4F8A-478B-B283-B92F74240EEC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667</v>
      </c>
      <c r="B7" s="77">
        <v>43302</v>
      </c>
      <c r="C7" s="71">
        <v>510</v>
      </c>
      <c r="D7" s="71">
        <v>1</v>
      </c>
      <c r="E7" s="75">
        <v>180000</v>
      </c>
    </row>
    <row r="8" spans="1:6" customFormat="1">
      <c r="A8" s="71" t="s">
        <v>668</v>
      </c>
      <c r="B8" s="77">
        <v>43302</v>
      </c>
      <c r="C8" s="71">
        <v>510</v>
      </c>
      <c r="D8" s="71">
        <v>1</v>
      </c>
      <c r="E8" s="75">
        <v>120000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300000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D1A1-7AE1-4CE5-BFF4-F58900F56884}">
  <dimension ref="A1:F31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305</v>
      </c>
      <c r="B7" s="77">
        <v>43302</v>
      </c>
      <c r="C7" s="71">
        <v>501</v>
      </c>
      <c r="D7" s="71">
        <v>1</v>
      </c>
      <c r="E7" s="75">
        <v>169900</v>
      </c>
    </row>
    <row r="8" spans="1:6" customFormat="1">
      <c r="A8" s="71" t="s">
        <v>665</v>
      </c>
      <c r="B8" s="77">
        <v>43302</v>
      </c>
      <c r="C8" s="71">
        <v>501</v>
      </c>
      <c r="D8" s="71">
        <v>1</v>
      </c>
      <c r="E8" s="75">
        <v>195000</v>
      </c>
    </row>
    <row r="9" spans="1:6" customFormat="1">
      <c r="A9" s="71" t="s">
        <v>666</v>
      </c>
      <c r="B9" s="77">
        <v>43302</v>
      </c>
      <c r="C9" s="71">
        <v>501</v>
      </c>
      <c r="D9" s="71">
        <v>1</v>
      </c>
      <c r="E9" s="75">
        <v>126000</v>
      </c>
    </row>
    <row r="10" spans="1:6" customFormat="1">
      <c r="A10" s="71" t="s">
        <v>462</v>
      </c>
      <c r="B10" s="77">
        <v>43355</v>
      </c>
      <c r="C10" s="71">
        <v>567</v>
      </c>
      <c r="D10" s="71">
        <v>1</v>
      </c>
      <c r="E10" s="75">
        <v>97000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587900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2.2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89" t="s">
        <v>239</v>
      </c>
      <c r="B23" s="90" t="s">
        <v>240</v>
      </c>
      <c r="C23" s="89" t="s">
        <v>241</v>
      </c>
      <c r="D23" s="90" t="s">
        <v>242</v>
      </c>
      <c r="E23" s="89" t="s">
        <v>243</v>
      </c>
    </row>
    <row r="24" spans="1:5">
      <c r="A24" s="71" t="s">
        <v>925</v>
      </c>
      <c r="B24" s="77" t="s">
        <v>911</v>
      </c>
      <c r="C24" s="71">
        <v>718</v>
      </c>
      <c r="D24" s="71">
        <v>1</v>
      </c>
      <c r="E24" s="75">
        <v>30000</v>
      </c>
    </row>
    <row r="25" spans="1:5">
      <c r="A25" s="71" t="s">
        <v>940</v>
      </c>
      <c r="B25" s="77" t="s">
        <v>911</v>
      </c>
      <c r="C25" s="71">
        <v>718</v>
      </c>
      <c r="D25" s="71">
        <v>1</v>
      </c>
      <c r="E25" s="75">
        <v>150000</v>
      </c>
    </row>
    <row r="26" spans="1:5">
      <c r="A26" s="71" t="s">
        <v>1051</v>
      </c>
      <c r="B26" s="77" t="s">
        <v>911</v>
      </c>
      <c r="C26" s="71">
        <v>718</v>
      </c>
      <c r="D26" s="71">
        <v>1</v>
      </c>
      <c r="E26" s="75">
        <v>129900</v>
      </c>
    </row>
    <row r="27" spans="1:5">
      <c r="A27" s="71" t="s">
        <v>1052</v>
      </c>
      <c r="B27" s="77" t="s">
        <v>911</v>
      </c>
      <c r="C27" s="71">
        <v>718</v>
      </c>
      <c r="D27" s="71">
        <v>1</v>
      </c>
      <c r="E27" s="75">
        <v>170000</v>
      </c>
    </row>
    <row r="28" spans="1:5">
      <c r="A28" s="71"/>
      <c r="B28" s="77"/>
      <c r="C28" s="71"/>
      <c r="D28" s="71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479900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7216-3843-4CCD-9226-E9054427C78A}">
  <dimension ref="A1:F17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663</v>
      </c>
      <c r="B7" s="77">
        <v>43364</v>
      </c>
      <c r="C7" s="71">
        <v>574</v>
      </c>
      <c r="D7" s="71">
        <v>1</v>
      </c>
      <c r="E7" s="75">
        <v>30000</v>
      </c>
    </row>
    <row r="8" spans="1:6" customFormat="1">
      <c r="A8" s="71" t="s">
        <v>664</v>
      </c>
      <c r="B8" s="77">
        <v>43302</v>
      </c>
      <c r="C8" s="71">
        <v>507</v>
      </c>
      <c r="D8" s="71">
        <v>1</v>
      </c>
      <c r="E8" s="75">
        <v>22000</v>
      </c>
    </row>
    <row r="9" spans="1:6" customFormat="1">
      <c r="A9" s="71" t="s">
        <v>618</v>
      </c>
      <c r="B9" s="77">
        <v>43302</v>
      </c>
      <c r="C9" s="71">
        <v>507</v>
      </c>
      <c r="D9" s="71">
        <v>1</v>
      </c>
      <c r="E9" s="75">
        <v>60000</v>
      </c>
    </row>
    <row r="10" spans="1:6" customFormat="1">
      <c r="A10" s="71" t="s">
        <v>480</v>
      </c>
      <c r="B10" s="77">
        <v>43302</v>
      </c>
      <c r="C10" s="71">
        <v>507</v>
      </c>
      <c r="D10" s="71">
        <v>1</v>
      </c>
      <c r="E10" s="75">
        <v>170000</v>
      </c>
    </row>
    <row r="11" spans="1:6" customFormat="1">
      <c r="A11" s="71" t="s">
        <v>361</v>
      </c>
      <c r="B11" s="77">
        <v>43302</v>
      </c>
      <c r="C11" s="71">
        <v>507</v>
      </c>
      <c r="D11" s="71">
        <v>1</v>
      </c>
      <c r="E11" s="75">
        <v>189000</v>
      </c>
    </row>
    <row r="12" spans="1:6" customFormat="1">
      <c r="A12" s="71"/>
      <c r="B12" s="77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471000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4E98-B3FA-49C1-A77D-019A024C7BC2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659</v>
      </c>
      <c r="B7" s="77">
        <v>43317</v>
      </c>
      <c r="C7" s="71">
        <v>539</v>
      </c>
      <c r="D7" s="71">
        <v>1</v>
      </c>
      <c r="E7" s="75">
        <v>100000</v>
      </c>
    </row>
    <row r="8" spans="1:6" customFormat="1">
      <c r="A8" s="71" t="s">
        <v>660</v>
      </c>
      <c r="B8" s="77">
        <v>43317</v>
      </c>
      <c r="C8" s="71">
        <v>539</v>
      </c>
      <c r="D8" s="71">
        <v>1</v>
      </c>
      <c r="E8" s="75">
        <v>126000</v>
      </c>
    </row>
    <row r="9" spans="1:6" customFormat="1">
      <c r="A9" s="71" t="s">
        <v>661</v>
      </c>
      <c r="B9" s="77">
        <v>43317</v>
      </c>
      <c r="C9" s="71">
        <v>539</v>
      </c>
      <c r="D9" s="71">
        <v>1</v>
      </c>
      <c r="E9" s="75">
        <v>105000</v>
      </c>
    </row>
    <row r="10" spans="1:6" customFormat="1">
      <c r="A10" s="71" t="s">
        <v>662</v>
      </c>
      <c r="B10" s="77">
        <v>43317</v>
      </c>
      <c r="C10" s="71">
        <v>539</v>
      </c>
      <c r="D10" s="71">
        <v>1</v>
      </c>
      <c r="E10" s="75">
        <v>126000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457000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65CA-12D7-47D9-8255-85F49BFCDE7A}">
  <dimension ref="A1:F28"/>
  <sheetViews>
    <sheetView topLeftCell="A16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430</v>
      </c>
      <c r="B7" s="77">
        <v>43302</v>
      </c>
      <c r="C7" s="71">
        <v>503</v>
      </c>
      <c r="D7" s="71">
        <v>1</v>
      </c>
      <c r="E7" s="75">
        <v>60000</v>
      </c>
    </row>
    <row r="8" spans="1:6" customFormat="1">
      <c r="A8" s="71" t="s">
        <v>657</v>
      </c>
      <c r="B8" s="77">
        <v>43302</v>
      </c>
      <c r="C8" s="71">
        <v>503</v>
      </c>
      <c r="D8" s="71">
        <v>1</v>
      </c>
      <c r="E8" s="75">
        <v>159000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219000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8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554</v>
      </c>
      <c r="B22" s="77" t="s">
        <v>911</v>
      </c>
      <c r="C22" s="71">
        <v>760</v>
      </c>
      <c r="D22" s="71">
        <v>1</v>
      </c>
      <c r="E22" s="75">
        <v>221000</v>
      </c>
    </row>
    <row r="23" spans="1:5">
      <c r="A23" s="71" t="s">
        <v>1045</v>
      </c>
      <c r="B23" s="77" t="s">
        <v>911</v>
      </c>
      <c r="C23" s="71">
        <v>760</v>
      </c>
      <c r="D23" s="71">
        <v>1</v>
      </c>
      <c r="E23" s="75">
        <v>119900</v>
      </c>
    </row>
    <row r="24" spans="1:5">
      <c r="A24" s="71" t="s">
        <v>647</v>
      </c>
      <c r="B24" s="77" t="s">
        <v>911</v>
      </c>
      <c r="C24" s="71">
        <v>760</v>
      </c>
      <c r="D24" s="71">
        <v>1</v>
      </c>
      <c r="E24" s="75">
        <v>169900</v>
      </c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510800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5E91-E4F6-4775-A54A-4017213D78C5}">
  <dimension ref="A1:F28"/>
  <sheetViews>
    <sheetView topLeftCell="A19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655</v>
      </c>
      <c r="B7" s="77">
        <v>43303</v>
      </c>
      <c r="C7" s="71">
        <v>517</v>
      </c>
      <c r="D7" s="71">
        <v>1</v>
      </c>
      <c r="E7" s="75">
        <v>179000</v>
      </c>
    </row>
    <row r="8" spans="1:6" customFormat="1">
      <c r="A8" s="71" t="s">
        <v>362</v>
      </c>
      <c r="B8" s="77">
        <v>43303</v>
      </c>
      <c r="C8" s="71">
        <v>517</v>
      </c>
      <c r="D8" s="71">
        <v>1</v>
      </c>
      <c r="E8" s="75">
        <v>189000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368000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7.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953</v>
      </c>
      <c r="B22" s="77" t="s">
        <v>911</v>
      </c>
      <c r="C22" s="71">
        <v>629</v>
      </c>
      <c r="D22" s="71">
        <v>1</v>
      </c>
      <c r="E22" s="75">
        <v>70000</v>
      </c>
    </row>
    <row r="23" spans="1:5">
      <c r="A23" s="71" t="s">
        <v>1022</v>
      </c>
      <c r="B23" s="77" t="s">
        <v>911</v>
      </c>
      <c r="C23" s="71">
        <v>629</v>
      </c>
      <c r="D23" s="71">
        <v>1</v>
      </c>
      <c r="E23" s="75">
        <v>450000</v>
      </c>
    </row>
    <row r="24" spans="1:5">
      <c r="A24" s="71" t="s">
        <v>1236</v>
      </c>
      <c r="B24" s="77" t="s">
        <v>911</v>
      </c>
      <c r="C24" s="71">
        <v>629</v>
      </c>
      <c r="D24" s="71">
        <v>1</v>
      </c>
      <c r="E24" s="75">
        <v>168000</v>
      </c>
    </row>
    <row r="25" spans="1:5">
      <c r="A25" s="71" t="s">
        <v>1237</v>
      </c>
      <c r="B25" s="77" t="s">
        <v>911</v>
      </c>
      <c r="C25" s="71">
        <v>629</v>
      </c>
      <c r="D25" s="71">
        <v>1</v>
      </c>
      <c r="E25" s="75">
        <v>180000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868000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850E-339D-4700-BDBB-3816BBE2A162}">
  <dimension ref="A1:F27"/>
  <sheetViews>
    <sheetView topLeftCell="A10" workbookViewId="0">
      <selection activeCell="A24" sqref="A24:XFD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652</v>
      </c>
      <c r="B7" s="77">
        <v>43302</v>
      </c>
      <c r="C7" s="71">
        <v>499</v>
      </c>
      <c r="D7" s="71">
        <v>1</v>
      </c>
      <c r="E7" s="75">
        <v>120000</v>
      </c>
    </row>
    <row r="8" spans="1:6" customFormat="1">
      <c r="A8" s="71" t="s">
        <v>653</v>
      </c>
      <c r="B8" s="77">
        <v>43302</v>
      </c>
      <c r="C8" s="71">
        <v>499</v>
      </c>
      <c r="D8" s="71">
        <v>1</v>
      </c>
      <c r="E8" s="75">
        <v>156000</v>
      </c>
    </row>
    <row r="9" spans="1:6" customFormat="1">
      <c r="A9" s="71" t="s">
        <v>640</v>
      </c>
      <c r="B9" s="77">
        <v>43302</v>
      </c>
      <c r="C9" s="71">
        <v>499</v>
      </c>
      <c r="D9" s="71">
        <v>1</v>
      </c>
      <c r="E9" s="75">
        <v>30000</v>
      </c>
    </row>
    <row r="10" spans="1:6" customFormat="1">
      <c r="A10" s="71" t="s">
        <v>654</v>
      </c>
      <c r="B10" s="77">
        <v>43302</v>
      </c>
      <c r="C10" s="71">
        <v>499</v>
      </c>
      <c r="D10" s="71">
        <v>1</v>
      </c>
      <c r="E10" s="75">
        <v>170000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476000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3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1183</v>
      </c>
      <c r="B20" s="155"/>
      <c r="C20" s="155"/>
      <c r="D20" s="155"/>
      <c r="E20" s="156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962</v>
      </c>
      <c r="B22" s="77" t="s">
        <v>911</v>
      </c>
      <c r="C22" s="71">
        <v>704</v>
      </c>
      <c r="D22" s="71">
        <v>1</v>
      </c>
      <c r="E22" s="75">
        <v>80000</v>
      </c>
    </row>
    <row r="23" spans="1:5">
      <c r="A23" s="71" t="s">
        <v>963</v>
      </c>
      <c r="B23" s="77" t="s">
        <v>911</v>
      </c>
      <c r="C23" s="71">
        <v>704</v>
      </c>
      <c r="D23" s="71">
        <v>1</v>
      </c>
      <c r="E23" s="75">
        <v>100000</v>
      </c>
    </row>
    <row r="24" spans="1:5">
      <c r="A24" s="71" t="s">
        <v>1184</v>
      </c>
      <c r="B24" s="77" t="s">
        <v>911</v>
      </c>
      <c r="C24" s="71">
        <v>704</v>
      </c>
      <c r="D24" s="71">
        <v>1</v>
      </c>
      <c r="E24" s="75">
        <v>230000</v>
      </c>
    </row>
    <row r="25" spans="1:5" ht="19.5" thickBot="1">
      <c r="A25" s="157" t="s">
        <v>243</v>
      </c>
      <c r="B25" s="158"/>
      <c r="C25" s="158"/>
      <c r="D25" s="159"/>
      <c r="E25" s="72"/>
    </row>
    <row r="26" spans="1:5" ht="15.75" thickBot="1">
      <c r="E26" s="73"/>
    </row>
    <row r="27" spans="1:5" ht="19.5" thickBot="1">
      <c r="E27" s="74">
        <f>SUM(E21:E26)</f>
        <v>410000</v>
      </c>
    </row>
  </sheetData>
  <mergeCells count="8">
    <mergeCell ref="A19:E19"/>
    <mergeCell ref="A20:E20"/>
    <mergeCell ref="A25:D25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4631-F1FC-4119-9FF2-7A02EAF903A4}">
  <dimension ref="A1:F29"/>
  <sheetViews>
    <sheetView topLeftCell="A16" workbookViewId="0">
      <selection activeCell="B23" sqref="B23:B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522</v>
      </c>
      <c r="B7" s="77">
        <v>43302</v>
      </c>
      <c r="C7" s="71">
        <v>508</v>
      </c>
      <c r="D7" s="71">
        <v>1</v>
      </c>
      <c r="E7" s="75">
        <v>180000</v>
      </c>
    </row>
    <row r="8" spans="1:6" customFormat="1">
      <c r="A8" s="71" t="s">
        <v>618</v>
      </c>
      <c r="B8" s="77">
        <v>43355</v>
      </c>
      <c r="C8" s="71">
        <v>573</v>
      </c>
      <c r="D8" s="71">
        <v>1</v>
      </c>
      <c r="E8" s="75">
        <v>60000</v>
      </c>
    </row>
    <row r="9" spans="1:6" customFormat="1">
      <c r="A9" s="71" t="s">
        <v>625</v>
      </c>
      <c r="B9" s="77">
        <v>43302</v>
      </c>
      <c r="C9" s="71">
        <v>508</v>
      </c>
      <c r="D9" s="71">
        <v>1</v>
      </c>
      <c r="E9" s="75">
        <v>47000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287000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4.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288</v>
      </c>
      <c r="B21" s="155"/>
      <c r="C21" s="155"/>
      <c r="D21" s="155"/>
      <c r="E21" s="156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994</v>
      </c>
      <c r="B23" s="77" t="s">
        <v>911</v>
      </c>
      <c r="C23" s="71">
        <v>753</v>
      </c>
      <c r="D23" s="71">
        <v>1</v>
      </c>
      <c r="E23" s="75">
        <v>120000</v>
      </c>
    </row>
    <row r="24" spans="1:5">
      <c r="A24" s="71" t="s">
        <v>416</v>
      </c>
      <c r="B24" s="77" t="s">
        <v>911</v>
      </c>
      <c r="C24" s="71">
        <v>753</v>
      </c>
      <c r="D24" s="71">
        <v>1</v>
      </c>
      <c r="E24" s="75">
        <v>179900</v>
      </c>
    </row>
    <row r="25" spans="1:5">
      <c r="A25" s="71" t="s">
        <v>1055</v>
      </c>
      <c r="B25" s="77" t="s">
        <v>911</v>
      </c>
      <c r="C25" s="71">
        <v>753</v>
      </c>
      <c r="D25" s="71">
        <v>1</v>
      </c>
      <c r="E25" s="75">
        <v>119900</v>
      </c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419800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0AB8-5C71-4187-A437-266739408CC3}">
  <dimension ref="A1:F28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639</v>
      </c>
      <c r="B7" s="77">
        <v>43302</v>
      </c>
      <c r="C7" s="71">
        <v>513</v>
      </c>
      <c r="D7" s="71">
        <v>1</v>
      </c>
      <c r="E7" s="75">
        <v>250000</v>
      </c>
    </row>
    <row r="8" spans="1:6" customFormat="1">
      <c r="A8" s="71" t="s">
        <v>321</v>
      </c>
      <c r="B8" s="77">
        <v>43302</v>
      </c>
      <c r="C8" s="71">
        <v>513</v>
      </c>
      <c r="D8" s="71">
        <v>1</v>
      </c>
      <c r="E8" s="75">
        <v>219900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469900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7.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89" t="s">
        <v>239</v>
      </c>
      <c r="B21" s="90" t="s">
        <v>240</v>
      </c>
      <c r="C21" s="89" t="s">
        <v>241</v>
      </c>
      <c r="D21" s="90" t="s">
        <v>242</v>
      </c>
      <c r="E21" s="89" t="s">
        <v>243</v>
      </c>
    </row>
    <row r="22" spans="1:5">
      <c r="A22" s="71" t="s">
        <v>948</v>
      </c>
      <c r="B22" s="77" t="s">
        <v>911</v>
      </c>
      <c r="C22" s="71">
        <v>717</v>
      </c>
      <c r="D22" s="71">
        <v>1</v>
      </c>
      <c r="E22" s="75">
        <v>275000</v>
      </c>
    </row>
    <row r="23" spans="1:5">
      <c r="A23" s="71" t="s">
        <v>949</v>
      </c>
      <c r="B23" s="77" t="s">
        <v>911</v>
      </c>
      <c r="C23" s="71">
        <v>717</v>
      </c>
      <c r="D23" s="71">
        <v>1</v>
      </c>
      <c r="E23" s="75">
        <v>99900</v>
      </c>
    </row>
    <row r="24" spans="1:5">
      <c r="A24" s="71"/>
      <c r="B24" s="77"/>
      <c r="C24" s="71"/>
      <c r="D24" s="71"/>
      <c r="E24" s="75"/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374900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D6B6-F1A6-4EE0-B501-4F3EC9C1F78A}">
  <dimension ref="A1:F29"/>
  <sheetViews>
    <sheetView topLeftCell="A16" workbookViewId="0">
      <selection activeCell="H25" sqref="H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648</v>
      </c>
      <c r="B7" s="77">
        <v>43302</v>
      </c>
      <c r="C7" s="71">
        <v>505</v>
      </c>
      <c r="D7" s="71">
        <v>1</v>
      </c>
      <c r="E7" s="75">
        <v>105000</v>
      </c>
    </row>
    <row r="8" spans="1:6" customFormat="1">
      <c r="A8" s="71" t="s">
        <v>649</v>
      </c>
      <c r="B8" s="77">
        <v>43302</v>
      </c>
      <c r="C8" s="71">
        <v>505</v>
      </c>
      <c r="D8" s="71">
        <v>1</v>
      </c>
      <c r="E8" s="75">
        <v>126000</v>
      </c>
    </row>
    <row r="9" spans="1:6" customFormat="1">
      <c r="A9" s="71" t="s">
        <v>650</v>
      </c>
      <c r="B9" s="77">
        <v>43302</v>
      </c>
      <c r="C9" s="71">
        <v>505</v>
      </c>
      <c r="D9" s="71">
        <v>1</v>
      </c>
      <c r="E9" s="75">
        <v>168000</v>
      </c>
    </row>
    <row r="10" spans="1:6" customFormat="1">
      <c r="A10" s="71" t="s">
        <v>651</v>
      </c>
      <c r="B10" s="77">
        <v>43302</v>
      </c>
      <c r="C10" s="71">
        <v>505</v>
      </c>
      <c r="D10" s="71">
        <v>1</v>
      </c>
      <c r="E10" s="75">
        <v>99900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498900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9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918</v>
      </c>
      <c r="B23" s="77" t="s">
        <v>911</v>
      </c>
      <c r="C23" s="71">
        <v>768</v>
      </c>
      <c r="D23" s="71">
        <v>1</v>
      </c>
      <c r="E23" s="75">
        <v>140000</v>
      </c>
    </row>
    <row r="24" spans="1:5">
      <c r="A24" s="71" t="s">
        <v>919</v>
      </c>
      <c r="B24" s="77" t="s">
        <v>911</v>
      </c>
      <c r="C24" s="71">
        <v>768</v>
      </c>
      <c r="D24" s="71">
        <v>1</v>
      </c>
      <c r="E24" s="75">
        <v>173000</v>
      </c>
    </row>
    <row r="25" spans="1:5">
      <c r="A25" s="71" t="s">
        <v>489</v>
      </c>
      <c r="B25" s="77" t="s">
        <v>911</v>
      </c>
      <c r="C25" s="71">
        <v>768</v>
      </c>
      <c r="D25" s="71">
        <v>1</v>
      </c>
      <c r="E25" s="75">
        <v>169900</v>
      </c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482900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DA3C-9CF0-41CF-9AAE-4C9BEE823877}">
  <dimension ref="A1:F29"/>
  <sheetViews>
    <sheetView topLeftCell="A10" workbookViewId="0">
      <selection activeCell="H18" sqref="H1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518</v>
      </c>
      <c r="B7" s="77">
        <v>43302</v>
      </c>
      <c r="C7" s="71">
        <v>498</v>
      </c>
      <c r="D7" s="71">
        <v>1</v>
      </c>
      <c r="E7" s="75">
        <v>189900</v>
      </c>
    </row>
    <row r="8" spans="1:6" customFormat="1">
      <c r="A8" s="71" t="s">
        <v>647</v>
      </c>
      <c r="B8" s="77">
        <v>43302</v>
      </c>
      <c r="C8" s="71">
        <v>498</v>
      </c>
      <c r="D8" s="71">
        <v>1</v>
      </c>
      <c r="E8" s="75">
        <v>169900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359800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4.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452</v>
      </c>
      <c r="B23" s="77" t="s">
        <v>911</v>
      </c>
      <c r="C23" s="71">
        <v>673</v>
      </c>
      <c r="D23" s="71">
        <v>1</v>
      </c>
      <c r="E23" s="75">
        <v>180000</v>
      </c>
    </row>
    <row r="24" spans="1:5">
      <c r="A24" s="71" t="s">
        <v>1028</v>
      </c>
      <c r="B24" s="77" t="s">
        <v>911</v>
      </c>
      <c r="C24" s="71">
        <v>673</v>
      </c>
      <c r="D24" s="71">
        <v>1</v>
      </c>
      <c r="E24" s="75">
        <v>169900</v>
      </c>
    </row>
    <row r="25" spans="1:5">
      <c r="A25" s="71" t="s">
        <v>1029</v>
      </c>
      <c r="B25" s="77" t="s">
        <v>911</v>
      </c>
      <c r="C25" s="71">
        <v>673</v>
      </c>
      <c r="D25" s="71">
        <v>1</v>
      </c>
      <c r="E25" s="75">
        <v>169900</v>
      </c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519800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56C4-3FD3-43EA-BF56-95F724AEF066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643</v>
      </c>
      <c r="B7" s="77">
        <v>43302</v>
      </c>
      <c r="C7" s="71">
        <v>496</v>
      </c>
      <c r="D7" s="71">
        <v>1</v>
      </c>
      <c r="E7" s="75">
        <v>131000</v>
      </c>
    </row>
    <row r="8" spans="1:6" customFormat="1">
      <c r="A8" s="71" t="s">
        <v>644</v>
      </c>
      <c r="B8" s="77">
        <v>43302</v>
      </c>
      <c r="C8" s="71">
        <v>496</v>
      </c>
      <c r="D8" s="71">
        <v>1</v>
      </c>
      <c r="E8" s="75">
        <v>99900</v>
      </c>
    </row>
    <row r="9" spans="1:6" customFormat="1">
      <c r="A9" s="71" t="s">
        <v>645</v>
      </c>
      <c r="B9" s="77">
        <v>43302</v>
      </c>
      <c r="C9" s="71">
        <v>496</v>
      </c>
      <c r="D9" s="71">
        <v>1</v>
      </c>
      <c r="E9" s="75">
        <v>169900</v>
      </c>
    </row>
    <row r="10" spans="1:6" customFormat="1">
      <c r="A10" s="71" t="s">
        <v>646</v>
      </c>
      <c r="B10" s="77">
        <v>43302</v>
      </c>
      <c r="C10" s="71">
        <v>496</v>
      </c>
      <c r="D10" s="71">
        <v>1</v>
      </c>
      <c r="E10" s="75">
        <v>79900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480700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3B0D-F6AA-442B-9F45-41498F297C60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641</v>
      </c>
      <c r="B7" s="77">
        <v>43302</v>
      </c>
      <c r="C7" s="71">
        <v>494</v>
      </c>
      <c r="D7" s="71">
        <v>1</v>
      </c>
      <c r="E7" s="75">
        <v>45000</v>
      </c>
    </row>
    <row r="8" spans="1:6" customFormat="1">
      <c r="A8" s="71" t="s">
        <v>475</v>
      </c>
      <c r="B8" s="77">
        <v>43302</v>
      </c>
      <c r="C8" s="71">
        <v>494</v>
      </c>
      <c r="D8" s="71">
        <v>1</v>
      </c>
      <c r="E8" s="75">
        <v>179900</v>
      </c>
    </row>
    <row r="9" spans="1:6" customFormat="1">
      <c r="A9" s="71" t="s">
        <v>256</v>
      </c>
      <c r="B9" s="77">
        <v>43302</v>
      </c>
      <c r="C9" s="71">
        <v>494</v>
      </c>
      <c r="D9" s="71">
        <v>1</v>
      </c>
      <c r="E9" s="75">
        <v>189000</v>
      </c>
    </row>
    <row r="10" spans="1:6" customFormat="1">
      <c r="A10" s="71" t="s">
        <v>642</v>
      </c>
      <c r="B10" s="77">
        <v>43302</v>
      </c>
      <c r="C10" s="71">
        <v>494</v>
      </c>
      <c r="D10" s="71">
        <v>1</v>
      </c>
      <c r="E10" s="75">
        <v>79900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493800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6907-1537-48F4-88AE-9CB19E68FC75}">
  <dimension ref="A1:F30"/>
  <sheetViews>
    <sheetView topLeftCell="A13" workbookViewId="0">
      <selection activeCell="A29" sqref="A29:A3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637</v>
      </c>
      <c r="B7" s="77">
        <v>43302</v>
      </c>
      <c r="C7" s="71">
        <v>495</v>
      </c>
      <c r="D7" s="71">
        <v>1</v>
      </c>
      <c r="E7" s="75">
        <v>63000</v>
      </c>
    </row>
    <row r="8" spans="1:6" customFormat="1">
      <c r="A8" s="71" t="s">
        <v>638</v>
      </c>
      <c r="B8" s="77">
        <v>43302</v>
      </c>
      <c r="C8" s="71">
        <v>495</v>
      </c>
      <c r="D8" s="71">
        <v>1</v>
      </c>
      <c r="E8" s="75">
        <v>138000</v>
      </c>
    </row>
    <row r="9" spans="1:6" customFormat="1">
      <c r="A9" s="71" t="s">
        <v>639</v>
      </c>
      <c r="B9" s="77">
        <v>43302</v>
      </c>
      <c r="C9" s="71">
        <v>495</v>
      </c>
      <c r="D9" s="71">
        <v>1</v>
      </c>
      <c r="E9" s="75">
        <v>250000</v>
      </c>
    </row>
    <row r="10" spans="1:6" customFormat="1">
      <c r="A10" s="71" t="s">
        <v>640</v>
      </c>
      <c r="B10" s="77">
        <v>43302</v>
      </c>
      <c r="C10" s="71">
        <v>495</v>
      </c>
      <c r="D10" s="71">
        <v>1</v>
      </c>
      <c r="E10" s="75">
        <v>30000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481000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9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89" t="s">
        <v>239</v>
      </c>
      <c r="B23" s="90" t="s">
        <v>240</v>
      </c>
      <c r="C23" s="89" t="s">
        <v>241</v>
      </c>
      <c r="D23" s="90" t="s">
        <v>242</v>
      </c>
      <c r="E23" s="89" t="s">
        <v>243</v>
      </c>
    </row>
    <row r="24" spans="1:5">
      <c r="A24" s="71" t="s">
        <v>1174</v>
      </c>
      <c r="B24" s="77" t="s">
        <v>911</v>
      </c>
      <c r="C24" s="71">
        <v>667</v>
      </c>
      <c r="D24" s="71">
        <v>1</v>
      </c>
      <c r="E24" s="75">
        <v>100000</v>
      </c>
    </row>
    <row r="25" spans="1:5">
      <c r="A25" s="71" t="s">
        <v>1175</v>
      </c>
      <c r="B25" s="77" t="s">
        <v>911</v>
      </c>
      <c r="C25" s="71">
        <v>667</v>
      </c>
      <c r="D25" s="71">
        <v>1</v>
      </c>
      <c r="E25" s="75">
        <v>126000</v>
      </c>
    </row>
    <row r="26" spans="1:5">
      <c r="A26" s="71" t="s">
        <v>1176</v>
      </c>
      <c r="B26" s="77" t="s">
        <v>911</v>
      </c>
      <c r="C26" s="71">
        <v>667</v>
      </c>
      <c r="D26" s="71">
        <v>1</v>
      </c>
      <c r="E26" s="75">
        <v>150000</v>
      </c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376000</v>
      </c>
    </row>
  </sheetData>
  <mergeCells count="8">
    <mergeCell ref="A21:E21"/>
    <mergeCell ref="A22:E22"/>
    <mergeCell ref="A28:D28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6444-20C7-4B49-BFC3-11BD4FF1286A}">
  <dimension ref="A1:F15"/>
  <sheetViews>
    <sheetView workbookViewId="0">
      <selection activeCell="B13" sqref="B1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549</v>
      </c>
      <c r="B7" s="77">
        <v>43303</v>
      </c>
      <c r="C7" s="71">
        <v>519</v>
      </c>
      <c r="D7" s="71">
        <v>1</v>
      </c>
      <c r="E7" s="75">
        <v>95000</v>
      </c>
    </row>
    <row r="8" spans="1:6" customFormat="1">
      <c r="A8" s="71" t="s">
        <v>635</v>
      </c>
      <c r="B8" s="77">
        <v>43303</v>
      </c>
      <c r="C8" s="71">
        <v>519</v>
      </c>
      <c r="D8" s="71">
        <v>1</v>
      </c>
      <c r="E8" s="75">
        <v>95000</v>
      </c>
    </row>
    <row r="9" spans="1:6" customFormat="1">
      <c r="A9" s="71" t="s">
        <v>636</v>
      </c>
      <c r="B9" s="77">
        <v>43303</v>
      </c>
      <c r="C9" s="71">
        <v>519</v>
      </c>
      <c r="D9" s="71">
        <v>1</v>
      </c>
      <c r="E9" s="75">
        <v>125000</v>
      </c>
    </row>
    <row r="10" spans="1:6" customFormat="1">
      <c r="A10" s="71" t="s">
        <v>551</v>
      </c>
      <c r="B10" s="77">
        <v>43303</v>
      </c>
      <c r="C10" s="71">
        <v>519</v>
      </c>
      <c r="D10" s="71">
        <v>1</v>
      </c>
      <c r="E10" s="75">
        <v>115000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430000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AE6E-949F-481C-BF19-AEEB6CA7741B}">
  <dimension ref="A1:F30"/>
  <sheetViews>
    <sheetView topLeftCell="A19" workbookViewId="0">
      <selection activeCell="A34" sqref="A3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631</v>
      </c>
      <c r="B7" s="77">
        <v>43302</v>
      </c>
      <c r="C7" s="71">
        <v>500</v>
      </c>
      <c r="D7" s="71">
        <v>1</v>
      </c>
      <c r="E7" s="75">
        <v>130000</v>
      </c>
    </row>
    <row r="8" spans="1:6" customFormat="1">
      <c r="A8" s="71" t="s">
        <v>632</v>
      </c>
      <c r="B8" s="77">
        <v>43302</v>
      </c>
      <c r="C8" s="71">
        <v>500</v>
      </c>
      <c r="D8" s="71">
        <v>1</v>
      </c>
      <c r="E8" s="75">
        <v>99000</v>
      </c>
    </row>
    <row r="9" spans="1:6" customFormat="1">
      <c r="A9" s="71" t="s">
        <v>633</v>
      </c>
      <c r="B9" s="77">
        <v>43302</v>
      </c>
      <c r="C9" s="71">
        <v>500</v>
      </c>
      <c r="D9" s="71">
        <v>1</v>
      </c>
      <c r="E9" s="75">
        <v>169900</v>
      </c>
    </row>
    <row r="10" spans="1:6" customFormat="1">
      <c r="A10" s="71" t="s">
        <v>634</v>
      </c>
      <c r="B10" s="77">
        <v>43302</v>
      </c>
      <c r="C10" s="71">
        <v>500</v>
      </c>
      <c r="D10" s="71">
        <v>1</v>
      </c>
      <c r="E10" s="75">
        <v>169900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568800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8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1053</v>
      </c>
      <c r="B23" s="77" t="s">
        <v>911</v>
      </c>
      <c r="C23" s="71">
        <v>755</v>
      </c>
      <c r="D23" s="71">
        <v>1</v>
      </c>
      <c r="E23" s="75">
        <v>79000</v>
      </c>
    </row>
    <row r="24" spans="1:5">
      <c r="A24" s="71" t="s">
        <v>1054</v>
      </c>
      <c r="B24" s="77" t="s">
        <v>911</v>
      </c>
      <c r="C24" s="71">
        <v>755</v>
      </c>
      <c r="D24" s="71">
        <v>1</v>
      </c>
      <c r="E24" s="75">
        <v>219900</v>
      </c>
    </row>
    <row r="25" spans="1:5">
      <c r="A25" s="71" t="s">
        <v>490</v>
      </c>
      <c r="B25" s="77" t="s">
        <v>911</v>
      </c>
      <c r="C25" s="71">
        <v>755</v>
      </c>
      <c r="D25" s="71">
        <v>1</v>
      </c>
      <c r="E25" s="75">
        <v>230000</v>
      </c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528900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C42E-2319-473D-B235-FA8DA5183F44}">
  <dimension ref="A1:F16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629</v>
      </c>
      <c r="B7" s="77">
        <v>43308</v>
      </c>
      <c r="C7" s="71">
        <v>527</v>
      </c>
      <c r="D7" s="71">
        <v>1</v>
      </c>
      <c r="E7" s="75">
        <v>250000</v>
      </c>
    </row>
    <row r="8" spans="1:6" customFormat="1">
      <c r="A8" s="71" t="s">
        <v>630</v>
      </c>
      <c r="B8" s="77">
        <v>43308</v>
      </c>
      <c r="C8" s="71">
        <v>527</v>
      </c>
      <c r="D8" s="71">
        <v>1</v>
      </c>
      <c r="E8" s="75">
        <v>105000</v>
      </c>
    </row>
    <row r="9" spans="1:6" customFormat="1">
      <c r="A9" s="71" t="s">
        <v>321</v>
      </c>
      <c r="B9" s="77">
        <v>43308</v>
      </c>
      <c r="C9" s="71">
        <v>527</v>
      </c>
      <c r="D9" s="71">
        <v>1</v>
      </c>
      <c r="E9" s="75">
        <v>219900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574900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C93-2C39-4889-B56C-8886D711A001}">
  <dimension ref="A1:F30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300</v>
      </c>
      <c r="B7" s="77">
        <v>43310</v>
      </c>
      <c r="C7" s="71">
        <v>530</v>
      </c>
      <c r="D7" s="71">
        <v>1</v>
      </c>
      <c r="E7" s="75">
        <v>100000</v>
      </c>
    </row>
    <row r="8" spans="1:6" customFormat="1">
      <c r="A8" s="71" t="s">
        <v>628</v>
      </c>
      <c r="B8" s="77">
        <v>43310</v>
      </c>
      <c r="C8" s="71">
        <v>530</v>
      </c>
      <c r="D8" s="71">
        <v>1</v>
      </c>
      <c r="E8" s="75">
        <v>195000</v>
      </c>
    </row>
    <row r="9" spans="1:6" customFormat="1">
      <c r="A9" s="71" t="s">
        <v>518</v>
      </c>
      <c r="B9" s="77">
        <v>43310</v>
      </c>
      <c r="C9" s="71">
        <v>530</v>
      </c>
      <c r="D9" s="71">
        <v>1</v>
      </c>
      <c r="E9" s="75">
        <v>189900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484900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0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89" t="s">
        <v>239</v>
      </c>
      <c r="B22" s="90" t="s">
        <v>240</v>
      </c>
      <c r="C22" s="89" t="s">
        <v>241</v>
      </c>
      <c r="D22" s="90" t="s">
        <v>242</v>
      </c>
      <c r="E22" s="89" t="s">
        <v>243</v>
      </c>
    </row>
    <row r="23" spans="1:5">
      <c r="A23" s="71" t="s">
        <v>994</v>
      </c>
      <c r="B23" s="77" t="s">
        <v>911</v>
      </c>
      <c r="C23" s="71">
        <v>754</v>
      </c>
      <c r="D23" s="71">
        <v>1</v>
      </c>
      <c r="E23" s="75">
        <v>120000</v>
      </c>
    </row>
    <row r="24" spans="1:5">
      <c r="A24" s="71" t="s">
        <v>995</v>
      </c>
      <c r="B24" s="77" t="s">
        <v>911</v>
      </c>
      <c r="C24" s="71">
        <v>754</v>
      </c>
      <c r="D24" s="71">
        <v>1</v>
      </c>
      <c r="E24" s="75">
        <v>189900</v>
      </c>
    </row>
    <row r="25" spans="1:5">
      <c r="A25" s="71" t="s">
        <v>996</v>
      </c>
      <c r="B25" s="77" t="s">
        <v>911</v>
      </c>
      <c r="C25" s="71">
        <v>754</v>
      </c>
      <c r="D25" s="71">
        <v>1</v>
      </c>
      <c r="E25" s="75">
        <v>200000</v>
      </c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509900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15F2-653A-40F7-A6E1-DF98CF505B0B}">
  <dimension ref="A1:F30"/>
  <sheetViews>
    <sheetView topLeftCell="A9" workbookViewId="0">
      <selection activeCell="A24" sqref="A24:XFD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624</v>
      </c>
      <c r="B7" s="77">
        <v>43302</v>
      </c>
      <c r="C7" s="71">
        <v>514</v>
      </c>
      <c r="D7" s="71">
        <v>1</v>
      </c>
      <c r="E7" s="75">
        <v>150000</v>
      </c>
    </row>
    <row r="8" spans="1:6" customFormat="1">
      <c r="A8" s="71" t="s">
        <v>625</v>
      </c>
      <c r="B8" s="77">
        <v>43364</v>
      </c>
      <c r="C8" s="71">
        <v>568</v>
      </c>
      <c r="D8" s="71">
        <v>1</v>
      </c>
      <c r="E8" s="75">
        <v>47000</v>
      </c>
    </row>
    <row r="9" spans="1:6" customFormat="1">
      <c r="A9" s="71" t="s">
        <v>626</v>
      </c>
      <c r="B9" s="77">
        <v>43302</v>
      </c>
      <c r="C9" s="71">
        <v>514</v>
      </c>
      <c r="D9" s="71">
        <v>1</v>
      </c>
      <c r="E9" s="75">
        <v>100000</v>
      </c>
    </row>
    <row r="10" spans="1:6" customFormat="1">
      <c r="A10" s="71" t="s">
        <v>519</v>
      </c>
      <c r="B10" s="77">
        <v>43302</v>
      </c>
      <c r="C10" s="71">
        <v>514</v>
      </c>
      <c r="D10" s="71">
        <v>1</v>
      </c>
      <c r="E10" s="75">
        <v>169900</v>
      </c>
    </row>
    <row r="11" spans="1:6" customFormat="1">
      <c r="A11" s="71"/>
      <c r="B11" s="77"/>
      <c r="C11" s="71"/>
      <c r="D11" s="71"/>
      <c r="E11" s="75"/>
    </row>
    <row r="12" spans="1:6" customFormat="1">
      <c r="A12" s="71"/>
      <c r="B12" s="77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466900</v>
      </c>
    </row>
    <row r="17" spans="1:5">
      <c r="B17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6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89" t="s">
        <v>239</v>
      </c>
      <c r="B23" s="90" t="s">
        <v>240</v>
      </c>
      <c r="C23" s="89" t="s">
        <v>241</v>
      </c>
      <c r="D23" s="90" t="s">
        <v>242</v>
      </c>
      <c r="E23" s="89" t="s">
        <v>243</v>
      </c>
    </row>
    <row r="24" spans="1:5">
      <c r="A24" s="71" t="s">
        <v>1164</v>
      </c>
      <c r="B24" s="77" t="s">
        <v>911</v>
      </c>
      <c r="C24" s="71">
        <v>741</v>
      </c>
      <c r="D24" s="71">
        <v>1</v>
      </c>
      <c r="E24" s="75">
        <v>189900</v>
      </c>
    </row>
    <row r="25" spans="1:5">
      <c r="A25" s="71" t="s">
        <v>1165</v>
      </c>
      <c r="B25" s="77" t="s">
        <v>911</v>
      </c>
      <c r="C25" s="71">
        <v>741</v>
      </c>
      <c r="D25" s="71">
        <v>1</v>
      </c>
      <c r="E25" s="75">
        <v>169900</v>
      </c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359800</v>
      </c>
    </row>
  </sheetData>
  <mergeCells count="8">
    <mergeCell ref="A21:E21"/>
    <mergeCell ref="A22:E22"/>
    <mergeCell ref="A28:D28"/>
    <mergeCell ref="A2:E3"/>
    <mergeCell ref="A4:E4"/>
    <mergeCell ref="A5:E5"/>
    <mergeCell ref="A13:D13"/>
    <mergeCell ref="A19:E20"/>
  </mergeCells>
  <pageMargins left="0.7" right="0.7" top="0.75" bottom="0.75" header="0.3" footer="0.3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9C1E-744F-4AB0-AEA8-B392B9D516B3}">
  <dimension ref="A1:F17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618</v>
      </c>
      <c r="B7" s="77">
        <v>43309</v>
      </c>
      <c r="C7" s="71">
        <v>526</v>
      </c>
      <c r="D7" s="71">
        <v>1</v>
      </c>
      <c r="E7" s="75">
        <v>60000</v>
      </c>
    </row>
    <row r="8" spans="1:6" customFormat="1">
      <c r="A8" s="71" t="s">
        <v>619</v>
      </c>
      <c r="B8" s="77">
        <v>43309</v>
      </c>
      <c r="C8" s="71">
        <v>526</v>
      </c>
      <c r="D8" s="71">
        <v>1</v>
      </c>
      <c r="E8" s="75">
        <v>53000</v>
      </c>
    </row>
    <row r="9" spans="1:6" customFormat="1">
      <c r="A9" s="71" t="s">
        <v>620</v>
      </c>
      <c r="B9" s="77">
        <v>43309</v>
      </c>
      <c r="C9" s="71">
        <v>526</v>
      </c>
      <c r="D9" s="71">
        <v>1</v>
      </c>
      <c r="E9" s="75">
        <v>95000</v>
      </c>
    </row>
    <row r="10" spans="1:6" customFormat="1">
      <c r="A10" s="71" t="s">
        <v>621</v>
      </c>
      <c r="B10" s="77">
        <v>43309</v>
      </c>
      <c r="C10" s="71">
        <v>526</v>
      </c>
      <c r="D10" s="71">
        <v>1</v>
      </c>
      <c r="E10" s="75">
        <v>115000</v>
      </c>
    </row>
    <row r="11" spans="1:6" customFormat="1">
      <c r="A11" s="71" t="s">
        <v>622</v>
      </c>
      <c r="B11" s="77">
        <v>43309</v>
      </c>
      <c r="C11" s="71">
        <v>526</v>
      </c>
      <c r="D11" s="71">
        <v>1</v>
      </c>
      <c r="E11" s="75">
        <v>180000</v>
      </c>
    </row>
    <row r="12" spans="1:6" customFormat="1">
      <c r="A12" s="71" t="s">
        <v>623</v>
      </c>
      <c r="B12" s="77">
        <v>43309</v>
      </c>
      <c r="C12" s="71">
        <v>526</v>
      </c>
      <c r="D12" s="71">
        <v>1</v>
      </c>
      <c r="E12" s="75">
        <v>180000</v>
      </c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683000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A43A-BD5B-40FF-8CBA-8693D2249FAF}">
  <dimension ref="A1:F17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89" t="s">
        <v>239</v>
      </c>
      <c r="B6" s="90" t="s">
        <v>240</v>
      </c>
      <c r="C6" s="89" t="s">
        <v>241</v>
      </c>
      <c r="D6" s="90" t="s">
        <v>242</v>
      </c>
      <c r="E6" s="89" t="s">
        <v>243</v>
      </c>
    </row>
    <row r="7" spans="1:6" customFormat="1">
      <c r="A7" s="71" t="s">
        <v>614</v>
      </c>
      <c r="B7" s="77">
        <v>43315</v>
      </c>
      <c r="C7" s="71">
        <v>531</v>
      </c>
      <c r="D7" s="71">
        <v>1</v>
      </c>
      <c r="E7" s="75">
        <v>70000</v>
      </c>
    </row>
    <row r="8" spans="1:6" customFormat="1">
      <c r="A8" s="71" t="s">
        <v>615</v>
      </c>
      <c r="B8" s="77">
        <v>43315</v>
      </c>
      <c r="C8" s="71">
        <v>531</v>
      </c>
      <c r="D8" s="71">
        <v>1</v>
      </c>
      <c r="E8" s="75">
        <v>47000</v>
      </c>
    </row>
    <row r="9" spans="1:6" customFormat="1">
      <c r="A9" s="71" t="s">
        <v>616</v>
      </c>
      <c r="B9" s="77">
        <v>43315</v>
      </c>
      <c r="C9" s="71">
        <v>531</v>
      </c>
      <c r="D9" s="71">
        <v>1</v>
      </c>
      <c r="E9" s="75">
        <v>180000</v>
      </c>
    </row>
    <row r="10" spans="1:6" customFormat="1">
      <c r="A10" s="71" t="s">
        <v>617</v>
      </c>
      <c r="B10" s="77">
        <v>43315</v>
      </c>
      <c r="C10" s="71">
        <v>531</v>
      </c>
      <c r="D10" s="71">
        <v>1</v>
      </c>
      <c r="E10" s="75">
        <v>140000</v>
      </c>
    </row>
    <row r="11" spans="1:6" customFormat="1">
      <c r="A11" s="71" t="s">
        <v>433</v>
      </c>
      <c r="B11" s="77">
        <v>43315</v>
      </c>
      <c r="C11" s="71">
        <v>531</v>
      </c>
      <c r="D11" s="71">
        <v>1</v>
      </c>
      <c r="E11" s="75">
        <v>275000</v>
      </c>
    </row>
    <row r="12" spans="1:6" customFormat="1">
      <c r="A12" s="71"/>
      <c r="B12" s="77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712000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pageSetup orientation="portrait" r:id="rId1"/>
  <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1121-7CD2-4AA4-B2E1-B10979DF1E25}">
  <dimension ref="A1:F14"/>
  <sheetViews>
    <sheetView workbookViewId="0">
      <selection activeCell="B16" sqref="B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613</v>
      </c>
      <c r="B7" s="77">
        <v>43315</v>
      </c>
      <c r="C7" s="71">
        <v>532</v>
      </c>
      <c r="D7" s="71">
        <v>1</v>
      </c>
      <c r="E7" s="75">
        <v>179000</v>
      </c>
    </row>
    <row r="8" spans="1:6" customFormat="1">
      <c r="A8" s="71"/>
      <c r="B8" s="77"/>
      <c r="C8" s="71"/>
      <c r="D8" s="71"/>
      <c r="E8" s="75"/>
    </row>
    <row r="9" spans="1:6" customFormat="1">
      <c r="A9" s="71"/>
      <c r="B9" s="77"/>
      <c r="C9" s="71"/>
      <c r="D9" s="71"/>
      <c r="E9" s="75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179000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EFE1-D6CE-499C-89C7-5FE1B2025611}">
  <dimension ref="A1:F28"/>
  <sheetViews>
    <sheetView topLeftCell="A10" workbookViewId="0">
      <selection activeCell="G19" sqref="G1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606</v>
      </c>
      <c r="B7" s="77">
        <v>43265</v>
      </c>
      <c r="C7" s="71">
        <v>403</v>
      </c>
      <c r="D7" s="71">
        <v>1</v>
      </c>
      <c r="E7" s="75">
        <v>190000</v>
      </c>
    </row>
    <row r="8" spans="1:6" customFormat="1">
      <c r="A8" s="71"/>
      <c r="B8" s="77"/>
      <c r="C8" s="71"/>
      <c r="D8" s="71"/>
      <c r="E8" s="75"/>
    </row>
    <row r="9" spans="1:6" ht="19.5" thickBot="1">
      <c r="A9" s="157" t="s">
        <v>243</v>
      </c>
      <c r="B9" s="158"/>
      <c r="C9" s="158"/>
      <c r="D9" s="159"/>
      <c r="E9" s="72"/>
    </row>
    <row r="10" spans="1:6" ht="15.75" thickBot="1">
      <c r="E10" s="73"/>
    </row>
    <row r="11" spans="1:6" ht="19.5" thickBot="1">
      <c r="E11" s="74">
        <f>SUM(E6:E10)</f>
        <v>190000</v>
      </c>
    </row>
    <row r="13" spans="1:6">
      <c r="B13"/>
    </row>
    <row r="15" spans="1:6" ht="15.75" thickBot="1">
      <c r="A15" s="67"/>
      <c r="B15" s="67"/>
      <c r="C15" s="67"/>
      <c r="D15" s="67"/>
      <c r="E15" s="67"/>
    </row>
    <row r="16" spans="1:6">
      <c r="A16" s="160" t="s">
        <v>238</v>
      </c>
      <c r="B16" s="161"/>
      <c r="C16" s="161"/>
      <c r="D16" s="161"/>
      <c r="E16" s="162"/>
    </row>
    <row r="17" spans="1:5" ht="33.75" customHeight="1" thickBot="1">
      <c r="A17" s="163"/>
      <c r="B17" s="164"/>
      <c r="C17" s="164"/>
      <c r="D17" s="164"/>
      <c r="E17" s="165"/>
    </row>
    <row r="18" spans="1:5" ht="19.5" thickBot="1">
      <c r="A18" s="151">
        <v>2018</v>
      </c>
      <c r="B18" s="152"/>
      <c r="C18" s="152"/>
      <c r="D18" s="152"/>
      <c r="E18" s="153"/>
    </row>
    <row r="19" spans="1:5" ht="19.5" thickBot="1">
      <c r="A19" s="154" t="s">
        <v>717</v>
      </c>
      <c r="B19" s="155"/>
      <c r="C19" s="155"/>
      <c r="D19" s="155"/>
      <c r="E19" s="156"/>
    </row>
    <row r="20" spans="1:5">
      <c r="A20" s="69" t="s">
        <v>239</v>
      </c>
      <c r="B20" s="70" t="s">
        <v>240</v>
      </c>
      <c r="C20" s="69" t="s">
        <v>241</v>
      </c>
      <c r="D20" s="70" t="s">
        <v>242</v>
      </c>
      <c r="E20" s="69" t="s">
        <v>243</v>
      </c>
    </row>
    <row r="21" spans="1:5">
      <c r="A21" s="71" t="s">
        <v>939</v>
      </c>
      <c r="B21" s="77" t="s">
        <v>911</v>
      </c>
      <c r="C21" s="71">
        <v>780</v>
      </c>
      <c r="D21" s="71">
        <v>1</v>
      </c>
      <c r="E21" s="75">
        <v>30000</v>
      </c>
    </row>
    <row r="22" spans="1:5">
      <c r="A22" s="71" t="s">
        <v>930</v>
      </c>
      <c r="B22" s="77" t="s">
        <v>911</v>
      </c>
      <c r="C22" s="71">
        <v>780</v>
      </c>
      <c r="D22" s="71">
        <v>1</v>
      </c>
      <c r="E22" s="75">
        <v>60000</v>
      </c>
    </row>
    <row r="23" spans="1:5">
      <c r="A23" s="71" t="s">
        <v>940</v>
      </c>
      <c r="B23" s="77" t="s">
        <v>911</v>
      </c>
      <c r="C23" s="71">
        <v>780</v>
      </c>
      <c r="D23" s="71">
        <v>1</v>
      </c>
      <c r="E23" s="75">
        <v>150000</v>
      </c>
    </row>
    <row r="24" spans="1:5">
      <c r="A24" s="71" t="s">
        <v>941</v>
      </c>
      <c r="B24" s="77" t="s">
        <v>911</v>
      </c>
      <c r="C24" s="71">
        <v>780</v>
      </c>
      <c r="D24" s="71">
        <v>1</v>
      </c>
      <c r="E24" s="75">
        <v>190000</v>
      </c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SUM(E20:E27)</f>
        <v>430000</v>
      </c>
    </row>
  </sheetData>
  <mergeCells count="8">
    <mergeCell ref="A18:E18"/>
    <mergeCell ref="A19:E19"/>
    <mergeCell ref="A26:D26"/>
    <mergeCell ref="A2:E3"/>
    <mergeCell ref="A4:E4"/>
    <mergeCell ref="A5:E5"/>
    <mergeCell ref="A9:D9"/>
    <mergeCell ref="A16:E17"/>
  </mergeCells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FEBC-CA4B-4C9F-9F8D-4C4D682E001D}">
  <dimension ref="A1:F43"/>
  <sheetViews>
    <sheetView topLeftCell="A28" workbookViewId="0">
      <selection activeCell="B39" sqref="B3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604</v>
      </c>
      <c r="B7" s="77">
        <v>42852</v>
      </c>
      <c r="C7" s="71">
        <v>1808</v>
      </c>
      <c r="D7" s="71">
        <v>1</v>
      </c>
      <c r="E7" s="75">
        <v>95000</v>
      </c>
    </row>
    <row r="8" spans="1:6" customFormat="1">
      <c r="A8" s="71" t="s">
        <v>605</v>
      </c>
      <c r="B8" s="77">
        <v>42852</v>
      </c>
      <c r="C8" s="71">
        <v>1808</v>
      </c>
      <c r="D8" s="71">
        <v>1</v>
      </c>
      <c r="E8" s="75">
        <v>115000</v>
      </c>
    </row>
    <row r="9" spans="1:6" customFormat="1">
      <c r="A9" s="71" t="s">
        <v>352</v>
      </c>
      <c r="B9" s="77">
        <v>42852</v>
      </c>
      <c r="C9" s="71">
        <v>1808</v>
      </c>
      <c r="D9" s="71">
        <v>1</v>
      </c>
      <c r="E9" s="75">
        <v>220000</v>
      </c>
    </row>
    <row r="10" spans="1:6" customFormat="1">
      <c r="A10" s="71" t="s">
        <v>256</v>
      </c>
      <c r="B10" s="77">
        <v>42852</v>
      </c>
      <c r="C10" s="71">
        <v>1808</v>
      </c>
      <c r="D10" s="71">
        <v>1</v>
      </c>
      <c r="E10" s="75">
        <v>189900</v>
      </c>
    </row>
    <row r="11" spans="1:6" customFormat="1">
      <c r="A11" s="71" t="s">
        <v>609</v>
      </c>
      <c r="B11" s="77">
        <v>43317</v>
      </c>
      <c r="C11" s="71">
        <v>1879</v>
      </c>
      <c r="D11" s="71">
        <v>1</v>
      </c>
      <c r="E11" s="75">
        <v>126000</v>
      </c>
    </row>
    <row r="12" spans="1:6" customFormat="1">
      <c r="A12" s="71" t="s">
        <v>608</v>
      </c>
      <c r="B12" s="77">
        <v>43317</v>
      </c>
      <c r="C12" s="71">
        <v>1879</v>
      </c>
      <c r="D12" s="71">
        <v>1</v>
      </c>
      <c r="E12" s="75">
        <v>115000</v>
      </c>
    </row>
    <row r="13" spans="1:6" customFormat="1">
      <c r="A13" s="71" t="s">
        <v>610</v>
      </c>
      <c r="B13" s="77">
        <v>43317</v>
      </c>
      <c r="C13" s="71">
        <v>1879</v>
      </c>
      <c r="D13" s="71">
        <v>1</v>
      </c>
      <c r="E13" s="75">
        <v>259999</v>
      </c>
    </row>
    <row r="14" spans="1:6" customFormat="1">
      <c r="A14" s="71" t="s">
        <v>1350</v>
      </c>
      <c r="B14" s="77">
        <v>43487</v>
      </c>
      <c r="C14" s="71">
        <v>2100</v>
      </c>
      <c r="D14" s="71">
        <v>1</v>
      </c>
      <c r="E14" s="75">
        <v>99900</v>
      </c>
    </row>
    <row r="15" spans="1:6" customFormat="1">
      <c r="A15" s="71" t="s">
        <v>1351</v>
      </c>
      <c r="B15" s="77">
        <v>43487</v>
      </c>
      <c r="C15" s="71">
        <v>2100</v>
      </c>
      <c r="D15" s="71">
        <v>1</v>
      </c>
      <c r="E15" s="75">
        <v>79900</v>
      </c>
    </row>
    <row r="16" spans="1:6" customFormat="1">
      <c r="A16" s="71" t="s">
        <v>1352</v>
      </c>
      <c r="B16" s="77">
        <v>43487</v>
      </c>
      <c r="C16" s="71">
        <v>2100</v>
      </c>
      <c r="D16" s="71">
        <v>1</v>
      </c>
      <c r="E16" s="75">
        <v>79900</v>
      </c>
    </row>
    <row r="17" spans="1:5" customFormat="1">
      <c r="A17" s="71"/>
      <c r="B17" s="77"/>
      <c r="C17" s="71"/>
      <c r="D17" s="71"/>
      <c r="E17" s="75"/>
    </row>
    <row r="18" spans="1:5" ht="19.5" thickBot="1">
      <c r="A18" s="157" t="s">
        <v>243</v>
      </c>
      <c r="B18" s="158"/>
      <c r="C18" s="158"/>
      <c r="D18" s="159"/>
      <c r="E18" s="72"/>
    </row>
    <row r="19" spans="1:5" ht="15.75" thickBot="1">
      <c r="E19" s="73"/>
    </row>
    <row r="20" spans="1:5" ht="19.5" thickBot="1">
      <c r="E20" s="74">
        <f>SUM(E6:E19)</f>
        <v>1380599</v>
      </c>
    </row>
    <row r="22" spans="1:5">
      <c r="B22"/>
    </row>
    <row r="23" spans="1:5" ht="15.75" thickBot="1">
      <c r="A23" s="67"/>
      <c r="B23" s="67"/>
      <c r="C23" s="67"/>
      <c r="D23" s="67"/>
      <c r="E23" s="67"/>
    </row>
    <row r="24" spans="1:5">
      <c r="A24" s="160" t="s">
        <v>238</v>
      </c>
      <c r="B24" s="161"/>
      <c r="C24" s="161"/>
      <c r="D24" s="161"/>
      <c r="E24" s="162"/>
    </row>
    <row r="25" spans="1:5" ht="34.5" customHeight="1" thickBot="1">
      <c r="A25" s="163"/>
      <c r="B25" s="164"/>
      <c r="C25" s="164"/>
      <c r="D25" s="164"/>
      <c r="E25" s="165"/>
    </row>
    <row r="26" spans="1:5" ht="19.5" thickBot="1">
      <c r="A26" s="151">
        <v>2018</v>
      </c>
      <c r="B26" s="152"/>
      <c r="C26" s="152"/>
      <c r="D26" s="152"/>
      <c r="E26" s="153"/>
    </row>
    <row r="27" spans="1:5" ht="19.5" thickBot="1">
      <c r="A27" s="154" t="s">
        <v>1020</v>
      </c>
      <c r="B27" s="155"/>
      <c r="C27" s="155"/>
      <c r="D27" s="155"/>
      <c r="E27" s="156"/>
    </row>
    <row r="28" spans="1:5">
      <c r="A28" s="69" t="s">
        <v>239</v>
      </c>
      <c r="B28" s="70" t="s">
        <v>240</v>
      </c>
      <c r="C28" s="69" t="s">
        <v>241</v>
      </c>
      <c r="D28" s="70" t="s">
        <v>242</v>
      </c>
      <c r="E28" s="69" t="s">
        <v>243</v>
      </c>
    </row>
    <row r="29" spans="1:5">
      <c r="A29" s="71" t="s">
        <v>1353</v>
      </c>
      <c r="B29" s="77" t="s">
        <v>1359</v>
      </c>
      <c r="C29" s="71">
        <v>2050</v>
      </c>
      <c r="D29" s="71">
        <v>1</v>
      </c>
      <c r="E29" s="75">
        <v>99000</v>
      </c>
    </row>
    <row r="30" spans="1:5">
      <c r="A30" s="71" t="s">
        <v>1354</v>
      </c>
      <c r="B30" s="77" t="s">
        <v>1359</v>
      </c>
      <c r="C30" s="71">
        <v>2050</v>
      </c>
      <c r="D30" s="71">
        <v>1</v>
      </c>
      <c r="E30" s="75">
        <v>50000</v>
      </c>
    </row>
    <row r="31" spans="1:5">
      <c r="A31" s="71" t="s">
        <v>1193</v>
      </c>
      <c r="B31" s="77" t="s">
        <v>1359</v>
      </c>
      <c r="C31" s="71">
        <v>2050</v>
      </c>
      <c r="D31" s="71">
        <v>1</v>
      </c>
      <c r="E31" s="75">
        <v>75000</v>
      </c>
    </row>
    <row r="32" spans="1:5">
      <c r="A32" s="71" t="s">
        <v>1193</v>
      </c>
      <c r="B32" s="77" t="s">
        <v>1359</v>
      </c>
      <c r="C32" s="71">
        <v>2050</v>
      </c>
      <c r="D32" s="71">
        <v>1</v>
      </c>
      <c r="E32" s="75">
        <v>75000</v>
      </c>
    </row>
    <row r="33" spans="1:5">
      <c r="A33" s="71" t="s">
        <v>1355</v>
      </c>
      <c r="B33" s="77" t="s">
        <v>1359</v>
      </c>
      <c r="C33" s="71">
        <v>2050</v>
      </c>
      <c r="D33" s="71">
        <v>1</v>
      </c>
      <c r="E33" s="75">
        <v>50000</v>
      </c>
    </row>
    <row r="34" spans="1:5">
      <c r="A34" s="71" t="s">
        <v>925</v>
      </c>
      <c r="B34" s="77" t="s">
        <v>1359</v>
      </c>
      <c r="C34" s="71">
        <v>2050</v>
      </c>
      <c r="D34" s="71">
        <v>1</v>
      </c>
      <c r="E34" s="75">
        <v>30000</v>
      </c>
    </row>
    <row r="35" spans="1:5">
      <c r="A35" s="71" t="s">
        <v>1356</v>
      </c>
      <c r="B35" s="77" t="s">
        <v>1359</v>
      </c>
      <c r="C35" s="71">
        <v>2050</v>
      </c>
      <c r="D35" s="71">
        <v>1</v>
      </c>
      <c r="E35" s="75">
        <v>71000</v>
      </c>
    </row>
    <row r="36" spans="1:5">
      <c r="A36" s="71" t="s">
        <v>1357</v>
      </c>
      <c r="B36" s="77" t="s">
        <v>1359</v>
      </c>
      <c r="C36" s="71">
        <v>2050</v>
      </c>
      <c r="D36" s="71">
        <v>1</v>
      </c>
      <c r="E36" s="75">
        <v>180000</v>
      </c>
    </row>
    <row r="37" spans="1:5">
      <c r="A37" s="71" t="s">
        <v>1358</v>
      </c>
      <c r="B37" s="77" t="s">
        <v>1359</v>
      </c>
      <c r="C37" s="71">
        <v>2050</v>
      </c>
      <c r="D37" s="71">
        <v>1</v>
      </c>
      <c r="E37" s="75">
        <v>180000</v>
      </c>
    </row>
    <row r="38" spans="1:5">
      <c r="A38" s="71"/>
      <c r="B38" s="77"/>
      <c r="C38" s="71"/>
      <c r="D38" s="71"/>
      <c r="E38" s="75"/>
    </row>
    <row r="39" spans="1:5">
      <c r="A39" s="71"/>
      <c r="B39" s="77"/>
      <c r="C39" s="71"/>
      <c r="D39" s="71"/>
      <c r="E39" s="75"/>
    </row>
    <row r="40" spans="1:5">
      <c r="A40" s="71"/>
      <c r="B40" s="77"/>
      <c r="C40" s="71"/>
      <c r="D40" s="71"/>
      <c r="E40" s="75"/>
    </row>
    <row r="41" spans="1:5" ht="19.5" thickBot="1">
      <c r="A41" s="157" t="s">
        <v>243</v>
      </c>
      <c r="B41" s="158"/>
      <c r="C41" s="158"/>
      <c r="D41" s="159"/>
      <c r="E41" s="72"/>
    </row>
    <row r="42" spans="1:5" ht="15.75" thickBot="1">
      <c r="E42" s="73"/>
    </row>
    <row r="43" spans="1:5" ht="19.5" thickBot="1">
      <c r="E43" s="74">
        <f>SUM(E28:E42)</f>
        <v>810000</v>
      </c>
    </row>
  </sheetData>
  <mergeCells count="8">
    <mergeCell ref="A26:E26"/>
    <mergeCell ref="A27:E27"/>
    <mergeCell ref="A41:D41"/>
    <mergeCell ref="A2:E3"/>
    <mergeCell ref="A4:E4"/>
    <mergeCell ref="A5:E5"/>
    <mergeCell ref="A18:D18"/>
    <mergeCell ref="A24:E25"/>
  </mergeCells>
  <pageMargins left="0.7" right="0.7" top="0.75" bottom="0.75" header="0.3" footer="0.3"/>
  <drawing r:id="rId1"/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2BDB-E261-4FEC-B490-31F4E675262C}">
  <dimension ref="A1:F39"/>
  <sheetViews>
    <sheetView topLeftCell="A22" workbookViewId="0">
      <selection activeCell="G36" sqref="G3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66" t="s">
        <v>288</v>
      </c>
      <c r="B5" s="167"/>
      <c r="C5" s="167"/>
      <c r="D5" s="167"/>
      <c r="E5" s="168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679</v>
      </c>
      <c r="B7" s="77">
        <v>43316</v>
      </c>
      <c r="C7" s="71">
        <v>536</v>
      </c>
      <c r="D7" s="71">
        <v>1</v>
      </c>
      <c r="E7" s="75">
        <v>45000</v>
      </c>
    </row>
    <row r="8" spans="1:6" customFormat="1">
      <c r="A8" s="71" t="s">
        <v>680</v>
      </c>
      <c r="B8" s="77">
        <v>43316</v>
      </c>
      <c r="C8" s="71">
        <v>536</v>
      </c>
      <c r="D8" s="71">
        <v>1</v>
      </c>
      <c r="E8" s="75">
        <v>231000</v>
      </c>
    </row>
    <row r="9" spans="1:6" customFormat="1">
      <c r="A9" s="71" t="s">
        <v>681</v>
      </c>
      <c r="B9" s="77">
        <v>43316</v>
      </c>
      <c r="C9" s="71">
        <v>536</v>
      </c>
      <c r="D9" s="71">
        <v>1</v>
      </c>
      <c r="E9" s="75">
        <v>165000</v>
      </c>
    </row>
    <row r="10" spans="1:6" customFormat="1">
      <c r="A10" s="71" t="s">
        <v>682</v>
      </c>
      <c r="B10" s="77">
        <v>43316</v>
      </c>
      <c r="C10" s="71">
        <v>536</v>
      </c>
      <c r="D10" s="71">
        <v>1</v>
      </c>
      <c r="E10" s="75">
        <v>179900</v>
      </c>
    </row>
    <row r="11" spans="1:6" customFormat="1">
      <c r="A11" s="71" t="s">
        <v>683</v>
      </c>
      <c r="B11" s="77">
        <v>43316</v>
      </c>
      <c r="C11" s="71">
        <v>536</v>
      </c>
      <c r="D11" s="71">
        <v>1</v>
      </c>
      <c r="E11" s="75">
        <v>170000</v>
      </c>
    </row>
    <row r="12" spans="1:6" customFormat="1">
      <c r="A12" s="71" t="s">
        <v>684</v>
      </c>
      <c r="B12" s="77">
        <v>43316</v>
      </c>
      <c r="C12" s="71">
        <v>536</v>
      </c>
      <c r="D12" s="71">
        <v>1</v>
      </c>
      <c r="E12" s="75">
        <v>63000</v>
      </c>
    </row>
    <row r="13" spans="1:6" customFormat="1">
      <c r="A13" s="71" t="s">
        <v>685</v>
      </c>
      <c r="B13" s="77">
        <v>43316</v>
      </c>
      <c r="C13" s="71">
        <v>536</v>
      </c>
      <c r="D13" s="71">
        <v>1</v>
      </c>
      <c r="E13" s="75">
        <v>179900</v>
      </c>
    </row>
    <row r="14" spans="1:6" customFormat="1">
      <c r="A14" s="71" t="s">
        <v>686</v>
      </c>
      <c r="B14" s="77">
        <v>43316</v>
      </c>
      <c r="C14" s="71">
        <v>536</v>
      </c>
      <c r="D14" s="71">
        <v>1</v>
      </c>
      <c r="E14" s="75">
        <v>195000</v>
      </c>
    </row>
    <row r="15" spans="1:6" customFormat="1">
      <c r="A15" s="71" t="s">
        <v>362</v>
      </c>
      <c r="B15" s="77">
        <v>43316</v>
      </c>
      <c r="C15" s="71">
        <v>536</v>
      </c>
      <c r="D15" s="71">
        <v>1</v>
      </c>
      <c r="E15" s="75">
        <v>189000</v>
      </c>
    </row>
    <row r="16" spans="1:6" ht="19.5" thickBot="1">
      <c r="A16" s="157" t="s">
        <v>243</v>
      </c>
      <c r="B16" s="158"/>
      <c r="C16" s="158"/>
      <c r="D16" s="159"/>
      <c r="E16" s="72"/>
    </row>
    <row r="17" spans="1:5" ht="15.75" thickBot="1">
      <c r="E17" s="73"/>
    </row>
    <row r="18" spans="1:5" ht="19.5" thickBot="1">
      <c r="E18" s="74">
        <f>SUM(E7:E17)</f>
        <v>1417800</v>
      </c>
    </row>
    <row r="20" spans="1:5">
      <c r="B20"/>
    </row>
    <row r="22" spans="1:5" ht="15.75" thickBot="1">
      <c r="A22" s="67"/>
      <c r="B22" s="67"/>
      <c r="C22" s="67"/>
      <c r="D22" s="67"/>
      <c r="E22" s="67"/>
    </row>
    <row r="23" spans="1:5">
      <c r="A23" s="160" t="s">
        <v>238</v>
      </c>
      <c r="B23" s="161"/>
      <c r="C23" s="161"/>
      <c r="D23" s="161"/>
      <c r="E23" s="162"/>
    </row>
    <row r="24" spans="1:5" ht="38.25" customHeight="1" thickBot="1">
      <c r="A24" s="163"/>
      <c r="B24" s="164"/>
      <c r="C24" s="164"/>
      <c r="D24" s="164"/>
      <c r="E24" s="165"/>
    </row>
    <row r="25" spans="1:5" ht="19.5" thickBot="1">
      <c r="A25" s="151">
        <v>2018</v>
      </c>
      <c r="B25" s="152"/>
      <c r="C25" s="152"/>
      <c r="D25" s="152"/>
      <c r="E25" s="153"/>
    </row>
    <row r="26" spans="1:5" ht="19.5" thickBot="1">
      <c r="A26" s="166" t="s">
        <v>1020</v>
      </c>
      <c r="B26" s="167"/>
      <c r="C26" s="167"/>
      <c r="D26" s="167"/>
      <c r="E26" s="168"/>
    </row>
    <row r="27" spans="1:5">
      <c r="A27" s="69" t="s">
        <v>239</v>
      </c>
      <c r="B27" s="70" t="s">
        <v>240</v>
      </c>
      <c r="C27" s="69" t="s">
        <v>241</v>
      </c>
      <c r="D27" s="70" t="s">
        <v>242</v>
      </c>
      <c r="E27" s="69" t="s">
        <v>243</v>
      </c>
    </row>
    <row r="28" spans="1:5">
      <c r="A28" s="71" t="s">
        <v>1166</v>
      </c>
      <c r="B28" s="77" t="s">
        <v>911</v>
      </c>
      <c r="C28" s="71">
        <v>614</v>
      </c>
      <c r="D28" s="71">
        <v>1</v>
      </c>
      <c r="E28" s="75">
        <v>170000</v>
      </c>
    </row>
    <row r="29" spans="1:5">
      <c r="A29" s="71" t="s">
        <v>1167</v>
      </c>
      <c r="B29" s="77" t="s">
        <v>911</v>
      </c>
      <c r="C29" s="71">
        <v>614</v>
      </c>
      <c r="D29" s="71">
        <v>1</v>
      </c>
      <c r="E29" s="75">
        <v>179000</v>
      </c>
    </row>
    <row r="30" spans="1:5">
      <c r="A30" s="71" t="s">
        <v>1168</v>
      </c>
      <c r="B30" s="77" t="s">
        <v>911</v>
      </c>
      <c r="C30" s="71">
        <v>614</v>
      </c>
      <c r="D30" s="71">
        <v>1</v>
      </c>
      <c r="E30" s="75">
        <v>195000</v>
      </c>
    </row>
    <row r="31" spans="1:5">
      <c r="A31" s="71" t="s">
        <v>1169</v>
      </c>
      <c r="B31" s="77" t="s">
        <v>911</v>
      </c>
      <c r="C31" s="71">
        <v>614</v>
      </c>
      <c r="D31" s="71">
        <v>1</v>
      </c>
      <c r="E31" s="75">
        <v>195000</v>
      </c>
    </row>
    <row r="32" spans="1:5">
      <c r="A32" s="71" t="s">
        <v>1053</v>
      </c>
      <c r="B32" s="77" t="s">
        <v>911</v>
      </c>
      <c r="C32" s="71">
        <v>614</v>
      </c>
      <c r="D32" s="71">
        <v>1</v>
      </c>
      <c r="E32" s="75">
        <v>79000</v>
      </c>
    </row>
    <row r="33" spans="1:5">
      <c r="A33" s="71" t="s">
        <v>1170</v>
      </c>
      <c r="B33" s="77" t="s">
        <v>911</v>
      </c>
      <c r="C33" s="71">
        <v>614</v>
      </c>
      <c r="D33" s="71">
        <v>1</v>
      </c>
      <c r="E33" s="75">
        <v>89000</v>
      </c>
    </row>
    <row r="34" spans="1:5">
      <c r="A34" s="71" t="s">
        <v>1171</v>
      </c>
      <c r="B34" s="77" t="s">
        <v>911</v>
      </c>
      <c r="C34" s="71">
        <v>614</v>
      </c>
      <c r="D34" s="71">
        <v>1</v>
      </c>
      <c r="E34" s="75">
        <v>180000</v>
      </c>
    </row>
    <row r="35" spans="1:5">
      <c r="A35" s="71" t="s">
        <v>1172</v>
      </c>
      <c r="B35" s="77" t="s">
        <v>911</v>
      </c>
      <c r="C35" s="71">
        <v>614</v>
      </c>
      <c r="D35" s="71">
        <v>1</v>
      </c>
      <c r="E35" s="75">
        <v>189000</v>
      </c>
    </row>
    <row r="36" spans="1:5">
      <c r="A36" s="71" t="s">
        <v>1173</v>
      </c>
      <c r="B36" s="77" t="s">
        <v>911</v>
      </c>
      <c r="C36" s="71">
        <v>614</v>
      </c>
      <c r="D36" s="71">
        <v>1</v>
      </c>
      <c r="E36" s="75">
        <v>189000</v>
      </c>
    </row>
    <row r="37" spans="1:5" ht="19.5" thickBot="1">
      <c r="A37" s="157" t="s">
        <v>243</v>
      </c>
      <c r="B37" s="158"/>
      <c r="C37" s="158"/>
      <c r="D37" s="159"/>
      <c r="E37" s="72"/>
    </row>
    <row r="38" spans="1:5" ht="15.75" thickBot="1">
      <c r="E38" s="73"/>
    </row>
    <row r="39" spans="1:5" ht="19.5" thickBot="1">
      <c r="E39" s="74">
        <f>SUM(E28:E38)</f>
        <v>1465000</v>
      </c>
    </row>
  </sheetData>
  <mergeCells count="8">
    <mergeCell ref="A25:E25"/>
    <mergeCell ref="A26:E26"/>
    <mergeCell ref="A37:D37"/>
    <mergeCell ref="A2:E3"/>
    <mergeCell ref="A4:E4"/>
    <mergeCell ref="A5:E5"/>
    <mergeCell ref="A16:D16"/>
    <mergeCell ref="A23:E24"/>
  </mergeCells>
  <pageMargins left="0.7" right="0.7" top="0.75" bottom="0.75" header="0.3" footer="0.3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9B38-933E-4DE9-BF2E-A86B94B3D80C}">
  <dimension ref="A1:F37"/>
  <sheetViews>
    <sheetView topLeftCell="A19" workbookViewId="0">
      <selection activeCell="H20" sqref="H2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325</v>
      </c>
      <c r="B7" s="77">
        <v>43264</v>
      </c>
      <c r="C7" s="71">
        <v>388</v>
      </c>
      <c r="D7" s="71">
        <v>1</v>
      </c>
      <c r="E7" s="75">
        <v>100000</v>
      </c>
    </row>
    <row r="8" spans="1:6" customFormat="1">
      <c r="A8" s="71" t="s">
        <v>506</v>
      </c>
      <c r="B8" s="77">
        <v>43264</v>
      </c>
      <c r="C8" s="71">
        <v>388</v>
      </c>
      <c r="D8" s="71">
        <v>1</v>
      </c>
      <c r="E8" s="75">
        <v>70000</v>
      </c>
    </row>
    <row r="9" spans="1:6" customFormat="1">
      <c r="A9" s="71" t="s">
        <v>594</v>
      </c>
      <c r="B9" s="77">
        <v>43264</v>
      </c>
      <c r="C9" s="71">
        <v>388</v>
      </c>
      <c r="D9" s="71">
        <v>1</v>
      </c>
      <c r="E9" s="75">
        <v>150000</v>
      </c>
    </row>
    <row r="10" spans="1:6" customFormat="1">
      <c r="A10" s="71" t="s">
        <v>348</v>
      </c>
      <c r="B10" s="77">
        <v>43264</v>
      </c>
      <c r="C10" s="71">
        <v>388</v>
      </c>
      <c r="D10" s="71">
        <v>1</v>
      </c>
      <c r="E10" s="75">
        <v>70000</v>
      </c>
    </row>
    <row r="11" spans="1:6" customFormat="1">
      <c r="A11" s="71" t="s">
        <v>587</v>
      </c>
      <c r="B11" s="77">
        <v>43264</v>
      </c>
      <c r="C11" s="71">
        <v>388</v>
      </c>
      <c r="D11" s="71">
        <v>1</v>
      </c>
      <c r="E11" s="75">
        <v>89000</v>
      </c>
    </row>
    <row r="12" spans="1:6" customFormat="1">
      <c r="A12" s="71" t="s">
        <v>800</v>
      </c>
      <c r="B12" s="77">
        <v>43315</v>
      </c>
      <c r="C12" s="71">
        <v>562</v>
      </c>
      <c r="D12" s="71">
        <v>1</v>
      </c>
      <c r="E12" s="75">
        <v>79900</v>
      </c>
    </row>
    <row r="13" spans="1:6" customFormat="1">
      <c r="A13" s="71" t="s">
        <v>801</v>
      </c>
      <c r="B13" s="77">
        <v>43315</v>
      </c>
      <c r="C13" s="71">
        <v>562</v>
      </c>
      <c r="D13" s="71">
        <v>1</v>
      </c>
      <c r="E13" s="75">
        <v>79900</v>
      </c>
    </row>
    <row r="14" spans="1:6" customFormat="1">
      <c r="A14" s="71" t="s">
        <v>802</v>
      </c>
      <c r="B14" s="77">
        <v>43315</v>
      </c>
      <c r="C14" s="71">
        <v>562</v>
      </c>
      <c r="D14" s="71">
        <v>1</v>
      </c>
      <c r="E14" s="75">
        <v>79900</v>
      </c>
    </row>
    <row r="15" spans="1:6" customFormat="1">
      <c r="A15" s="71"/>
      <c r="B15" s="77"/>
      <c r="C15" s="71"/>
      <c r="D15" s="71"/>
      <c r="E15" s="75"/>
    </row>
    <row r="16" spans="1:6" ht="19.5" thickBot="1">
      <c r="A16" s="157" t="s">
        <v>243</v>
      </c>
      <c r="B16" s="158"/>
      <c r="C16" s="158"/>
      <c r="D16" s="159"/>
      <c r="E16" s="72"/>
    </row>
    <row r="17" spans="1:5" ht="15.75" thickBot="1">
      <c r="E17" s="73"/>
    </row>
    <row r="18" spans="1:5" ht="19.5" thickBot="1">
      <c r="E18" s="74">
        <f>SUM(E6:E17)</f>
        <v>718700</v>
      </c>
    </row>
    <row r="20" spans="1:5">
      <c r="B20"/>
    </row>
    <row r="22" spans="1:5" ht="15.75" thickBot="1">
      <c r="A22" s="67"/>
      <c r="B22" s="67"/>
      <c r="C22" s="67"/>
      <c r="D22" s="67"/>
      <c r="E22" s="67"/>
    </row>
    <row r="23" spans="1:5">
      <c r="A23" s="160" t="s">
        <v>238</v>
      </c>
      <c r="B23" s="161"/>
      <c r="C23" s="161"/>
      <c r="D23" s="161"/>
      <c r="E23" s="162"/>
    </row>
    <row r="24" spans="1:5" ht="33.75" customHeight="1" thickBot="1">
      <c r="A24" s="163"/>
      <c r="B24" s="164"/>
      <c r="C24" s="164"/>
      <c r="D24" s="164"/>
      <c r="E24" s="165"/>
    </row>
    <row r="25" spans="1:5" ht="19.5" thickBot="1">
      <c r="A25" s="151">
        <v>2018</v>
      </c>
      <c r="B25" s="152"/>
      <c r="C25" s="152"/>
      <c r="D25" s="152"/>
      <c r="E25" s="153"/>
    </row>
    <row r="26" spans="1:5" ht="19.5" thickBot="1">
      <c r="A26" s="154" t="s">
        <v>1020</v>
      </c>
      <c r="B26" s="155"/>
      <c r="C26" s="155"/>
      <c r="D26" s="155"/>
      <c r="E26" s="156"/>
    </row>
    <row r="27" spans="1:5">
      <c r="A27" s="69" t="s">
        <v>239</v>
      </c>
      <c r="B27" s="70" t="s">
        <v>240</v>
      </c>
      <c r="C27" s="69" t="s">
        <v>241</v>
      </c>
      <c r="D27" s="70" t="s">
        <v>242</v>
      </c>
      <c r="E27" s="69" t="s">
        <v>243</v>
      </c>
    </row>
    <row r="28" spans="1:5">
      <c r="A28" s="71" t="s">
        <v>1208</v>
      </c>
      <c r="B28" s="77" t="s">
        <v>911</v>
      </c>
      <c r="C28" s="71">
        <v>613</v>
      </c>
      <c r="D28" s="71">
        <v>1</v>
      </c>
      <c r="E28" s="75">
        <v>99000</v>
      </c>
    </row>
    <row r="29" spans="1:5">
      <c r="A29" s="71" t="s">
        <v>1209</v>
      </c>
      <c r="B29" s="77" t="s">
        <v>911</v>
      </c>
      <c r="C29" s="71">
        <v>613</v>
      </c>
      <c r="D29" s="71">
        <v>1</v>
      </c>
      <c r="E29" s="75">
        <v>126000</v>
      </c>
    </row>
    <row r="30" spans="1:5">
      <c r="A30" s="71" t="s">
        <v>1210</v>
      </c>
      <c r="B30" s="77" t="s">
        <v>911</v>
      </c>
      <c r="C30" s="71">
        <v>613</v>
      </c>
      <c r="D30" s="71">
        <v>1</v>
      </c>
      <c r="E30" s="75">
        <v>126000</v>
      </c>
    </row>
    <row r="31" spans="1:5">
      <c r="A31" s="71" t="s">
        <v>1098</v>
      </c>
      <c r="B31" s="77" t="s">
        <v>911</v>
      </c>
      <c r="C31" s="71">
        <v>613</v>
      </c>
      <c r="D31" s="71">
        <v>1</v>
      </c>
      <c r="E31" s="75">
        <v>189900</v>
      </c>
    </row>
    <row r="32" spans="1:5">
      <c r="A32" s="71" t="s">
        <v>1138</v>
      </c>
      <c r="B32" s="77" t="s">
        <v>911</v>
      </c>
      <c r="C32" s="71">
        <v>613</v>
      </c>
      <c r="D32" s="71">
        <v>1</v>
      </c>
      <c r="E32" s="75">
        <v>189900</v>
      </c>
    </row>
    <row r="33" spans="1:5">
      <c r="A33" s="71"/>
      <c r="B33" s="77"/>
      <c r="C33" s="71"/>
      <c r="D33" s="71"/>
      <c r="E33" s="75"/>
    </row>
    <row r="34" spans="1:5">
      <c r="A34" s="71"/>
      <c r="B34" s="77"/>
      <c r="C34" s="71"/>
      <c r="D34" s="71"/>
      <c r="E34" s="75"/>
    </row>
    <row r="35" spans="1:5" ht="19.5" thickBot="1">
      <c r="A35" s="157" t="s">
        <v>243</v>
      </c>
      <c r="B35" s="158"/>
      <c r="C35" s="158"/>
      <c r="D35" s="159"/>
      <c r="E35" s="72"/>
    </row>
    <row r="36" spans="1:5" ht="15.75" thickBot="1">
      <c r="E36" s="73"/>
    </row>
    <row r="37" spans="1:5" ht="19.5" thickBot="1">
      <c r="E37" s="74">
        <f>SUM(E27:E36)</f>
        <v>730800</v>
      </c>
    </row>
  </sheetData>
  <mergeCells count="8">
    <mergeCell ref="A25:E25"/>
    <mergeCell ref="A26:E26"/>
    <mergeCell ref="A35:D35"/>
    <mergeCell ref="A2:E3"/>
    <mergeCell ref="A4:E4"/>
    <mergeCell ref="A5:E5"/>
    <mergeCell ref="A16:D16"/>
    <mergeCell ref="A23:E24"/>
  </mergeCells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7A8-E5D3-4D38-836B-7685ED5AEF6D}">
  <dimension ref="A1:F33"/>
  <sheetViews>
    <sheetView topLeftCell="A16" workbookViewId="0">
      <selection activeCell="F32" sqref="F3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313</v>
      </c>
      <c r="B7" s="77">
        <v>43265</v>
      </c>
      <c r="C7" s="71">
        <v>406</v>
      </c>
      <c r="D7" s="71">
        <v>1</v>
      </c>
      <c r="E7" s="75">
        <v>250000</v>
      </c>
    </row>
    <row r="8" spans="1:6" customFormat="1">
      <c r="A8" s="71" t="s">
        <v>592</v>
      </c>
      <c r="B8" s="77">
        <v>43265</v>
      </c>
      <c r="C8" s="71">
        <v>406</v>
      </c>
      <c r="D8" s="71">
        <v>1</v>
      </c>
      <c r="E8" s="75">
        <v>115000</v>
      </c>
    </row>
    <row r="9" spans="1:6" customFormat="1">
      <c r="A9" s="71" t="s">
        <v>591</v>
      </c>
      <c r="B9" s="77">
        <v>43265</v>
      </c>
      <c r="C9" s="71">
        <v>406</v>
      </c>
      <c r="D9" s="71">
        <v>1</v>
      </c>
      <c r="E9" s="75">
        <v>126000</v>
      </c>
    </row>
    <row r="10" spans="1:6" customFormat="1">
      <c r="A10" s="71" t="s">
        <v>593</v>
      </c>
      <c r="B10" s="77">
        <v>43265</v>
      </c>
      <c r="C10" s="71">
        <v>406</v>
      </c>
      <c r="D10" s="71">
        <v>1</v>
      </c>
      <c r="E10" s="75">
        <v>130000</v>
      </c>
    </row>
    <row r="11" spans="1:6" customFormat="1">
      <c r="A11" s="71" t="s">
        <v>627</v>
      </c>
      <c r="B11" s="77">
        <v>43316</v>
      </c>
      <c r="C11" s="71">
        <v>535</v>
      </c>
      <c r="D11" s="71">
        <v>1</v>
      </c>
      <c r="E11" s="75">
        <v>179000</v>
      </c>
    </row>
    <row r="12" spans="1:6" customFormat="1">
      <c r="A12" s="71"/>
      <c r="B12" s="77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800000</v>
      </c>
    </row>
    <row r="17" spans="1:5">
      <c r="B17"/>
    </row>
    <row r="19" spans="1:5" ht="15.75" thickBot="1">
      <c r="A19" s="67"/>
      <c r="B19" s="67"/>
      <c r="C19" s="67"/>
      <c r="D19" s="67"/>
      <c r="E19" s="67"/>
    </row>
    <row r="20" spans="1:5">
      <c r="A20" s="160" t="s">
        <v>238</v>
      </c>
      <c r="B20" s="161"/>
      <c r="C20" s="161"/>
      <c r="D20" s="161"/>
      <c r="E20" s="162"/>
    </row>
    <row r="21" spans="1:5" ht="37.5" customHeight="1" thickBot="1">
      <c r="A21" s="163"/>
      <c r="B21" s="164"/>
      <c r="C21" s="164"/>
      <c r="D21" s="164"/>
      <c r="E21" s="165"/>
    </row>
    <row r="22" spans="1:5" ht="19.5" thickBot="1">
      <c r="A22" s="151">
        <v>2018</v>
      </c>
      <c r="B22" s="152"/>
      <c r="C22" s="152"/>
      <c r="D22" s="152"/>
      <c r="E22" s="153"/>
    </row>
    <row r="23" spans="1:5" ht="19.5" thickBot="1">
      <c r="A23" s="154" t="s">
        <v>805</v>
      </c>
      <c r="B23" s="155"/>
      <c r="C23" s="155"/>
      <c r="D23" s="155"/>
      <c r="E23" s="156"/>
    </row>
    <row r="24" spans="1:5">
      <c r="A24" s="69" t="s">
        <v>239</v>
      </c>
      <c r="B24" s="70" t="s">
        <v>240</v>
      </c>
      <c r="C24" s="69" t="s">
        <v>241</v>
      </c>
      <c r="D24" s="70" t="s">
        <v>242</v>
      </c>
      <c r="E24" s="69" t="s">
        <v>243</v>
      </c>
    </row>
    <row r="25" spans="1:5">
      <c r="A25" s="71" t="s">
        <v>1155</v>
      </c>
      <c r="B25" s="77" t="s">
        <v>911</v>
      </c>
      <c r="C25" s="71">
        <v>590</v>
      </c>
      <c r="D25" s="71">
        <v>1</v>
      </c>
      <c r="E25" s="75">
        <v>79900</v>
      </c>
    </row>
    <row r="26" spans="1:5">
      <c r="A26" s="71" t="s">
        <v>1156</v>
      </c>
      <c r="B26" s="77" t="s">
        <v>911</v>
      </c>
      <c r="C26" s="71">
        <v>590</v>
      </c>
      <c r="D26" s="71">
        <v>1</v>
      </c>
      <c r="E26" s="75">
        <v>179900</v>
      </c>
    </row>
    <row r="27" spans="1:5">
      <c r="A27" s="71" t="s">
        <v>1157</v>
      </c>
      <c r="B27" s="77" t="s">
        <v>911</v>
      </c>
      <c r="C27" s="71">
        <v>590</v>
      </c>
      <c r="D27" s="71">
        <v>1</v>
      </c>
      <c r="E27" s="75">
        <v>169900</v>
      </c>
    </row>
    <row r="28" spans="1:5">
      <c r="A28" s="71" t="s">
        <v>1158</v>
      </c>
      <c r="B28" s="77" t="s">
        <v>911</v>
      </c>
      <c r="C28" s="71">
        <v>590</v>
      </c>
      <c r="D28" s="71">
        <v>1</v>
      </c>
      <c r="E28" s="75">
        <v>119900</v>
      </c>
    </row>
    <row r="29" spans="1:5">
      <c r="A29" s="71" t="s">
        <v>1159</v>
      </c>
      <c r="B29" s="77" t="s">
        <v>911</v>
      </c>
      <c r="C29" s="71">
        <v>590</v>
      </c>
      <c r="D29" s="71">
        <v>1</v>
      </c>
      <c r="E29" s="75">
        <v>169900</v>
      </c>
    </row>
    <row r="30" spans="1:5">
      <c r="A30" s="71"/>
      <c r="B30" s="77"/>
      <c r="C30" s="71"/>
      <c r="D30" s="71"/>
      <c r="E30" s="75"/>
    </row>
    <row r="31" spans="1:5" ht="19.5" thickBot="1">
      <c r="A31" s="157" t="s">
        <v>243</v>
      </c>
      <c r="B31" s="158"/>
      <c r="C31" s="158"/>
      <c r="D31" s="159"/>
      <c r="E31" s="72"/>
    </row>
    <row r="32" spans="1:5" ht="15.75" thickBot="1">
      <c r="E32" s="73"/>
    </row>
    <row r="33" spans="5:5" ht="19.5" thickBot="1">
      <c r="E33" s="74">
        <f>SUM(E24:E32)</f>
        <v>719500</v>
      </c>
    </row>
  </sheetData>
  <mergeCells count="8">
    <mergeCell ref="A22:E22"/>
    <mergeCell ref="A23:E23"/>
    <mergeCell ref="A31:D31"/>
    <mergeCell ref="A2:E3"/>
    <mergeCell ref="A4:E4"/>
    <mergeCell ref="A5:E5"/>
    <mergeCell ref="A13:D13"/>
    <mergeCell ref="A20:E21"/>
  </mergeCells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9C1-B42F-437A-9DEC-D61F56FD9688}">
  <dimension ref="A1:F16"/>
  <sheetViews>
    <sheetView workbookViewId="0">
      <selection activeCell="B15" sqref="B1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345</v>
      </c>
      <c r="B7" s="77">
        <v>43291</v>
      </c>
      <c r="C7" s="71">
        <v>556</v>
      </c>
      <c r="D7" s="71">
        <v>1</v>
      </c>
      <c r="E7" s="75">
        <v>184000</v>
      </c>
    </row>
    <row r="8" spans="1:6" customFormat="1">
      <c r="A8" s="71" t="s">
        <v>269</v>
      </c>
      <c r="B8" s="77">
        <v>43291</v>
      </c>
      <c r="C8" s="71">
        <v>556</v>
      </c>
      <c r="D8" s="71">
        <v>1</v>
      </c>
      <c r="E8" s="75">
        <v>60000</v>
      </c>
    </row>
    <row r="9" spans="1:6" customFormat="1">
      <c r="A9" s="71" t="s">
        <v>396</v>
      </c>
      <c r="B9" s="77">
        <v>43291</v>
      </c>
      <c r="C9" s="71">
        <v>556</v>
      </c>
      <c r="D9" s="71">
        <v>1</v>
      </c>
      <c r="E9" s="75">
        <v>126000</v>
      </c>
    </row>
    <row r="10" spans="1:6" customFormat="1">
      <c r="A10" s="71" t="s">
        <v>510</v>
      </c>
      <c r="B10" s="77">
        <v>43291</v>
      </c>
      <c r="C10" s="71">
        <v>556</v>
      </c>
      <c r="D10" s="71">
        <v>1</v>
      </c>
      <c r="E10" s="75">
        <v>106000</v>
      </c>
    </row>
    <row r="11" spans="1:6" customFormat="1">
      <c r="A11" s="71" t="s">
        <v>301</v>
      </c>
      <c r="B11" s="77">
        <v>43291</v>
      </c>
      <c r="C11" s="71">
        <v>556</v>
      </c>
      <c r="D11" s="71">
        <v>1</v>
      </c>
      <c r="E11" s="75">
        <v>180000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656000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7672-526B-43A0-985E-17135DD348D8}">
  <dimension ref="A1:F16"/>
  <sheetViews>
    <sheetView workbookViewId="0">
      <selection activeCell="A7" sqref="A7:E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43258</v>
      </c>
      <c r="C7" s="71">
        <v>343</v>
      </c>
      <c r="D7" s="71">
        <v>1</v>
      </c>
      <c r="E7" s="75">
        <v>120000</v>
      </c>
    </row>
    <row r="8" spans="1:6" customFormat="1">
      <c r="A8" s="71" t="s">
        <v>385</v>
      </c>
      <c r="B8" s="77">
        <v>43258</v>
      </c>
      <c r="C8" s="71">
        <v>343</v>
      </c>
      <c r="D8" s="71">
        <v>1</v>
      </c>
      <c r="E8" s="75">
        <v>47000</v>
      </c>
    </row>
    <row r="9" spans="1:6" customFormat="1">
      <c r="A9" s="71" t="s">
        <v>269</v>
      </c>
      <c r="B9" s="77">
        <v>43258</v>
      </c>
      <c r="C9" s="71">
        <v>343</v>
      </c>
      <c r="D9" s="71">
        <v>1</v>
      </c>
      <c r="E9" s="75">
        <v>60000</v>
      </c>
    </row>
    <row r="10" spans="1:6" customFormat="1">
      <c r="A10" s="71" t="s">
        <v>589</v>
      </c>
      <c r="B10" s="77">
        <v>43258</v>
      </c>
      <c r="C10" s="71">
        <v>343</v>
      </c>
      <c r="D10" s="71">
        <v>1</v>
      </c>
      <c r="E10" s="75">
        <v>126000</v>
      </c>
    </row>
    <row r="11" spans="1:6" customFormat="1">
      <c r="A11" s="71" t="s">
        <v>590</v>
      </c>
      <c r="B11" s="77">
        <v>43258</v>
      </c>
      <c r="C11" s="71">
        <v>343</v>
      </c>
      <c r="D11" s="71">
        <v>1</v>
      </c>
      <c r="E11" s="75">
        <v>115000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468000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E12-52E6-4031-9C37-C40EFA28AFAA}">
  <dimension ref="A1:F30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369</v>
      </c>
      <c r="B7" s="77">
        <v>43263</v>
      </c>
      <c r="C7" s="71">
        <v>361</v>
      </c>
      <c r="D7" s="71">
        <v>1</v>
      </c>
      <c r="E7" s="75">
        <v>189900</v>
      </c>
    </row>
    <row r="8" spans="1:6" customFormat="1">
      <c r="A8" s="71" t="s">
        <v>588</v>
      </c>
      <c r="B8" s="77">
        <v>43263</v>
      </c>
      <c r="C8" s="71">
        <v>361</v>
      </c>
      <c r="D8" s="71">
        <v>1</v>
      </c>
      <c r="E8" s="75">
        <v>45000</v>
      </c>
    </row>
    <row r="9" spans="1:6" customFormat="1">
      <c r="A9" s="71" t="s">
        <v>348</v>
      </c>
      <c r="B9" s="77">
        <v>43263</v>
      </c>
      <c r="C9" s="71">
        <v>361</v>
      </c>
      <c r="D9" s="71">
        <v>1</v>
      </c>
      <c r="E9" s="75">
        <v>70000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304900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1105</v>
      </c>
      <c r="B23" s="77" t="s">
        <v>911</v>
      </c>
      <c r="C23" s="71">
        <v>668</v>
      </c>
      <c r="D23" s="71">
        <v>1</v>
      </c>
      <c r="E23" s="75">
        <v>170000</v>
      </c>
    </row>
    <row r="24" spans="1:5">
      <c r="A24" s="71" t="s">
        <v>1106</v>
      </c>
      <c r="B24" s="77" t="s">
        <v>911</v>
      </c>
      <c r="C24" s="71">
        <v>668</v>
      </c>
      <c r="D24" s="71">
        <v>1</v>
      </c>
      <c r="E24" s="75">
        <v>79900</v>
      </c>
    </row>
    <row r="25" spans="1:5">
      <c r="A25" s="71" t="s">
        <v>1107</v>
      </c>
      <c r="B25" s="77" t="s">
        <v>911</v>
      </c>
      <c r="C25" s="71">
        <v>668</v>
      </c>
      <c r="D25" s="71">
        <v>1</v>
      </c>
      <c r="E25" s="75">
        <v>119900</v>
      </c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369800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FA44-D031-4911-8C06-5C8716BEFD2E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304</v>
      </c>
      <c r="B7" s="77">
        <v>43264</v>
      </c>
      <c r="C7" s="71">
        <v>383</v>
      </c>
      <c r="D7" s="71">
        <v>1</v>
      </c>
      <c r="E7" s="75">
        <v>50000</v>
      </c>
    </row>
    <row r="8" spans="1:6" customFormat="1">
      <c r="A8" s="71" t="s">
        <v>297</v>
      </c>
      <c r="B8" s="77">
        <v>43264</v>
      </c>
      <c r="C8" s="71">
        <v>383</v>
      </c>
      <c r="D8" s="71">
        <v>1</v>
      </c>
      <c r="E8" s="75">
        <v>120000</v>
      </c>
    </row>
    <row r="9" spans="1:6" customFormat="1">
      <c r="A9" s="71" t="s">
        <v>585</v>
      </c>
      <c r="B9" s="77">
        <v>43264</v>
      </c>
      <c r="C9" s="71">
        <v>383</v>
      </c>
      <c r="D9" s="71">
        <v>1</v>
      </c>
      <c r="E9" s="75">
        <v>47000</v>
      </c>
    </row>
    <row r="10" spans="1:6" customFormat="1">
      <c r="A10" s="71" t="s">
        <v>586</v>
      </c>
      <c r="B10" s="77">
        <v>43264</v>
      </c>
      <c r="C10" s="71">
        <v>383</v>
      </c>
      <c r="D10" s="71">
        <v>1</v>
      </c>
      <c r="E10" s="75">
        <v>169900</v>
      </c>
    </row>
    <row r="11" spans="1:6" customFormat="1">
      <c r="A11" s="71" t="s">
        <v>587</v>
      </c>
      <c r="B11" s="77">
        <v>43264</v>
      </c>
      <c r="C11" s="71">
        <v>383</v>
      </c>
      <c r="D11" s="71">
        <v>1</v>
      </c>
      <c r="E11" s="75">
        <v>89000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475900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BBDE-F51A-457B-94C7-C407149B5037}">
  <dimension ref="A1:F26"/>
  <sheetViews>
    <sheetView topLeftCell="A10" workbookViewId="0">
      <selection activeCell="B21" sqref="B21:B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268</v>
      </c>
      <c r="B7" s="77">
        <v>43263</v>
      </c>
      <c r="C7" s="71">
        <v>355</v>
      </c>
      <c r="D7" s="71">
        <v>1</v>
      </c>
      <c r="E7" s="75">
        <v>156000</v>
      </c>
    </row>
    <row r="8" spans="1:6" customFormat="1">
      <c r="A8" s="71" t="s">
        <v>415</v>
      </c>
      <c r="B8" s="77">
        <v>43263</v>
      </c>
      <c r="C8" s="71">
        <v>355</v>
      </c>
      <c r="D8" s="71">
        <v>1</v>
      </c>
      <c r="E8" s="75">
        <v>60000</v>
      </c>
    </row>
    <row r="9" spans="1:6" customFormat="1">
      <c r="A9" s="71" t="s">
        <v>508</v>
      </c>
      <c r="B9" s="77">
        <v>43263</v>
      </c>
      <c r="C9" s="71">
        <v>355</v>
      </c>
      <c r="D9" s="71">
        <v>1</v>
      </c>
      <c r="E9" s="75">
        <v>250000</v>
      </c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466000</v>
      </c>
    </row>
    <row r="14" spans="1:6">
      <c r="B14"/>
    </row>
    <row r="15" spans="1:6" ht="15.75" thickBot="1">
      <c r="A15" s="67"/>
      <c r="B15" s="67"/>
      <c r="C15" s="67"/>
      <c r="D15" s="67"/>
      <c r="E15" s="67"/>
    </row>
    <row r="16" spans="1:6">
      <c r="A16" s="160" t="s">
        <v>238</v>
      </c>
      <c r="B16" s="161"/>
      <c r="C16" s="161"/>
      <c r="D16" s="161"/>
      <c r="E16" s="162"/>
    </row>
    <row r="17" spans="1:5" ht="30.75" customHeight="1" thickBot="1">
      <c r="A17" s="163"/>
      <c r="B17" s="164"/>
      <c r="C17" s="164"/>
      <c r="D17" s="164"/>
      <c r="E17" s="165"/>
    </row>
    <row r="18" spans="1:5" ht="19.5" thickBot="1">
      <c r="A18" s="151">
        <v>2018</v>
      </c>
      <c r="B18" s="152"/>
      <c r="C18" s="152"/>
      <c r="D18" s="152"/>
      <c r="E18" s="153"/>
    </row>
    <row r="19" spans="1:5" ht="19.5" thickBot="1">
      <c r="A19" s="154" t="s">
        <v>717</v>
      </c>
      <c r="B19" s="155"/>
      <c r="C19" s="155"/>
      <c r="D19" s="155"/>
      <c r="E19" s="156"/>
    </row>
    <row r="20" spans="1:5">
      <c r="A20" s="69" t="s">
        <v>239</v>
      </c>
      <c r="B20" s="70" t="s">
        <v>240</v>
      </c>
      <c r="C20" s="69" t="s">
        <v>241</v>
      </c>
      <c r="D20" s="70" t="s">
        <v>242</v>
      </c>
      <c r="E20" s="69" t="s">
        <v>243</v>
      </c>
    </row>
    <row r="21" spans="1:5">
      <c r="A21" s="71" t="s">
        <v>925</v>
      </c>
      <c r="B21" s="77" t="s">
        <v>911</v>
      </c>
      <c r="C21" s="71">
        <v>644</v>
      </c>
      <c r="D21" s="71">
        <v>1</v>
      </c>
      <c r="E21" s="75">
        <v>30000</v>
      </c>
    </row>
    <row r="22" spans="1:5">
      <c r="A22" s="71" t="s">
        <v>1255</v>
      </c>
      <c r="B22" s="77" t="s">
        <v>911</v>
      </c>
      <c r="C22" s="71">
        <v>644</v>
      </c>
      <c r="D22" s="71">
        <v>1</v>
      </c>
      <c r="E22" s="75">
        <v>260000</v>
      </c>
    </row>
    <row r="23" spans="1:5">
      <c r="A23" s="71" t="s">
        <v>1250</v>
      </c>
      <c r="B23" s="77" t="s">
        <v>911</v>
      </c>
      <c r="C23" s="71">
        <v>644</v>
      </c>
      <c r="D23" s="71">
        <v>1</v>
      </c>
      <c r="E23" s="75">
        <v>170000</v>
      </c>
    </row>
    <row r="24" spans="1:5" ht="19.5" thickBot="1">
      <c r="A24" s="157" t="s">
        <v>243</v>
      </c>
      <c r="B24" s="158"/>
      <c r="C24" s="158"/>
      <c r="D24" s="159"/>
      <c r="E24" s="72"/>
    </row>
    <row r="25" spans="1:5" ht="15.75" thickBot="1">
      <c r="E25" s="73"/>
    </row>
    <row r="26" spans="1:5" ht="19.5" thickBot="1">
      <c r="E26" s="74">
        <f>SUM(E20:E25)</f>
        <v>460000</v>
      </c>
    </row>
  </sheetData>
  <mergeCells count="8">
    <mergeCell ref="A18:E18"/>
    <mergeCell ref="A19:E19"/>
    <mergeCell ref="A24:D24"/>
    <mergeCell ref="A2:E3"/>
    <mergeCell ref="A4:E4"/>
    <mergeCell ref="A5:E5"/>
    <mergeCell ref="A10:D10"/>
    <mergeCell ref="A16:E17"/>
  </mergeCells>
  <pageMargins left="0.7" right="0.7" top="0.75" bottom="0.75" header="0.3" footer="0.3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B328-0CDE-42E6-A447-037B9C3C9137}">
  <dimension ref="A1:F28"/>
  <sheetViews>
    <sheetView topLeftCell="A10" workbookViewId="0">
      <selection activeCell="H25" sqref="H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582</v>
      </c>
      <c r="B7" s="77">
        <v>43272</v>
      </c>
      <c r="C7" s="71">
        <v>493</v>
      </c>
      <c r="D7" s="71">
        <v>1</v>
      </c>
      <c r="E7" s="75">
        <v>95000</v>
      </c>
    </row>
    <row r="8" spans="1:6" customFormat="1">
      <c r="A8" s="71" t="s">
        <v>583</v>
      </c>
      <c r="B8" s="77">
        <v>43272</v>
      </c>
      <c r="C8" s="71">
        <v>493</v>
      </c>
      <c r="D8" s="71">
        <v>1</v>
      </c>
      <c r="E8" s="75">
        <v>100000</v>
      </c>
    </row>
    <row r="9" spans="1:6" customFormat="1">
      <c r="A9" s="71" t="s">
        <v>1086</v>
      </c>
      <c r="B9" s="77">
        <v>43269</v>
      </c>
      <c r="C9" s="71">
        <v>485</v>
      </c>
      <c r="D9" s="71">
        <v>1</v>
      </c>
      <c r="E9" s="75">
        <v>130000</v>
      </c>
    </row>
    <row r="10" spans="1:6" customFormat="1">
      <c r="A10" s="71" t="s">
        <v>584</v>
      </c>
      <c r="B10" s="77">
        <v>43272</v>
      </c>
      <c r="C10" s="71">
        <v>493</v>
      </c>
      <c r="D10" s="71">
        <v>1</v>
      </c>
      <c r="E10" s="75">
        <v>149900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474900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1087</v>
      </c>
      <c r="B23" s="77">
        <v>43634</v>
      </c>
      <c r="C23" s="71">
        <v>485</v>
      </c>
      <c r="D23" s="71">
        <v>1</v>
      </c>
      <c r="E23" s="75">
        <v>180000</v>
      </c>
    </row>
    <row r="24" spans="1:5">
      <c r="A24" s="71" t="s">
        <v>1089</v>
      </c>
      <c r="B24" s="77">
        <v>43634</v>
      </c>
      <c r="C24" s="71">
        <v>485</v>
      </c>
      <c r="D24" s="71">
        <v>1</v>
      </c>
      <c r="E24" s="75">
        <v>149900</v>
      </c>
    </row>
    <row r="25" spans="1:5">
      <c r="A25" s="71" t="s">
        <v>1088</v>
      </c>
      <c r="B25" s="77" t="s">
        <v>911</v>
      </c>
      <c r="C25" s="71">
        <v>672</v>
      </c>
      <c r="D25" s="71">
        <v>1</v>
      </c>
      <c r="E25" s="75">
        <v>159900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SUM(E22:E27)</f>
        <v>489800</v>
      </c>
    </row>
  </sheetData>
  <mergeCells count="8">
    <mergeCell ref="A20:E20"/>
    <mergeCell ref="A21:E21"/>
    <mergeCell ref="A26:D26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3109-BDB1-4D75-9438-1CAC5A39DBA7}">
  <dimension ref="A1:F26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43265</v>
      </c>
      <c r="C7" s="71">
        <v>433</v>
      </c>
      <c r="D7" s="71">
        <v>1</v>
      </c>
      <c r="E7" s="75">
        <v>71000</v>
      </c>
    </row>
    <row r="8" spans="1:6" customFormat="1">
      <c r="A8" s="71" t="s">
        <v>415</v>
      </c>
      <c r="B8" s="77">
        <v>43265</v>
      </c>
      <c r="C8" s="71">
        <v>433</v>
      </c>
      <c r="D8" s="71">
        <v>1</v>
      </c>
      <c r="E8" s="75">
        <v>30000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101000</v>
      </c>
    </row>
    <row r="14" spans="1:6">
      <c r="B14"/>
    </row>
    <row r="15" spans="1:6" ht="15.75" thickBot="1">
      <c r="A15" s="67"/>
      <c r="B15" s="67"/>
      <c r="C15" s="67"/>
      <c r="D15" s="67"/>
      <c r="E15" s="67"/>
    </row>
    <row r="16" spans="1:6">
      <c r="A16" s="160" t="s">
        <v>238</v>
      </c>
      <c r="B16" s="161"/>
      <c r="C16" s="161"/>
      <c r="D16" s="161"/>
      <c r="E16" s="162"/>
    </row>
    <row r="17" spans="1:5" ht="33" customHeight="1" thickBot="1">
      <c r="A17" s="163"/>
      <c r="B17" s="164"/>
      <c r="C17" s="164"/>
      <c r="D17" s="164"/>
      <c r="E17" s="165"/>
    </row>
    <row r="18" spans="1:5" ht="19.5" thickBot="1">
      <c r="A18" s="151">
        <v>2018</v>
      </c>
      <c r="B18" s="152"/>
      <c r="C18" s="152"/>
      <c r="D18" s="152"/>
      <c r="E18" s="153"/>
    </row>
    <row r="19" spans="1:5" ht="19.5" thickBot="1">
      <c r="A19" s="154" t="s">
        <v>1020</v>
      </c>
      <c r="B19" s="155"/>
      <c r="C19" s="155"/>
      <c r="D19" s="155"/>
      <c r="E19" s="156"/>
    </row>
    <row r="20" spans="1:5">
      <c r="A20" s="69" t="s">
        <v>239</v>
      </c>
      <c r="B20" s="70" t="s">
        <v>240</v>
      </c>
      <c r="C20" s="69" t="s">
        <v>241</v>
      </c>
      <c r="D20" s="70" t="s">
        <v>242</v>
      </c>
      <c r="E20" s="69" t="s">
        <v>243</v>
      </c>
    </row>
    <row r="21" spans="1:5">
      <c r="A21" s="71" t="s">
        <v>924</v>
      </c>
      <c r="B21" s="77" t="s">
        <v>911</v>
      </c>
      <c r="C21" s="71">
        <v>737</v>
      </c>
      <c r="D21" s="71">
        <v>1</v>
      </c>
      <c r="E21" s="75">
        <v>160000</v>
      </c>
    </row>
    <row r="22" spans="1:5">
      <c r="A22" s="71" t="s">
        <v>958</v>
      </c>
      <c r="B22" s="77" t="s">
        <v>911</v>
      </c>
      <c r="C22" s="71">
        <v>737</v>
      </c>
      <c r="D22" s="71">
        <v>2</v>
      </c>
      <c r="E22" s="75">
        <v>320000</v>
      </c>
    </row>
    <row r="23" spans="1:5">
      <c r="A23" s="71"/>
      <c r="B23" s="77"/>
      <c r="C23" s="71"/>
      <c r="D23" s="71"/>
      <c r="E23" s="75"/>
    </row>
    <row r="24" spans="1:5" ht="19.5" thickBot="1">
      <c r="A24" s="157" t="s">
        <v>243</v>
      </c>
      <c r="B24" s="158"/>
      <c r="C24" s="158"/>
      <c r="D24" s="159"/>
      <c r="E24" s="72"/>
    </row>
    <row r="25" spans="1:5" ht="15.75" thickBot="1">
      <c r="E25" s="73"/>
    </row>
    <row r="26" spans="1:5" ht="19.5" thickBot="1">
      <c r="E26" s="74">
        <f>SUM(E20:E25)</f>
        <v>480000</v>
      </c>
    </row>
  </sheetData>
  <mergeCells count="8">
    <mergeCell ref="A18:E18"/>
    <mergeCell ref="A19:E19"/>
    <mergeCell ref="A24:D24"/>
    <mergeCell ref="A2:E3"/>
    <mergeCell ref="A4:E4"/>
    <mergeCell ref="A5:E5"/>
    <mergeCell ref="A10:D10"/>
    <mergeCell ref="A16:E17"/>
  </mergeCells>
  <pageMargins left="0.7" right="0.7" top="0.75" bottom="0.75" header="0.3" footer="0.3"/>
  <drawing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80B8-A3B5-40A5-B30D-ED298B3BC775}">
  <dimension ref="A1:F27"/>
  <sheetViews>
    <sheetView topLeftCell="A16" workbookViewId="0">
      <selection activeCell="A32" sqref="A3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579</v>
      </c>
      <c r="B7" s="77">
        <v>43263</v>
      </c>
      <c r="C7" s="71">
        <v>372</v>
      </c>
      <c r="D7" s="71">
        <v>1</v>
      </c>
      <c r="E7" s="75">
        <v>129900</v>
      </c>
    </row>
    <row r="8" spans="1:6" customFormat="1">
      <c r="A8" s="71" t="s">
        <v>580</v>
      </c>
      <c r="B8" s="77">
        <v>43263</v>
      </c>
      <c r="C8" s="71">
        <v>372</v>
      </c>
      <c r="D8" s="71">
        <v>1</v>
      </c>
      <c r="E8" s="75">
        <v>149900</v>
      </c>
    </row>
    <row r="9" spans="1:6" customFormat="1">
      <c r="A9" s="88" t="s">
        <v>581</v>
      </c>
      <c r="B9" s="91">
        <v>43317</v>
      </c>
      <c r="C9" s="71">
        <v>546</v>
      </c>
      <c r="D9" s="71">
        <v>1</v>
      </c>
      <c r="E9" s="75">
        <v>189900</v>
      </c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469700</v>
      </c>
    </row>
    <row r="14" spans="1:6">
      <c r="B14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3" customHeight="1" thickBot="1">
      <c r="A18" s="163"/>
      <c r="B18" s="164"/>
      <c r="C18" s="164"/>
      <c r="D18" s="164"/>
      <c r="E18" s="165"/>
    </row>
    <row r="19" spans="1:5" ht="17.25" customHeight="1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925</v>
      </c>
      <c r="B22" s="77" t="s">
        <v>1026</v>
      </c>
      <c r="C22" s="71">
        <v>684</v>
      </c>
      <c r="D22" s="71">
        <v>1</v>
      </c>
      <c r="E22" s="75">
        <v>30000</v>
      </c>
    </row>
    <row r="23" spans="1:5">
      <c r="A23" s="71"/>
      <c r="B23" s="77"/>
      <c r="C23" s="71"/>
      <c r="D23" s="71"/>
      <c r="E23" s="75"/>
    </row>
    <row r="24" spans="1:5">
      <c r="A24" s="88"/>
      <c r="B24" s="91"/>
      <c r="C24" s="71"/>
      <c r="D24" s="71"/>
      <c r="E24" s="75"/>
    </row>
    <row r="25" spans="1:5" ht="19.5" thickBot="1">
      <c r="A25" s="157" t="s">
        <v>243</v>
      </c>
      <c r="B25" s="158"/>
      <c r="C25" s="158"/>
      <c r="D25" s="159"/>
      <c r="E25" s="72"/>
    </row>
    <row r="26" spans="1:5" ht="15.75" thickBot="1">
      <c r="E26" s="73"/>
    </row>
    <row r="27" spans="1:5" ht="19.5" thickBot="1">
      <c r="E27" s="74">
        <f>SUM(E21:E26)</f>
        <v>30000</v>
      </c>
    </row>
  </sheetData>
  <mergeCells count="8">
    <mergeCell ref="A19:E19"/>
    <mergeCell ref="A20:E20"/>
    <mergeCell ref="A25:D25"/>
    <mergeCell ref="A2:E3"/>
    <mergeCell ref="A4:E4"/>
    <mergeCell ref="A5:E5"/>
    <mergeCell ref="A10:D10"/>
    <mergeCell ref="A17:E18"/>
  </mergeCells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0A67-2774-488A-A930-C6BD6A68080E}">
  <dimension ref="A1:F33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48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304</v>
      </c>
      <c r="B7" s="77">
        <v>43263</v>
      </c>
      <c r="C7" s="71">
        <v>363</v>
      </c>
      <c r="D7" s="71">
        <v>1</v>
      </c>
      <c r="E7" s="75">
        <v>50000</v>
      </c>
    </row>
    <row r="8" spans="1:6" customFormat="1">
      <c r="A8" s="71" t="s">
        <v>357</v>
      </c>
      <c r="B8" s="77">
        <v>43263</v>
      </c>
      <c r="C8" s="71">
        <v>363</v>
      </c>
      <c r="D8" s="71">
        <v>1</v>
      </c>
      <c r="E8" s="75">
        <v>71000</v>
      </c>
    </row>
    <row r="9" spans="1:6" customFormat="1">
      <c r="A9" s="71" t="s">
        <v>298</v>
      </c>
      <c r="B9" s="77">
        <v>43263</v>
      </c>
      <c r="C9" s="71">
        <v>363</v>
      </c>
      <c r="D9" s="71">
        <v>1</v>
      </c>
      <c r="E9" s="75">
        <v>85000</v>
      </c>
    </row>
    <row r="10" spans="1:6" customFormat="1">
      <c r="A10" s="71" t="s">
        <v>576</v>
      </c>
      <c r="B10" s="77">
        <v>43263</v>
      </c>
      <c r="C10" s="71">
        <v>363</v>
      </c>
      <c r="D10" s="71">
        <v>1</v>
      </c>
      <c r="E10" s="75">
        <v>90000</v>
      </c>
    </row>
    <row r="11" spans="1:6" customFormat="1">
      <c r="A11" s="71" t="s">
        <v>430</v>
      </c>
      <c r="B11" s="77">
        <v>43263</v>
      </c>
      <c r="C11" s="71">
        <v>363</v>
      </c>
      <c r="D11" s="71">
        <v>1</v>
      </c>
      <c r="E11" s="75">
        <v>60000</v>
      </c>
    </row>
    <row r="12" spans="1:6" customFormat="1">
      <c r="A12" s="71" t="s">
        <v>577</v>
      </c>
      <c r="B12" s="77">
        <v>43263</v>
      </c>
      <c r="C12" s="71">
        <v>363</v>
      </c>
      <c r="D12" s="71">
        <v>1</v>
      </c>
      <c r="E12" s="75">
        <v>121000</v>
      </c>
    </row>
    <row r="13" spans="1:6" customFormat="1">
      <c r="A13" s="71" t="s">
        <v>578</v>
      </c>
      <c r="B13" s="77">
        <v>43263</v>
      </c>
      <c r="C13" s="71">
        <v>363</v>
      </c>
      <c r="D13" s="71">
        <v>1</v>
      </c>
      <c r="E13" s="75">
        <v>120000</v>
      </c>
    </row>
    <row r="14" spans="1:6" ht="19.5" thickBot="1">
      <c r="A14" s="157" t="s">
        <v>243</v>
      </c>
      <c r="B14" s="158"/>
      <c r="C14" s="158"/>
      <c r="D14" s="159"/>
      <c r="E14" s="72"/>
    </row>
    <row r="15" spans="1:6" ht="15.75" thickBot="1">
      <c r="E15" s="73"/>
    </row>
    <row r="16" spans="1:6" ht="19.5" thickBot="1">
      <c r="E16" s="74">
        <f>SUM(E6:E15)</f>
        <v>597000</v>
      </c>
    </row>
    <row r="18" spans="1:5">
      <c r="B18"/>
    </row>
    <row r="20" spans="1:5" ht="15.75" thickBot="1">
      <c r="A20" s="67"/>
      <c r="B20" s="67"/>
      <c r="C20" s="67"/>
      <c r="D20" s="67"/>
      <c r="E20" s="67"/>
    </row>
    <row r="21" spans="1:5">
      <c r="A21" s="160" t="s">
        <v>238</v>
      </c>
      <c r="B21" s="161"/>
      <c r="C21" s="161"/>
      <c r="D21" s="161"/>
      <c r="E21" s="162"/>
    </row>
    <row r="22" spans="1:5" ht="35.25" customHeight="1" thickBot="1">
      <c r="A22" s="163"/>
      <c r="B22" s="164"/>
      <c r="C22" s="164"/>
      <c r="D22" s="164"/>
      <c r="E22" s="165"/>
    </row>
    <row r="23" spans="1:5" ht="19.5" thickBot="1">
      <c r="A23" s="151">
        <v>2018</v>
      </c>
      <c r="B23" s="152"/>
      <c r="C23" s="152"/>
      <c r="D23" s="152"/>
      <c r="E23" s="153"/>
    </row>
    <row r="24" spans="1:5" ht="19.5" thickBot="1">
      <c r="A24" s="154" t="s">
        <v>717</v>
      </c>
      <c r="B24" s="155"/>
      <c r="C24" s="155"/>
      <c r="D24" s="155"/>
      <c r="E24" s="156"/>
    </row>
    <row r="25" spans="1:5">
      <c r="A25" s="69" t="s">
        <v>239</v>
      </c>
      <c r="B25" s="70" t="s">
        <v>240</v>
      </c>
      <c r="C25" s="69" t="s">
        <v>241</v>
      </c>
      <c r="D25" s="70" t="s">
        <v>242</v>
      </c>
      <c r="E25" s="69" t="s">
        <v>243</v>
      </c>
    </row>
    <row r="26" spans="1:5">
      <c r="A26" s="71" t="s">
        <v>927</v>
      </c>
      <c r="B26" s="77" t="s">
        <v>911</v>
      </c>
      <c r="C26" s="71">
        <v>641</v>
      </c>
      <c r="D26" s="71">
        <v>1</v>
      </c>
      <c r="E26" s="75">
        <v>120000</v>
      </c>
    </row>
    <row r="27" spans="1:5">
      <c r="A27" s="71" t="s">
        <v>928</v>
      </c>
      <c r="B27" s="77" t="s">
        <v>911</v>
      </c>
      <c r="C27" s="71">
        <v>641</v>
      </c>
      <c r="D27" s="71">
        <v>1</v>
      </c>
      <c r="E27" s="75">
        <v>110000</v>
      </c>
    </row>
    <row r="28" spans="1:5">
      <c r="A28" s="71" t="s">
        <v>744</v>
      </c>
      <c r="B28" s="77" t="s">
        <v>911</v>
      </c>
      <c r="C28" s="71">
        <v>641</v>
      </c>
      <c r="D28" s="71">
        <v>1</v>
      </c>
      <c r="E28" s="75">
        <v>170000</v>
      </c>
    </row>
    <row r="29" spans="1:5">
      <c r="A29" s="71" t="s">
        <v>929</v>
      </c>
      <c r="B29" s="77" t="s">
        <v>911</v>
      </c>
      <c r="C29" s="71">
        <v>641</v>
      </c>
      <c r="D29" s="71">
        <v>1</v>
      </c>
      <c r="E29" s="75">
        <v>110000</v>
      </c>
    </row>
    <row r="30" spans="1:5">
      <c r="A30" s="71"/>
      <c r="B30" s="77"/>
      <c r="C30" s="71"/>
      <c r="D30" s="71"/>
      <c r="E30" s="75"/>
    </row>
    <row r="31" spans="1:5" ht="19.5" thickBot="1">
      <c r="A31" s="157" t="s">
        <v>243</v>
      </c>
      <c r="B31" s="158"/>
      <c r="C31" s="158"/>
      <c r="D31" s="159"/>
      <c r="E31" s="72"/>
    </row>
    <row r="32" spans="1:5" ht="15.75" thickBot="1">
      <c r="E32" s="73"/>
    </row>
    <row r="33" spans="5:5" ht="19.5" thickBot="1">
      <c r="E33" s="74">
        <f>SUM(E25:E32)</f>
        <v>510000</v>
      </c>
    </row>
  </sheetData>
  <mergeCells count="8">
    <mergeCell ref="A23:E23"/>
    <mergeCell ref="A24:E24"/>
    <mergeCell ref="A31:D31"/>
    <mergeCell ref="A2:E3"/>
    <mergeCell ref="A4:E4"/>
    <mergeCell ref="A5:E5"/>
    <mergeCell ref="A14:D14"/>
    <mergeCell ref="A21:E22"/>
  </mergeCells>
  <pageMargins left="0.7" right="0.7" top="0.75" bottom="0.75" header="0.3" footer="0.3"/>
  <pageSetup orientation="portrait" r:id="rId1"/>
  <drawing r:id="rId2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26A2-FD70-43FF-9354-E5F5CDA85958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43265</v>
      </c>
      <c r="C7" s="71">
        <v>438</v>
      </c>
      <c r="D7" s="71">
        <v>1</v>
      </c>
      <c r="E7" s="75">
        <v>71000</v>
      </c>
    </row>
    <row r="8" spans="1:6" customFormat="1">
      <c r="A8" s="71"/>
      <c r="B8" s="77"/>
      <c r="C8" s="71"/>
      <c r="D8" s="71"/>
      <c r="E8" s="75"/>
    </row>
    <row r="9" spans="1:6" customFormat="1">
      <c r="A9" s="71"/>
      <c r="B9" s="77"/>
      <c r="C9" s="71"/>
      <c r="D9" s="71"/>
      <c r="E9" s="75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71000</v>
      </c>
    </row>
    <row r="14" spans="1:6">
      <c r="B14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7.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925</v>
      </c>
      <c r="B22" s="77" t="s">
        <v>911</v>
      </c>
      <c r="C22" s="71">
        <v>726</v>
      </c>
      <c r="D22" s="71">
        <v>1</v>
      </c>
      <c r="E22" s="75">
        <v>30000</v>
      </c>
    </row>
    <row r="23" spans="1:5">
      <c r="A23" s="71" t="s">
        <v>1259</v>
      </c>
      <c r="B23" s="77" t="s">
        <v>911</v>
      </c>
      <c r="C23" s="71">
        <v>726</v>
      </c>
      <c r="D23" s="71">
        <v>1</v>
      </c>
      <c r="E23" s="75">
        <v>179900</v>
      </c>
    </row>
    <row r="24" spans="1:5">
      <c r="A24" s="71" t="s">
        <v>1260</v>
      </c>
      <c r="B24" s="77" t="s">
        <v>911</v>
      </c>
      <c r="C24" s="71">
        <v>726</v>
      </c>
      <c r="D24" s="71">
        <v>1</v>
      </c>
      <c r="E24" s="75">
        <v>99900</v>
      </c>
    </row>
    <row r="25" spans="1:5">
      <c r="A25" s="71" t="s">
        <v>1261</v>
      </c>
      <c r="B25" s="77" t="s">
        <v>911</v>
      </c>
      <c r="C25" s="71">
        <v>726</v>
      </c>
      <c r="D25" s="71">
        <v>1</v>
      </c>
      <c r="E25" s="75">
        <v>150000</v>
      </c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SUM(E21:E28)</f>
        <v>459800</v>
      </c>
    </row>
  </sheetData>
  <mergeCells count="8">
    <mergeCell ref="A19:E19"/>
    <mergeCell ref="A20:E20"/>
    <mergeCell ref="A27:D27"/>
    <mergeCell ref="A2:E3"/>
    <mergeCell ref="A4:E4"/>
    <mergeCell ref="A5:E5"/>
    <mergeCell ref="A10:D10"/>
    <mergeCell ref="A17:E18"/>
  </mergeCells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7FCB-777D-488D-AA76-6D6D44A78AA2}">
  <dimension ref="A1:F28"/>
  <sheetViews>
    <sheetView topLeftCell="A10" workbookViewId="0">
      <selection activeCell="J28" sqref="J27:J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384</v>
      </c>
      <c r="B7" s="77">
        <v>43265</v>
      </c>
      <c r="C7" s="71">
        <v>423</v>
      </c>
      <c r="D7" s="71">
        <v>1</v>
      </c>
      <c r="E7" s="75">
        <v>180000</v>
      </c>
    </row>
    <row r="8" spans="1:6" customFormat="1">
      <c r="A8" s="71" t="s">
        <v>415</v>
      </c>
      <c r="B8" s="77">
        <v>43265</v>
      </c>
      <c r="C8" s="71">
        <v>423</v>
      </c>
      <c r="D8" s="71">
        <v>1</v>
      </c>
      <c r="E8" s="75">
        <v>30000</v>
      </c>
    </row>
    <row r="9" spans="1:6" customFormat="1">
      <c r="A9" s="71" t="s">
        <v>575</v>
      </c>
      <c r="B9" s="77">
        <v>43265</v>
      </c>
      <c r="C9" s="71">
        <v>423</v>
      </c>
      <c r="D9" s="71">
        <v>1</v>
      </c>
      <c r="E9" s="75">
        <v>265000</v>
      </c>
    </row>
    <row r="10" spans="1:6" customFormat="1">
      <c r="A10" s="71" t="s">
        <v>553</v>
      </c>
      <c r="B10" s="77">
        <v>43355</v>
      </c>
      <c r="C10" s="71">
        <v>572</v>
      </c>
      <c r="D10" s="71">
        <v>1</v>
      </c>
      <c r="E10" s="75">
        <v>85000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560000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0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805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981</v>
      </c>
      <c r="B23" s="77" t="s">
        <v>911</v>
      </c>
      <c r="C23" s="71">
        <v>770</v>
      </c>
      <c r="D23" s="71">
        <v>1</v>
      </c>
      <c r="E23" s="75">
        <v>120000</v>
      </c>
    </row>
    <row r="24" spans="1:5">
      <c r="A24" s="71" t="s">
        <v>927</v>
      </c>
      <c r="B24" s="77" t="s">
        <v>911</v>
      </c>
      <c r="C24" s="71">
        <v>770</v>
      </c>
      <c r="D24" s="71">
        <v>1</v>
      </c>
      <c r="E24" s="75">
        <v>120000</v>
      </c>
    </row>
    <row r="25" spans="1:5">
      <c r="A25" s="71" t="s">
        <v>1182</v>
      </c>
      <c r="B25" s="77" t="s">
        <v>911</v>
      </c>
      <c r="C25" s="71">
        <v>770</v>
      </c>
      <c r="D25" s="71">
        <v>1</v>
      </c>
      <c r="E25" s="75">
        <v>180000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SUM(E22:E27)</f>
        <v>420000</v>
      </c>
    </row>
  </sheetData>
  <mergeCells count="8">
    <mergeCell ref="A20:E20"/>
    <mergeCell ref="A21:E21"/>
    <mergeCell ref="A26:D26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5E73-F805-4A57-8CCF-A05754422C10}">
  <dimension ref="A1:F28"/>
  <sheetViews>
    <sheetView topLeftCell="A13" workbookViewId="0">
      <selection activeCell="I28" sqref="I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573</v>
      </c>
      <c r="B7" s="77">
        <v>43265</v>
      </c>
      <c r="C7" s="71">
        <v>435</v>
      </c>
      <c r="D7" s="71">
        <v>1</v>
      </c>
      <c r="E7" s="75">
        <v>155000</v>
      </c>
    </row>
    <row r="8" spans="1:6" customFormat="1">
      <c r="A8" s="71" t="s">
        <v>574</v>
      </c>
      <c r="B8" s="77">
        <v>43265</v>
      </c>
      <c r="C8" s="71">
        <v>435</v>
      </c>
      <c r="D8" s="71">
        <v>1</v>
      </c>
      <c r="E8" s="75">
        <v>66000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221000</v>
      </c>
    </row>
    <row r="14" spans="1:6">
      <c r="B14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9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972</v>
      </c>
      <c r="B22" s="71" t="s">
        <v>911</v>
      </c>
      <c r="C22" s="71">
        <v>719</v>
      </c>
      <c r="D22" s="71">
        <v>1</v>
      </c>
      <c r="E22" s="75">
        <v>63000</v>
      </c>
    </row>
    <row r="23" spans="1:5">
      <c r="A23" s="71" t="s">
        <v>973</v>
      </c>
      <c r="B23" s="71" t="s">
        <v>911</v>
      </c>
      <c r="C23" s="71">
        <v>719</v>
      </c>
      <c r="D23" s="71">
        <v>1</v>
      </c>
      <c r="E23" s="75">
        <v>169900</v>
      </c>
    </row>
    <row r="24" spans="1:5">
      <c r="A24" s="71" t="s">
        <v>974</v>
      </c>
      <c r="B24" s="71" t="s">
        <v>911</v>
      </c>
      <c r="C24" s="71">
        <v>719</v>
      </c>
      <c r="D24" s="71">
        <v>1</v>
      </c>
      <c r="E24" s="75">
        <v>66000</v>
      </c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298900</v>
      </c>
    </row>
  </sheetData>
  <mergeCells count="8">
    <mergeCell ref="A19:E19"/>
    <mergeCell ref="A20:E20"/>
    <mergeCell ref="A26:D26"/>
    <mergeCell ref="A2:E3"/>
    <mergeCell ref="A4:E4"/>
    <mergeCell ref="A5:E5"/>
    <mergeCell ref="A10:D10"/>
    <mergeCell ref="A17:E18"/>
  </mergeCells>
  <pageMargins left="0.7" right="0.7" top="0.75" bottom="0.75" header="0.3" footer="0.3"/>
  <pageSetup orientation="portrait" r:id="rId1"/>
  <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7FEE-C7FF-4878-B704-5552A5AE6240}">
  <dimension ref="A1:F34"/>
  <sheetViews>
    <sheetView topLeftCell="A10" workbookViewId="0">
      <selection activeCell="E28" sqref="E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506</v>
      </c>
      <c r="B7" s="77">
        <v>43263</v>
      </c>
      <c r="C7" s="71">
        <v>369</v>
      </c>
      <c r="D7" s="71">
        <v>1</v>
      </c>
      <c r="E7" s="75">
        <v>70000</v>
      </c>
    </row>
    <row r="8" spans="1:6" customFormat="1">
      <c r="A8" s="71" t="s">
        <v>297</v>
      </c>
      <c r="B8" s="77">
        <v>43263</v>
      </c>
      <c r="C8" s="71">
        <v>369</v>
      </c>
      <c r="D8" s="71">
        <v>1</v>
      </c>
      <c r="E8" s="75">
        <v>120000</v>
      </c>
    </row>
    <row r="9" spans="1:6" customFormat="1">
      <c r="A9" s="71" t="s">
        <v>569</v>
      </c>
      <c r="B9" s="77">
        <v>43263</v>
      </c>
      <c r="C9" s="71">
        <v>369</v>
      </c>
      <c r="D9" s="71">
        <v>1</v>
      </c>
      <c r="E9" s="75">
        <v>47000</v>
      </c>
    </row>
    <row r="10" spans="1:6" customFormat="1">
      <c r="A10" s="71" t="s">
        <v>415</v>
      </c>
      <c r="B10" s="77">
        <v>43263</v>
      </c>
      <c r="C10" s="71">
        <v>369</v>
      </c>
      <c r="D10" s="71">
        <v>1</v>
      </c>
      <c r="E10" s="75">
        <v>30000</v>
      </c>
    </row>
    <row r="11" spans="1:6" customFormat="1">
      <c r="A11" s="71" t="s">
        <v>570</v>
      </c>
      <c r="B11" s="77">
        <v>43263</v>
      </c>
      <c r="C11" s="71">
        <v>369</v>
      </c>
      <c r="D11" s="71">
        <v>1</v>
      </c>
      <c r="E11" s="75">
        <v>180000</v>
      </c>
    </row>
    <row r="12" spans="1:6" customFormat="1">
      <c r="A12" s="71" t="s">
        <v>571</v>
      </c>
      <c r="B12" s="77">
        <v>43263</v>
      </c>
      <c r="C12" s="71">
        <v>369</v>
      </c>
      <c r="D12" s="71">
        <v>1</v>
      </c>
      <c r="E12" s="75">
        <v>180000</v>
      </c>
    </row>
    <row r="13" spans="1:6" customFormat="1">
      <c r="A13" s="71" t="s">
        <v>572</v>
      </c>
      <c r="B13" s="77">
        <v>43263</v>
      </c>
      <c r="C13" s="71">
        <v>369</v>
      </c>
      <c r="D13" s="71">
        <v>1</v>
      </c>
      <c r="E13" s="75">
        <v>79900</v>
      </c>
    </row>
    <row r="14" spans="1:6" ht="19.5" thickBot="1">
      <c r="A14" s="157" t="s">
        <v>243</v>
      </c>
      <c r="B14" s="158"/>
      <c r="C14" s="158"/>
      <c r="D14" s="159"/>
      <c r="E14" s="72"/>
    </row>
    <row r="15" spans="1:6" ht="15.75" thickBot="1">
      <c r="E15" s="73"/>
    </row>
    <row r="16" spans="1:6" ht="19.5" thickBot="1">
      <c r="E16" s="74">
        <f>SUM(E6:E15)</f>
        <v>706900</v>
      </c>
    </row>
    <row r="18" spans="1:5">
      <c r="B18"/>
    </row>
    <row r="20" spans="1:5" ht="15.75" thickBot="1">
      <c r="A20" s="67"/>
      <c r="B20" s="67"/>
      <c r="C20" s="67"/>
      <c r="D20" s="67"/>
      <c r="E20" s="67"/>
    </row>
    <row r="21" spans="1:5">
      <c r="A21" s="160" t="s">
        <v>238</v>
      </c>
      <c r="B21" s="161"/>
      <c r="C21" s="161"/>
      <c r="D21" s="161"/>
      <c r="E21" s="162"/>
    </row>
    <row r="22" spans="1:5" ht="30.75" customHeight="1" thickBot="1">
      <c r="A22" s="163"/>
      <c r="B22" s="164"/>
      <c r="C22" s="164"/>
      <c r="D22" s="164"/>
      <c r="E22" s="165"/>
    </row>
    <row r="23" spans="1:5" ht="19.5" thickBot="1">
      <c r="A23" s="151">
        <v>2018</v>
      </c>
      <c r="B23" s="152"/>
      <c r="C23" s="152"/>
      <c r="D23" s="152"/>
      <c r="E23" s="153"/>
    </row>
    <row r="24" spans="1:5" ht="19.5" thickBot="1">
      <c r="A24" s="154" t="s">
        <v>1020</v>
      </c>
      <c r="B24" s="155"/>
      <c r="C24" s="155"/>
      <c r="D24" s="155"/>
      <c r="E24" s="156"/>
    </row>
    <row r="25" spans="1:5">
      <c r="A25" s="69" t="s">
        <v>239</v>
      </c>
      <c r="B25" s="70" t="s">
        <v>240</v>
      </c>
      <c r="C25" s="69" t="s">
        <v>241</v>
      </c>
      <c r="D25" s="70" t="s">
        <v>242</v>
      </c>
      <c r="E25" s="69" t="s">
        <v>243</v>
      </c>
    </row>
    <row r="26" spans="1:5">
      <c r="A26" s="71" t="s">
        <v>1409</v>
      </c>
      <c r="B26" s="77" t="s">
        <v>911</v>
      </c>
      <c r="C26" s="71">
        <v>602</v>
      </c>
      <c r="D26" s="71">
        <v>1</v>
      </c>
      <c r="E26" s="75">
        <v>324870</v>
      </c>
    </row>
    <row r="27" spans="1:5">
      <c r="A27" s="71" t="s">
        <v>1410</v>
      </c>
      <c r="B27" s="77" t="s">
        <v>1411</v>
      </c>
      <c r="C27" s="71">
        <v>602</v>
      </c>
      <c r="D27" s="71">
        <v>1</v>
      </c>
      <c r="E27" s="75">
        <v>273000</v>
      </c>
    </row>
    <row r="28" spans="1:5">
      <c r="A28" s="71"/>
      <c r="B28" s="77"/>
      <c r="C28" s="71"/>
      <c r="D28" s="71"/>
      <c r="E28" s="75"/>
    </row>
    <row r="29" spans="1:5">
      <c r="A29" s="71"/>
      <c r="B29" s="77"/>
      <c r="C29" s="71"/>
      <c r="D29" s="71"/>
      <c r="E29" s="75"/>
    </row>
    <row r="30" spans="1:5">
      <c r="A30" s="71"/>
      <c r="B30" s="77"/>
      <c r="C30" s="71"/>
      <c r="D30" s="71"/>
      <c r="E30" s="75"/>
    </row>
    <row r="31" spans="1:5">
      <c r="A31" s="71"/>
      <c r="B31" s="77"/>
      <c r="C31" s="71"/>
      <c r="D31" s="71"/>
      <c r="E31" s="75"/>
    </row>
    <row r="32" spans="1:5" ht="19.5" thickBot="1">
      <c r="A32" s="157" t="s">
        <v>243</v>
      </c>
      <c r="B32" s="158"/>
      <c r="C32" s="158"/>
      <c r="D32" s="159"/>
      <c r="E32" s="72"/>
    </row>
    <row r="33" spans="5:5" ht="15.75" thickBot="1">
      <c r="E33" s="73"/>
    </row>
    <row r="34" spans="5:5" ht="19.5" thickBot="1">
      <c r="E34" s="74">
        <f>SUM(E25:E33)</f>
        <v>597870</v>
      </c>
    </row>
  </sheetData>
  <mergeCells count="8">
    <mergeCell ref="A23:E23"/>
    <mergeCell ref="A24:E24"/>
    <mergeCell ref="A32:D32"/>
    <mergeCell ref="A2:E3"/>
    <mergeCell ref="A4:E4"/>
    <mergeCell ref="A5:E5"/>
    <mergeCell ref="A14:D14"/>
    <mergeCell ref="A21:E22"/>
  </mergeCells>
  <pageMargins left="0.7" right="0.7" top="0.75" bottom="0.75" header="0.3" footer="0.3"/>
  <drawing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6733-067A-4B26-96DD-3AEEDE0B5D2B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567</v>
      </c>
      <c r="B7" s="77">
        <v>43265</v>
      </c>
      <c r="C7" s="71">
        <v>427</v>
      </c>
      <c r="D7" s="71">
        <v>1</v>
      </c>
      <c r="E7" s="75">
        <v>179900</v>
      </c>
    </row>
    <row r="8" spans="1:6" customFormat="1">
      <c r="A8" s="71" t="s">
        <v>568</v>
      </c>
      <c r="B8" s="77">
        <v>43265</v>
      </c>
      <c r="C8" s="71">
        <v>427</v>
      </c>
      <c r="D8" s="71">
        <v>1</v>
      </c>
      <c r="E8" s="75">
        <v>179900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359800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6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805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994</v>
      </c>
      <c r="B23" s="77" t="s">
        <v>911</v>
      </c>
      <c r="C23" s="71">
        <v>759</v>
      </c>
      <c r="D23" s="71">
        <v>1</v>
      </c>
      <c r="E23" s="75">
        <v>120000</v>
      </c>
    </row>
    <row r="24" spans="1:5">
      <c r="A24" s="71" t="s">
        <v>939</v>
      </c>
      <c r="B24" s="77" t="s">
        <v>911</v>
      </c>
      <c r="C24" s="71">
        <v>759</v>
      </c>
      <c r="D24" s="71">
        <v>1</v>
      </c>
      <c r="E24" s="75">
        <v>30000</v>
      </c>
    </row>
    <row r="25" spans="1:5">
      <c r="A25" s="71" t="s">
        <v>1273</v>
      </c>
      <c r="B25" s="77" t="s">
        <v>911</v>
      </c>
      <c r="C25" s="71">
        <v>759</v>
      </c>
      <c r="D25" s="71">
        <v>1</v>
      </c>
      <c r="E25" s="75">
        <v>150000</v>
      </c>
    </row>
    <row r="26" spans="1:5">
      <c r="A26" s="71" t="s">
        <v>1274</v>
      </c>
      <c r="B26" s="77" t="s">
        <v>911</v>
      </c>
      <c r="C26" s="71">
        <v>759</v>
      </c>
      <c r="D26" s="71">
        <v>1</v>
      </c>
      <c r="E26" s="75">
        <v>170000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470000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031B-F1F6-469E-B6A5-5BF07D821D04}">
  <dimension ref="A1:F27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304</v>
      </c>
      <c r="B7" s="77">
        <v>43265</v>
      </c>
      <c r="C7" s="71">
        <v>424</v>
      </c>
      <c r="D7" s="71">
        <v>1</v>
      </c>
      <c r="E7" s="75">
        <v>50000</v>
      </c>
    </row>
    <row r="8" spans="1:6" customFormat="1">
      <c r="A8" s="71" t="s">
        <v>567</v>
      </c>
      <c r="B8" s="77">
        <v>43265</v>
      </c>
      <c r="C8" s="71">
        <v>424</v>
      </c>
      <c r="D8" s="71"/>
      <c r="E8" s="75">
        <v>179900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229900</v>
      </c>
    </row>
    <row r="14" spans="1:6">
      <c r="B14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4.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1059</v>
      </c>
      <c r="B22" s="77" t="s">
        <v>911</v>
      </c>
      <c r="C22" s="71">
        <v>721</v>
      </c>
      <c r="D22" s="71">
        <v>1</v>
      </c>
      <c r="E22" s="75">
        <v>250000</v>
      </c>
    </row>
    <row r="23" spans="1:5">
      <c r="A23" s="71" t="s">
        <v>1037</v>
      </c>
      <c r="B23" s="77" t="s">
        <v>911</v>
      </c>
      <c r="C23" s="71">
        <v>721</v>
      </c>
      <c r="D23" s="71">
        <v>1</v>
      </c>
      <c r="E23" s="75">
        <v>63000</v>
      </c>
    </row>
    <row r="24" spans="1:5">
      <c r="A24" s="71" t="s">
        <v>1029</v>
      </c>
      <c r="B24" s="77" t="s">
        <v>911</v>
      </c>
      <c r="C24" s="71">
        <v>721</v>
      </c>
      <c r="D24" s="71">
        <v>1</v>
      </c>
      <c r="E24" s="75">
        <v>169900</v>
      </c>
    </row>
    <row r="25" spans="1:5" ht="19.5" thickBot="1">
      <c r="A25" s="157" t="s">
        <v>243</v>
      </c>
      <c r="B25" s="158"/>
      <c r="C25" s="158"/>
      <c r="D25" s="159"/>
      <c r="E25" s="72"/>
    </row>
    <row r="26" spans="1:5" ht="15.75" thickBot="1">
      <c r="E26" s="73"/>
    </row>
    <row r="27" spans="1:5" ht="19.5" thickBot="1">
      <c r="E27" s="74">
        <f>SUM(E21:E26)</f>
        <v>482900</v>
      </c>
    </row>
  </sheetData>
  <mergeCells count="8">
    <mergeCell ref="A19:E19"/>
    <mergeCell ref="A20:E20"/>
    <mergeCell ref="A25:D25"/>
    <mergeCell ref="A2:E3"/>
    <mergeCell ref="A4:E4"/>
    <mergeCell ref="A5:E5"/>
    <mergeCell ref="A10:D10"/>
    <mergeCell ref="A17:E18"/>
  </mergeCells>
  <pageMargins left="0.7" right="0.7" top="0.75" bottom="0.75" header="0.3" footer="0.3"/>
  <drawing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B724-9BAB-4A6B-847B-D10943EEFEF8}">
  <dimension ref="A1:F33"/>
  <sheetViews>
    <sheetView topLeftCell="A19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563</v>
      </c>
      <c r="B7" s="77">
        <v>43263</v>
      </c>
      <c r="C7" s="71">
        <v>360</v>
      </c>
      <c r="D7" s="71">
        <v>1</v>
      </c>
      <c r="E7" s="75">
        <v>45000</v>
      </c>
    </row>
    <row r="8" spans="1:6" customFormat="1">
      <c r="A8" s="71" t="s">
        <v>436</v>
      </c>
      <c r="B8" s="77">
        <v>43263</v>
      </c>
      <c r="C8" s="71">
        <v>360</v>
      </c>
      <c r="D8" s="71">
        <v>1</v>
      </c>
      <c r="E8" s="75">
        <v>63000</v>
      </c>
    </row>
    <row r="9" spans="1:6" customFormat="1">
      <c r="A9" s="71" t="s">
        <v>564</v>
      </c>
      <c r="B9" s="77">
        <v>43263</v>
      </c>
      <c r="C9" s="71">
        <v>360</v>
      </c>
      <c r="D9" s="71">
        <v>1</v>
      </c>
      <c r="E9" s="75">
        <v>63000</v>
      </c>
    </row>
    <row r="10" spans="1:6" customFormat="1">
      <c r="A10" s="71" t="s">
        <v>565</v>
      </c>
      <c r="B10" s="77">
        <v>43263</v>
      </c>
      <c r="C10" s="71">
        <v>360</v>
      </c>
      <c r="D10" s="71">
        <v>1</v>
      </c>
      <c r="E10" s="75">
        <v>130000</v>
      </c>
    </row>
    <row r="11" spans="1:6" customFormat="1">
      <c r="A11" s="71" t="s">
        <v>566</v>
      </c>
      <c r="B11" s="77">
        <v>43263</v>
      </c>
      <c r="C11" s="71">
        <v>360</v>
      </c>
      <c r="D11" s="71">
        <v>1</v>
      </c>
      <c r="E11" s="75">
        <v>90000</v>
      </c>
    </row>
    <row r="12" spans="1:6" customFormat="1">
      <c r="A12" s="71" t="s">
        <v>506</v>
      </c>
      <c r="B12" s="77">
        <v>43263</v>
      </c>
      <c r="C12" s="71">
        <v>360</v>
      </c>
      <c r="D12" s="71">
        <v>1</v>
      </c>
      <c r="E12" s="75">
        <v>70000</v>
      </c>
    </row>
    <row r="13" spans="1:6" customFormat="1">
      <c r="A13" s="71"/>
      <c r="B13" s="77"/>
      <c r="C13" s="71"/>
      <c r="D13" s="71"/>
      <c r="E13" s="75"/>
    </row>
    <row r="14" spans="1:6" ht="19.5" thickBot="1">
      <c r="A14" s="157" t="s">
        <v>243</v>
      </c>
      <c r="B14" s="158"/>
      <c r="C14" s="158"/>
      <c r="D14" s="159"/>
      <c r="E14" s="72"/>
    </row>
    <row r="15" spans="1:6" ht="15.75" thickBot="1">
      <c r="E15" s="73"/>
    </row>
    <row r="16" spans="1:6" ht="19.5" thickBot="1">
      <c r="E16" s="74">
        <f>SUM(E6:E15)</f>
        <v>461000</v>
      </c>
    </row>
    <row r="18" spans="1:5">
      <c r="B18"/>
    </row>
    <row r="20" spans="1:5" ht="15.75" thickBot="1">
      <c r="A20" s="67"/>
      <c r="B20" s="67"/>
      <c r="C20" s="67"/>
      <c r="D20" s="67"/>
      <c r="E20" s="67"/>
    </row>
    <row r="21" spans="1:5">
      <c r="A21" s="160" t="s">
        <v>238</v>
      </c>
      <c r="B21" s="161"/>
      <c r="C21" s="161"/>
      <c r="D21" s="161"/>
      <c r="E21" s="162"/>
    </row>
    <row r="22" spans="1:5" ht="31.5" customHeight="1" thickBot="1">
      <c r="A22" s="163"/>
      <c r="B22" s="164"/>
      <c r="C22" s="164"/>
      <c r="D22" s="164"/>
      <c r="E22" s="165"/>
    </row>
    <row r="23" spans="1:5" ht="19.5" thickBot="1">
      <c r="A23" s="151">
        <v>2018</v>
      </c>
      <c r="B23" s="152"/>
      <c r="C23" s="152"/>
      <c r="D23" s="152"/>
      <c r="E23" s="153"/>
    </row>
    <row r="24" spans="1:5" ht="19.5" thickBot="1">
      <c r="A24" s="154" t="s">
        <v>717</v>
      </c>
      <c r="B24" s="155"/>
      <c r="C24" s="155"/>
      <c r="D24" s="155"/>
      <c r="E24" s="156"/>
    </row>
    <row r="25" spans="1:5">
      <c r="A25" s="69" t="s">
        <v>239</v>
      </c>
      <c r="B25" s="70" t="s">
        <v>240</v>
      </c>
      <c r="C25" s="69" t="s">
        <v>241</v>
      </c>
      <c r="D25" s="70" t="s">
        <v>242</v>
      </c>
      <c r="E25" s="69" t="s">
        <v>243</v>
      </c>
    </row>
    <row r="26" spans="1:5">
      <c r="A26" s="71" t="s">
        <v>924</v>
      </c>
      <c r="B26" s="77" t="s">
        <v>911</v>
      </c>
      <c r="C26" s="71">
        <v>669</v>
      </c>
      <c r="D26" s="71">
        <v>1</v>
      </c>
      <c r="E26" s="75">
        <v>160000</v>
      </c>
    </row>
    <row r="27" spans="1:5">
      <c r="A27" s="71" t="s">
        <v>992</v>
      </c>
      <c r="B27" s="77" t="s">
        <v>911</v>
      </c>
      <c r="C27" s="71">
        <v>669</v>
      </c>
      <c r="D27" s="71">
        <v>1</v>
      </c>
      <c r="E27" s="75">
        <v>75000</v>
      </c>
    </row>
    <row r="28" spans="1:5">
      <c r="A28" s="71" t="s">
        <v>993</v>
      </c>
      <c r="B28" s="77" t="s">
        <v>911</v>
      </c>
      <c r="C28" s="71">
        <v>669</v>
      </c>
      <c r="D28" s="71">
        <v>1</v>
      </c>
      <c r="E28" s="75">
        <v>130000</v>
      </c>
    </row>
    <row r="29" spans="1:5">
      <c r="A29" s="71" t="s">
        <v>958</v>
      </c>
      <c r="B29" s="77" t="s">
        <v>911</v>
      </c>
      <c r="C29" s="71">
        <v>669</v>
      </c>
      <c r="D29" s="71">
        <v>1</v>
      </c>
      <c r="E29" s="75">
        <v>160000</v>
      </c>
    </row>
    <row r="30" spans="1:5">
      <c r="A30" s="71"/>
      <c r="B30" s="77"/>
      <c r="C30" s="71"/>
      <c r="D30" s="71"/>
      <c r="E30" s="75"/>
    </row>
    <row r="31" spans="1:5" ht="19.5" thickBot="1">
      <c r="A31" s="157" t="s">
        <v>243</v>
      </c>
      <c r="B31" s="158"/>
      <c r="C31" s="158"/>
      <c r="D31" s="159"/>
      <c r="E31" s="72"/>
    </row>
    <row r="32" spans="1:5" ht="15.75" thickBot="1">
      <c r="E32" s="73"/>
    </row>
    <row r="33" spans="5:5" ht="19.5" thickBot="1">
      <c r="E33" s="74">
        <f>SUM(E25:E32)</f>
        <v>525000</v>
      </c>
    </row>
  </sheetData>
  <mergeCells count="8">
    <mergeCell ref="A23:E23"/>
    <mergeCell ref="A24:E24"/>
    <mergeCell ref="A31:D31"/>
    <mergeCell ref="A2:E3"/>
    <mergeCell ref="A4:E4"/>
    <mergeCell ref="A5:E5"/>
    <mergeCell ref="A14:D14"/>
    <mergeCell ref="A21:E22"/>
  </mergeCells>
  <pageMargins left="0.7" right="0.7" top="0.75" bottom="0.75" header="0.3" footer="0.3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FA00-6A4B-4FD3-9302-E7757EA53FD6}">
  <dimension ref="A1:F28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442</v>
      </c>
      <c r="B7" s="77">
        <v>43265</v>
      </c>
      <c r="C7" s="71">
        <v>428</v>
      </c>
      <c r="D7" s="71">
        <v>1</v>
      </c>
      <c r="E7" s="75">
        <v>169900</v>
      </c>
    </row>
    <row r="8" spans="1:6" customFormat="1">
      <c r="A8" s="71" t="s">
        <v>567</v>
      </c>
      <c r="B8" s="77">
        <v>43265</v>
      </c>
      <c r="C8" s="71">
        <v>428</v>
      </c>
      <c r="D8" s="71">
        <v>1</v>
      </c>
      <c r="E8" s="75">
        <v>179900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349800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5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1050</v>
      </c>
      <c r="B22" s="77" t="s">
        <v>911</v>
      </c>
      <c r="C22" s="71">
        <v>722</v>
      </c>
      <c r="D22" s="71">
        <v>1</v>
      </c>
      <c r="E22" s="75">
        <v>179900</v>
      </c>
    </row>
    <row r="23" spans="1:5">
      <c r="A23" s="71" t="s">
        <v>1042</v>
      </c>
      <c r="B23" s="77" t="s">
        <v>911</v>
      </c>
      <c r="C23" s="71">
        <v>722</v>
      </c>
      <c r="D23" s="71">
        <v>1</v>
      </c>
      <c r="E23" s="75">
        <v>169900</v>
      </c>
    </row>
    <row r="24" spans="1:5">
      <c r="A24" s="71" t="s">
        <v>498</v>
      </c>
      <c r="B24" s="77" t="s">
        <v>911</v>
      </c>
      <c r="C24" s="71">
        <v>722</v>
      </c>
      <c r="D24" s="71">
        <v>1</v>
      </c>
      <c r="E24" s="75">
        <v>169900</v>
      </c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519700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BB6F-C6AA-42B6-9F22-22917BE79F9D}">
  <dimension ref="A1:F16"/>
  <sheetViews>
    <sheetView workbookViewId="0">
      <selection activeCell="C17" sqref="C1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325</v>
      </c>
      <c r="B7" s="77">
        <v>43264</v>
      </c>
      <c r="C7" s="71">
        <v>387</v>
      </c>
      <c r="D7" s="71">
        <v>1</v>
      </c>
      <c r="E7" s="75">
        <v>100000</v>
      </c>
    </row>
    <row r="8" spans="1:6" customFormat="1">
      <c r="A8" s="71" t="s">
        <v>562</v>
      </c>
      <c r="B8" s="77">
        <v>43264</v>
      </c>
      <c r="C8" s="71">
        <v>387</v>
      </c>
      <c r="D8" s="71">
        <v>1</v>
      </c>
      <c r="E8" s="75">
        <v>65000</v>
      </c>
    </row>
    <row r="9" spans="1:6" customFormat="1">
      <c r="A9" s="71" t="s">
        <v>508</v>
      </c>
      <c r="B9" s="77">
        <v>43264</v>
      </c>
      <c r="C9" s="71">
        <v>387</v>
      </c>
      <c r="D9" s="71">
        <v>1</v>
      </c>
      <c r="E9" s="75">
        <v>250000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415000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0B1B-7709-4569-B75D-BA3C0DC7ACA9}">
  <dimension ref="A1:F31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325</v>
      </c>
      <c r="B7" s="77">
        <v>43249</v>
      </c>
      <c r="C7" s="71">
        <v>332</v>
      </c>
      <c r="D7" s="71">
        <v>1</v>
      </c>
      <c r="E7" s="75">
        <v>100000</v>
      </c>
    </row>
    <row r="8" spans="1:6" customFormat="1">
      <c r="A8" s="71" t="s">
        <v>559</v>
      </c>
      <c r="B8" s="77">
        <v>43249</v>
      </c>
      <c r="C8" s="71">
        <v>332</v>
      </c>
      <c r="D8" s="71">
        <v>1</v>
      </c>
      <c r="E8" s="75">
        <v>180000</v>
      </c>
    </row>
    <row r="9" spans="1:6" customFormat="1">
      <c r="A9" s="71" t="s">
        <v>560</v>
      </c>
      <c r="B9" s="77">
        <v>43249</v>
      </c>
      <c r="C9" s="71">
        <v>332</v>
      </c>
      <c r="D9" s="71">
        <v>1</v>
      </c>
      <c r="E9" s="75">
        <v>168000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448000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24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805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925</v>
      </c>
      <c r="B24" s="77" t="s">
        <v>911</v>
      </c>
      <c r="C24" s="71">
        <v>588</v>
      </c>
      <c r="D24" s="71">
        <v>1</v>
      </c>
      <c r="E24" s="75">
        <v>30000</v>
      </c>
    </row>
    <row r="25" spans="1:5">
      <c r="A25" s="71" t="s">
        <v>1034</v>
      </c>
      <c r="B25" s="77" t="s">
        <v>911</v>
      </c>
      <c r="C25" s="71">
        <v>588</v>
      </c>
      <c r="D25" s="71">
        <v>1</v>
      </c>
      <c r="E25" s="75">
        <v>105000</v>
      </c>
    </row>
    <row r="26" spans="1:5">
      <c r="A26" s="71" t="s">
        <v>1033</v>
      </c>
      <c r="B26" s="77" t="s">
        <v>911</v>
      </c>
      <c r="C26" s="71">
        <v>588</v>
      </c>
      <c r="D26" s="71">
        <v>1</v>
      </c>
      <c r="E26" s="75">
        <v>180000</v>
      </c>
    </row>
    <row r="27" spans="1:5">
      <c r="A27" s="71" t="s">
        <v>1035</v>
      </c>
      <c r="B27" s="77" t="s">
        <v>911</v>
      </c>
      <c r="C27" s="71">
        <v>588</v>
      </c>
      <c r="D27" s="71">
        <v>1</v>
      </c>
      <c r="E27" s="75">
        <v>170000</v>
      </c>
    </row>
    <row r="28" spans="1:5">
      <c r="A28" s="71"/>
      <c r="B28" s="77"/>
      <c r="C28" s="71"/>
      <c r="D28" s="71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485000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F138-822A-460A-B85E-87A36D07B49E}">
  <dimension ref="A1:F30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268</v>
      </c>
      <c r="B7" s="77">
        <v>43263</v>
      </c>
      <c r="C7" s="71">
        <v>356</v>
      </c>
      <c r="D7" s="71">
        <v>1</v>
      </c>
      <c r="E7" s="75">
        <v>156000</v>
      </c>
    </row>
    <row r="8" spans="1:6" customFormat="1">
      <c r="A8" s="71" t="s">
        <v>558</v>
      </c>
      <c r="B8" s="77">
        <v>43263</v>
      </c>
      <c r="C8" s="71">
        <v>356</v>
      </c>
      <c r="D8" s="71">
        <v>1</v>
      </c>
      <c r="E8" s="75">
        <v>60000</v>
      </c>
    </row>
    <row r="9" spans="1:6" customFormat="1">
      <c r="A9" s="71" t="s">
        <v>508</v>
      </c>
      <c r="B9" s="77">
        <v>43263</v>
      </c>
      <c r="C9" s="71">
        <v>356</v>
      </c>
      <c r="D9" s="71">
        <v>1</v>
      </c>
      <c r="E9" s="75">
        <v>250000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466000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3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717</v>
      </c>
      <c r="B22" s="155"/>
      <c r="C22" s="155"/>
      <c r="D22" s="155"/>
      <c r="E22" s="156"/>
    </row>
    <row r="23" spans="1:5" customFormat="1" ht="15.75" thickBot="1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105" t="s">
        <v>943</v>
      </c>
      <c r="B24" s="106" t="s">
        <v>911</v>
      </c>
      <c r="C24" s="105">
        <v>648</v>
      </c>
      <c r="D24" s="106">
        <v>1</v>
      </c>
      <c r="E24" s="105">
        <v>250000</v>
      </c>
    </row>
    <row r="25" spans="1:5">
      <c r="A25" s="71"/>
      <c r="B25" s="77"/>
      <c r="C25" s="71"/>
      <c r="D25" s="71"/>
      <c r="E25" s="75"/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SUM(E24:E29)</f>
        <v>250000</v>
      </c>
    </row>
  </sheetData>
  <mergeCells count="8">
    <mergeCell ref="A21:E21"/>
    <mergeCell ref="A22:E22"/>
    <mergeCell ref="A28:D28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BD07-6A0E-4576-B830-DEA6EDA702E7}">
  <dimension ref="A1:F30"/>
  <sheetViews>
    <sheetView topLeftCell="A10" workbookViewId="0">
      <selection activeCell="G19" sqref="G1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415</v>
      </c>
      <c r="B7" s="77">
        <v>43264</v>
      </c>
      <c r="C7" s="71">
        <v>378</v>
      </c>
      <c r="D7" s="71">
        <v>1</v>
      </c>
      <c r="E7" s="75">
        <v>30000</v>
      </c>
    </row>
    <row r="8" spans="1:6" customFormat="1">
      <c r="A8" s="71" t="s">
        <v>523</v>
      </c>
      <c r="B8" s="77">
        <v>43264</v>
      </c>
      <c r="C8" s="71">
        <v>378</v>
      </c>
      <c r="D8" s="71">
        <v>1</v>
      </c>
      <c r="E8" s="75">
        <v>219900</v>
      </c>
    </row>
    <row r="9" spans="1:6" customFormat="1">
      <c r="A9" s="71" t="s">
        <v>555</v>
      </c>
      <c r="B9" s="77">
        <v>43264</v>
      </c>
      <c r="C9" s="71">
        <v>378</v>
      </c>
      <c r="D9" s="71">
        <v>1</v>
      </c>
      <c r="E9" s="75">
        <v>219900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469800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8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1068</v>
      </c>
      <c r="B23" s="77" t="s">
        <v>911</v>
      </c>
      <c r="C23" s="71">
        <v>649</v>
      </c>
      <c r="D23" s="71">
        <v>1</v>
      </c>
      <c r="E23" s="75">
        <v>168000</v>
      </c>
    </row>
    <row r="24" spans="1:5">
      <c r="A24" s="71" t="s">
        <v>1069</v>
      </c>
      <c r="B24" s="77" t="s">
        <v>911</v>
      </c>
      <c r="C24" s="71">
        <v>649</v>
      </c>
      <c r="D24" s="71">
        <v>1</v>
      </c>
      <c r="E24" s="75">
        <v>175000</v>
      </c>
    </row>
    <row r="25" spans="1:5">
      <c r="A25" s="71" t="s">
        <v>958</v>
      </c>
      <c r="B25" s="77" t="s">
        <v>911</v>
      </c>
      <c r="C25" s="71">
        <v>649</v>
      </c>
      <c r="D25" s="71">
        <v>1</v>
      </c>
      <c r="E25" s="75">
        <v>160000</v>
      </c>
    </row>
    <row r="26" spans="1:5">
      <c r="A26" s="71"/>
      <c r="B26" s="77"/>
      <c r="C26" s="71"/>
      <c r="D26" s="71"/>
      <c r="E26" s="75"/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503000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7517-F9BB-4A9B-8A17-9E0794F3E394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415</v>
      </c>
      <c r="B7" s="77">
        <v>43263</v>
      </c>
      <c r="C7" s="71">
        <v>358</v>
      </c>
      <c r="D7" s="71">
        <v>1</v>
      </c>
      <c r="E7" s="75">
        <v>30000</v>
      </c>
    </row>
    <row r="8" spans="1:6" customFormat="1">
      <c r="A8" s="71" t="s">
        <v>556</v>
      </c>
      <c r="B8" s="77">
        <v>43263</v>
      </c>
      <c r="C8" s="71">
        <v>358</v>
      </c>
      <c r="D8" s="71">
        <v>1</v>
      </c>
      <c r="E8" s="75">
        <v>170000</v>
      </c>
    </row>
    <row r="9" spans="1:6" customFormat="1">
      <c r="A9" s="71" t="s">
        <v>557</v>
      </c>
      <c r="B9" s="77">
        <v>43263</v>
      </c>
      <c r="C9" s="71">
        <v>358</v>
      </c>
      <c r="D9" s="71">
        <v>1</v>
      </c>
      <c r="E9" s="75">
        <v>198000</v>
      </c>
    </row>
    <row r="10" spans="1:6" customFormat="1">
      <c r="A10" s="71" t="s">
        <v>474</v>
      </c>
      <c r="B10" s="77">
        <v>43263</v>
      </c>
      <c r="C10" s="71">
        <v>358</v>
      </c>
      <c r="D10" s="71">
        <v>1</v>
      </c>
      <c r="E10" s="75">
        <v>70000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468000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8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956</v>
      </c>
      <c r="B23" s="77" t="s">
        <v>911</v>
      </c>
      <c r="C23" s="71">
        <v>656</v>
      </c>
      <c r="D23" s="71">
        <v>1</v>
      </c>
      <c r="E23" s="75">
        <v>126000</v>
      </c>
    </row>
    <row r="24" spans="1:5">
      <c r="A24" s="71" t="s">
        <v>957</v>
      </c>
      <c r="B24" s="77" t="s">
        <v>911</v>
      </c>
      <c r="C24" s="71">
        <v>656</v>
      </c>
      <c r="D24" s="71">
        <v>1</v>
      </c>
      <c r="E24" s="75">
        <v>115000</v>
      </c>
    </row>
    <row r="25" spans="1:5">
      <c r="A25" s="71" t="s">
        <v>958</v>
      </c>
      <c r="B25" s="77" t="s">
        <v>911</v>
      </c>
      <c r="C25" s="71">
        <v>656</v>
      </c>
      <c r="D25" s="71">
        <v>1</v>
      </c>
      <c r="E25" s="75">
        <v>160000</v>
      </c>
    </row>
    <row r="26" spans="1:5">
      <c r="A26" s="71" t="s">
        <v>959</v>
      </c>
      <c r="B26" s="77" t="s">
        <v>911</v>
      </c>
      <c r="C26" s="71">
        <v>656</v>
      </c>
      <c r="D26" s="71">
        <v>1</v>
      </c>
      <c r="E26" s="75">
        <v>180000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581000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0B15-167F-459C-98C4-3EA443D86F84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43265</v>
      </c>
      <c r="C7" s="71">
        <v>429</v>
      </c>
      <c r="D7" s="71">
        <v>1</v>
      </c>
      <c r="E7" s="75">
        <v>71000</v>
      </c>
    </row>
    <row r="8" spans="1:6" customFormat="1">
      <c r="A8" s="71" t="s">
        <v>475</v>
      </c>
      <c r="B8" s="77">
        <v>43265</v>
      </c>
      <c r="C8" s="71">
        <v>429</v>
      </c>
      <c r="D8" s="71">
        <v>1</v>
      </c>
      <c r="E8" s="75">
        <v>179900</v>
      </c>
    </row>
    <row r="9" spans="1:6" customFormat="1">
      <c r="A9" s="71" t="s">
        <v>555</v>
      </c>
      <c r="B9" s="77">
        <v>43265</v>
      </c>
      <c r="C9" s="71">
        <v>429</v>
      </c>
      <c r="D9" s="71">
        <v>1</v>
      </c>
      <c r="E9" s="75">
        <v>219900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470800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2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805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1277</v>
      </c>
      <c r="B23" s="77" t="s">
        <v>911</v>
      </c>
      <c r="C23" s="71">
        <v>732</v>
      </c>
      <c r="D23" s="71">
        <v>1</v>
      </c>
      <c r="E23" s="75">
        <v>275000</v>
      </c>
    </row>
    <row r="24" spans="1:5">
      <c r="A24" s="71" t="s">
        <v>1079</v>
      </c>
      <c r="B24" s="77" t="s">
        <v>911</v>
      </c>
      <c r="C24" s="71">
        <v>732</v>
      </c>
      <c r="D24" s="71">
        <v>1</v>
      </c>
      <c r="E24" s="75">
        <v>200000</v>
      </c>
    </row>
    <row r="25" spans="1:5">
      <c r="A25" s="71"/>
      <c r="B25" s="77"/>
      <c r="C25" s="71"/>
      <c r="D25" s="71"/>
      <c r="E25" s="75"/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475000</v>
      </c>
    </row>
  </sheetData>
  <mergeCells count="8">
    <mergeCell ref="A20:E20"/>
    <mergeCell ref="A21:E21"/>
    <mergeCell ref="A27:D27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3D20-0660-4CFF-843C-D668BC542CF1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415</v>
      </c>
      <c r="B7" s="77">
        <v>43263</v>
      </c>
      <c r="C7" s="71">
        <v>368</v>
      </c>
      <c r="D7" s="71">
        <v>1</v>
      </c>
      <c r="E7" s="75">
        <v>30000</v>
      </c>
    </row>
    <row r="8" spans="1:6" customFormat="1">
      <c r="A8" s="71" t="s">
        <v>554</v>
      </c>
      <c r="B8" s="77">
        <v>43263</v>
      </c>
      <c r="C8" s="71">
        <v>368</v>
      </c>
      <c r="D8" s="71">
        <v>1</v>
      </c>
      <c r="E8" s="75">
        <v>221000</v>
      </c>
    </row>
    <row r="9" spans="1:6" customFormat="1">
      <c r="A9" s="71" t="s">
        <v>516</v>
      </c>
      <c r="B9" s="77">
        <v>43263</v>
      </c>
      <c r="C9" s="71">
        <v>368</v>
      </c>
      <c r="D9" s="71">
        <v>1</v>
      </c>
      <c r="E9" s="75">
        <v>219900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470900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0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1108</v>
      </c>
      <c r="B23" s="77" t="s">
        <v>911</v>
      </c>
      <c r="C23" s="71">
        <v>647</v>
      </c>
      <c r="D23" s="71">
        <v>1</v>
      </c>
      <c r="E23" s="75">
        <v>169900</v>
      </c>
    </row>
    <row r="24" spans="1:5">
      <c r="A24" s="71" t="s">
        <v>1109</v>
      </c>
      <c r="B24" s="77" t="s">
        <v>911</v>
      </c>
      <c r="C24" s="71">
        <v>647</v>
      </c>
      <c r="D24" s="71">
        <v>1</v>
      </c>
      <c r="E24" s="75">
        <v>189900</v>
      </c>
    </row>
    <row r="25" spans="1:5">
      <c r="A25" s="71"/>
      <c r="B25" s="77"/>
      <c r="C25" s="71"/>
      <c r="D25" s="71"/>
      <c r="E25" s="75"/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359800</v>
      </c>
    </row>
  </sheetData>
  <mergeCells count="8">
    <mergeCell ref="A20:E20"/>
    <mergeCell ref="A21:E21"/>
    <mergeCell ref="A27:D27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3FF4-1663-4BB8-942B-13FA3E32EECA}">
  <dimension ref="A1:F28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536</v>
      </c>
      <c r="B7" s="77">
        <v>43264</v>
      </c>
      <c r="C7" s="71">
        <v>377</v>
      </c>
      <c r="D7" s="71">
        <v>1</v>
      </c>
      <c r="E7" s="75">
        <v>50000</v>
      </c>
    </row>
    <row r="8" spans="1:6" customFormat="1">
      <c r="A8" s="71" t="s">
        <v>508</v>
      </c>
      <c r="B8" s="77">
        <v>43264</v>
      </c>
      <c r="C8" s="71">
        <v>377</v>
      </c>
      <c r="D8" s="71">
        <v>1</v>
      </c>
      <c r="E8" s="75">
        <v>250000</v>
      </c>
    </row>
    <row r="9" spans="1:6" customFormat="1">
      <c r="A9" s="71"/>
      <c r="B9" s="77"/>
      <c r="C9" s="71"/>
      <c r="D9" s="71"/>
      <c r="E9" s="75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300000</v>
      </c>
    </row>
    <row r="14" spans="1:6">
      <c r="B14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27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994</v>
      </c>
      <c r="B22" s="77" t="s">
        <v>911</v>
      </c>
      <c r="C22" s="71">
        <v>612</v>
      </c>
      <c r="D22" s="71">
        <v>1</v>
      </c>
      <c r="E22" s="75">
        <v>120000</v>
      </c>
    </row>
    <row r="23" spans="1:5">
      <c r="A23" s="71" t="s">
        <v>981</v>
      </c>
      <c r="B23" s="77" t="s">
        <v>911</v>
      </c>
      <c r="C23" s="71">
        <v>612</v>
      </c>
      <c r="D23" s="71">
        <v>1</v>
      </c>
      <c r="E23" s="75">
        <v>120000</v>
      </c>
    </row>
    <row r="24" spans="1:5">
      <c r="A24" s="71" t="s">
        <v>1093</v>
      </c>
      <c r="B24" s="77" t="s">
        <v>911</v>
      </c>
      <c r="C24" s="71">
        <v>612</v>
      </c>
      <c r="D24" s="71">
        <v>1</v>
      </c>
      <c r="E24" s="75">
        <v>99900</v>
      </c>
    </row>
    <row r="25" spans="1:5">
      <c r="A25" s="71" t="s">
        <v>1094</v>
      </c>
      <c r="B25" s="77" t="s">
        <v>911</v>
      </c>
      <c r="C25" s="71">
        <v>612</v>
      </c>
      <c r="D25" s="71">
        <v>1</v>
      </c>
      <c r="E25" s="75">
        <v>180000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519900</v>
      </c>
    </row>
  </sheetData>
  <mergeCells count="8">
    <mergeCell ref="A19:E19"/>
    <mergeCell ref="A20:E20"/>
    <mergeCell ref="A26:D26"/>
    <mergeCell ref="A2:E3"/>
    <mergeCell ref="A4:E4"/>
    <mergeCell ref="A5:E5"/>
    <mergeCell ref="A10:D10"/>
    <mergeCell ref="A17:E18"/>
  </mergeCells>
  <pageMargins left="0.7" right="0.7" top="0.75" bottom="0.75" header="0.3" footer="0.3"/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0BE-4836-4217-AFD1-669332CD086E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553</v>
      </c>
      <c r="B7" s="77">
        <v>43258</v>
      </c>
      <c r="C7" s="71">
        <v>340</v>
      </c>
      <c r="D7" s="71">
        <v>1</v>
      </c>
      <c r="E7" s="75">
        <v>200000</v>
      </c>
    </row>
    <row r="8" spans="1:6" customFormat="1">
      <c r="A8" s="71" t="s">
        <v>506</v>
      </c>
      <c r="B8" s="77">
        <v>43258</v>
      </c>
      <c r="C8" s="71">
        <v>340</v>
      </c>
      <c r="D8" s="71">
        <v>1</v>
      </c>
      <c r="E8" s="75">
        <v>140000</v>
      </c>
    </row>
    <row r="9" spans="1:6" customFormat="1">
      <c r="A9" s="71" t="s">
        <v>297</v>
      </c>
      <c r="B9" s="77">
        <v>43258</v>
      </c>
      <c r="C9" s="71">
        <v>340</v>
      </c>
      <c r="D9" s="71">
        <v>1</v>
      </c>
      <c r="E9" s="75">
        <v>120000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460000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4.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288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7" t="s">
        <v>755</v>
      </c>
      <c r="B23" s="77">
        <v>43362</v>
      </c>
      <c r="C23" s="71">
        <v>575</v>
      </c>
      <c r="D23" s="71">
        <v>1</v>
      </c>
      <c r="E23" s="75">
        <v>115000</v>
      </c>
    </row>
    <row r="24" spans="1:5">
      <c r="A24" s="71"/>
      <c r="B24" s="77"/>
      <c r="C24" s="71"/>
      <c r="D24" s="71"/>
      <c r="E24" s="75"/>
    </row>
    <row r="25" spans="1:5">
      <c r="A25" s="71"/>
      <c r="B25" s="77"/>
      <c r="C25" s="71"/>
      <c r="D25" s="71"/>
      <c r="E25" s="75"/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115000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67D9-5345-4AF7-89DD-30B1ED3997DA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43252</v>
      </c>
      <c r="C7" s="71">
        <v>336</v>
      </c>
      <c r="D7" s="71">
        <v>1</v>
      </c>
      <c r="E7" s="75">
        <v>120000</v>
      </c>
    </row>
    <row r="8" spans="1:6" customFormat="1">
      <c r="A8" s="71" t="s">
        <v>385</v>
      </c>
      <c r="B8" s="77">
        <v>43252</v>
      </c>
      <c r="C8" s="71">
        <v>336</v>
      </c>
      <c r="D8" s="71">
        <v>1</v>
      </c>
      <c r="E8" s="75">
        <v>47000</v>
      </c>
    </row>
    <row r="9" spans="1:6" customFormat="1">
      <c r="A9" s="71" t="s">
        <v>269</v>
      </c>
      <c r="B9" s="77">
        <v>43252</v>
      </c>
      <c r="C9" s="71">
        <v>336</v>
      </c>
      <c r="D9" s="71">
        <v>1</v>
      </c>
      <c r="E9" s="75">
        <v>30000</v>
      </c>
    </row>
    <row r="10" spans="1:6" customFormat="1">
      <c r="A10" s="71" t="s">
        <v>552</v>
      </c>
      <c r="B10" s="77">
        <v>43252</v>
      </c>
      <c r="C10" s="71">
        <v>336</v>
      </c>
      <c r="D10" s="71">
        <v>1</v>
      </c>
      <c r="E10" s="75">
        <v>79900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276900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C83D-A6AF-45D2-871F-6CE4563A13BF}">
  <dimension ref="A1:F30"/>
  <sheetViews>
    <sheetView topLeftCell="A13" workbookViewId="0">
      <selection activeCell="I22" sqref="I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384</v>
      </c>
      <c r="B7" s="77">
        <v>43263</v>
      </c>
      <c r="C7" s="71">
        <v>346</v>
      </c>
      <c r="D7" s="71">
        <v>1</v>
      </c>
      <c r="E7" s="75">
        <v>60000</v>
      </c>
    </row>
    <row r="8" spans="1:6" customFormat="1">
      <c r="A8" s="71" t="s">
        <v>385</v>
      </c>
      <c r="B8" s="77">
        <v>43263</v>
      </c>
      <c r="C8" s="71">
        <v>346</v>
      </c>
      <c r="D8" s="71">
        <v>1</v>
      </c>
      <c r="E8" s="75">
        <v>94000</v>
      </c>
    </row>
    <row r="9" spans="1:6" customFormat="1">
      <c r="A9" s="71" t="s">
        <v>321</v>
      </c>
      <c r="B9" s="77">
        <v>43263</v>
      </c>
      <c r="C9" s="71">
        <v>346</v>
      </c>
      <c r="D9" s="71">
        <v>1</v>
      </c>
      <c r="E9" s="75">
        <v>219900</v>
      </c>
    </row>
    <row r="10" spans="1:6" customFormat="1">
      <c r="A10" s="71" t="s">
        <v>348</v>
      </c>
      <c r="B10" s="77">
        <v>43263</v>
      </c>
      <c r="C10" s="71">
        <v>346</v>
      </c>
      <c r="D10" s="71">
        <v>1</v>
      </c>
      <c r="E10" s="75">
        <v>70000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443900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927</v>
      </c>
      <c r="B23" s="77" t="s">
        <v>911</v>
      </c>
      <c r="C23" s="71">
        <v>764</v>
      </c>
      <c r="D23" s="71">
        <v>1</v>
      </c>
      <c r="E23" s="75">
        <v>120000</v>
      </c>
    </row>
    <row r="24" spans="1:5">
      <c r="A24" s="71" t="s">
        <v>925</v>
      </c>
      <c r="B24" s="77" t="s">
        <v>911</v>
      </c>
      <c r="C24" s="71">
        <v>764</v>
      </c>
      <c r="D24" s="71">
        <v>1</v>
      </c>
      <c r="E24" s="75">
        <v>30000</v>
      </c>
    </row>
    <row r="25" spans="1:5">
      <c r="A25" s="71" t="s">
        <v>1188</v>
      </c>
      <c r="B25" s="77" t="s">
        <v>911</v>
      </c>
      <c r="C25" s="71">
        <v>764</v>
      </c>
      <c r="D25" s="71">
        <v>1</v>
      </c>
      <c r="E25" s="75">
        <v>169900</v>
      </c>
    </row>
    <row r="26" spans="1:5">
      <c r="A26" s="71" t="s">
        <v>1189</v>
      </c>
      <c r="B26" s="77" t="s">
        <v>911</v>
      </c>
      <c r="C26" s="71">
        <v>764</v>
      </c>
      <c r="D26" s="71">
        <v>1</v>
      </c>
      <c r="E26" s="75">
        <v>170000</v>
      </c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489900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02D9-73CB-4FBB-830F-C9989ECE2D81}">
  <dimension ref="A1:F16"/>
  <sheetViews>
    <sheetView workbookViewId="0">
      <selection activeCell="A19" sqref="A1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325</v>
      </c>
      <c r="B7" s="77">
        <v>43263</v>
      </c>
      <c r="C7" s="71">
        <v>345</v>
      </c>
      <c r="D7" s="71">
        <v>1</v>
      </c>
      <c r="E7" s="75">
        <v>100000</v>
      </c>
    </row>
    <row r="8" spans="1:6" customFormat="1">
      <c r="A8" s="71" t="s">
        <v>415</v>
      </c>
      <c r="B8" s="77">
        <v>43263</v>
      </c>
      <c r="C8" s="71">
        <v>345</v>
      </c>
      <c r="D8" s="71">
        <v>1</v>
      </c>
      <c r="E8" s="75">
        <v>60000</v>
      </c>
    </row>
    <row r="9" spans="1:6" customFormat="1">
      <c r="A9" s="71" t="s">
        <v>499</v>
      </c>
      <c r="B9" s="77">
        <v>43263</v>
      </c>
      <c r="C9" s="71">
        <v>345</v>
      </c>
      <c r="D9" s="71">
        <v>1</v>
      </c>
      <c r="E9" s="75">
        <v>45000</v>
      </c>
    </row>
    <row r="10" spans="1:6" customFormat="1">
      <c r="A10" s="71" t="s">
        <v>497</v>
      </c>
      <c r="B10" s="77">
        <v>43263</v>
      </c>
      <c r="C10" s="71">
        <v>345</v>
      </c>
      <c r="D10" s="71">
        <v>1</v>
      </c>
      <c r="E10" s="75">
        <v>79900</v>
      </c>
    </row>
    <row r="11" spans="1:6" customFormat="1">
      <c r="A11" s="71" t="s">
        <v>482</v>
      </c>
      <c r="B11" s="77">
        <v>43263</v>
      </c>
      <c r="C11" s="71">
        <v>345</v>
      </c>
      <c r="D11" s="71">
        <v>1</v>
      </c>
      <c r="E11" s="75">
        <v>169900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454800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D0E-95DA-4BFA-9C48-485BBC90D974}">
  <dimension ref="A1:F30"/>
  <sheetViews>
    <sheetView topLeftCell="A16" workbookViewId="0">
      <selection activeCell="A32" sqref="A3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406</v>
      </c>
      <c r="B7" s="77">
        <v>43264</v>
      </c>
      <c r="C7" s="71">
        <v>380</v>
      </c>
      <c r="D7" s="71">
        <v>1</v>
      </c>
      <c r="E7" s="75">
        <v>85000</v>
      </c>
    </row>
    <row r="8" spans="1:6" customFormat="1">
      <c r="A8" s="71" t="s">
        <v>549</v>
      </c>
      <c r="B8" s="77">
        <v>43264</v>
      </c>
      <c r="C8" s="71">
        <v>380</v>
      </c>
      <c r="D8" s="71">
        <v>1</v>
      </c>
      <c r="E8" s="75">
        <v>95000</v>
      </c>
    </row>
    <row r="9" spans="1:6" customFormat="1">
      <c r="A9" s="71" t="s">
        <v>550</v>
      </c>
      <c r="B9" s="77">
        <v>43264</v>
      </c>
      <c r="C9" s="71">
        <v>380</v>
      </c>
      <c r="D9" s="71">
        <v>1</v>
      </c>
      <c r="E9" s="75">
        <v>180000</v>
      </c>
    </row>
    <row r="10" spans="1:6" customFormat="1">
      <c r="A10" s="71" t="s">
        <v>551</v>
      </c>
      <c r="B10" s="77">
        <v>43264</v>
      </c>
      <c r="C10" s="71">
        <v>380</v>
      </c>
      <c r="D10" s="71">
        <v>1</v>
      </c>
      <c r="E10" s="75">
        <v>115000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475000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9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1240</v>
      </c>
      <c r="B23" s="77" t="s">
        <v>911</v>
      </c>
      <c r="C23" s="71">
        <v>608</v>
      </c>
      <c r="D23" s="71">
        <v>1</v>
      </c>
      <c r="E23" s="75">
        <v>55000</v>
      </c>
    </row>
    <row r="24" spans="1:5">
      <c r="A24" s="71" t="s">
        <v>1241</v>
      </c>
      <c r="B24" s="77" t="s">
        <v>911</v>
      </c>
      <c r="C24" s="71">
        <v>608</v>
      </c>
      <c r="D24" s="71">
        <v>1</v>
      </c>
      <c r="E24" s="75">
        <v>95000</v>
      </c>
    </row>
    <row r="25" spans="1:5">
      <c r="A25" s="71" t="s">
        <v>1242</v>
      </c>
      <c r="B25" s="77" t="s">
        <v>911</v>
      </c>
      <c r="C25" s="71">
        <v>608</v>
      </c>
      <c r="D25" s="71">
        <v>1</v>
      </c>
      <c r="E25" s="75">
        <v>95000</v>
      </c>
    </row>
    <row r="26" spans="1:5">
      <c r="A26" s="71" t="s">
        <v>1243</v>
      </c>
      <c r="B26" s="77" t="s">
        <v>911</v>
      </c>
      <c r="C26" s="71">
        <v>608</v>
      </c>
      <c r="D26" s="71">
        <v>1</v>
      </c>
      <c r="E26" s="75">
        <v>100000</v>
      </c>
    </row>
    <row r="27" spans="1:5">
      <c r="A27" s="71" t="s">
        <v>1244</v>
      </c>
      <c r="B27" s="77" t="s">
        <v>911</v>
      </c>
      <c r="C27" s="71">
        <v>608</v>
      </c>
      <c r="D27" s="71">
        <v>1</v>
      </c>
      <c r="E27" s="75">
        <v>110000</v>
      </c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455000</v>
      </c>
    </row>
  </sheetData>
  <mergeCells count="8">
    <mergeCell ref="A20:E20"/>
    <mergeCell ref="A21:E21"/>
    <mergeCell ref="A28:D28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D1F1-D7CA-419B-BA55-13E77C31A450}">
  <dimension ref="A1:F30"/>
  <sheetViews>
    <sheetView topLeftCell="A16" workbookViewId="0">
      <selection activeCell="C30" sqref="C3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545</v>
      </c>
      <c r="B7" s="77">
        <v>43264</v>
      </c>
      <c r="C7" s="71">
        <v>381</v>
      </c>
      <c r="D7" s="71">
        <v>1</v>
      </c>
      <c r="E7" s="75">
        <v>100000</v>
      </c>
    </row>
    <row r="8" spans="1:6" customFormat="1">
      <c r="A8" s="71" t="s">
        <v>546</v>
      </c>
      <c r="B8" s="77">
        <v>43264</v>
      </c>
      <c r="C8" s="71">
        <v>381</v>
      </c>
      <c r="D8" s="71">
        <v>1</v>
      </c>
      <c r="E8" s="75">
        <v>100000</v>
      </c>
    </row>
    <row r="9" spans="1:6" customFormat="1">
      <c r="A9" s="71" t="s">
        <v>547</v>
      </c>
      <c r="B9" s="77">
        <v>43264</v>
      </c>
      <c r="C9" s="71">
        <v>381</v>
      </c>
      <c r="D9" s="71">
        <v>1</v>
      </c>
      <c r="E9" s="75">
        <v>126000</v>
      </c>
    </row>
    <row r="10" spans="1:6" customFormat="1">
      <c r="A10" s="71" t="s">
        <v>548</v>
      </c>
      <c r="B10" s="77">
        <v>43264</v>
      </c>
      <c r="C10" s="71">
        <v>381</v>
      </c>
      <c r="D10" s="71">
        <v>1</v>
      </c>
      <c r="E10" s="75">
        <v>126000</v>
      </c>
    </row>
    <row r="11" spans="1:6" customFormat="1">
      <c r="A11" s="71" t="s">
        <v>300</v>
      </c>
      <c r="B11" s="77">
        <v>43310</v>
      </c>
      <c r="C11" s="71">
        <v>529</v>
      </c>
      <c r="D11" s="71">
        <v>1</v>
      </c>
      <c r="E11" s="75">
        <v>100000</v>
      </c>
    </row>
    <row r="12" spans="1:6" customFormat="1">
      <c r="A12" s="71"/>
      <c r="B12" s="77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552000</v>
      </c>
    </row>
    <row r="17" spans="1:6">
      <c r="B17"/>
    </row>
    <row r="19" spans="1:6" ht="15.75" thickBot="1">
      <c r="A19" s="67"/>
      <c r="B19" s="67"/>
      <c r="C19" s="67"/>
      <c r="D19" s="67"/>
      <c r="E19" s="67"/>
    </row>
    <row r="20" spans="1:6">
      <c r="A20" s="160" t="s">
        <v>238</v>
      </c>
      <c r="B20" s="161"/>
      <c r="C20" s="161"/>
      <c r="D20" s="161"/>
      <c r="E20" s="162"/>
    </row>
    <row r="21" spans="1:6" ht="34.5" customHeight="1" thickBot="1">
      <c r="A21" s="163"/>
      <c r="B21" s="164"/>
      <c r="C21" s="164"/>
      <c r="D21" s="164"/>
      <c r="E21" s="165"/>
    </row>
    <row r="22" spans="1:6" ht="19.5" thickBot="1">
      <c r="A22" s="151">
        <v>2018</v>
      </c>
      <c r="B22" s="152"/>
      <c r="C22" s="152"/>
      <c r="D22" s="152"/>
      <c r="E22" s="153"/>
    </row>
    <row r="23" spans="1:6" ht="19.5" thickBot="1">
      <c r="A23" s="154" t="s">
        <v>717</v>
      </c>
      <c r="B23" s="155"/>
      <c r="C23" s="155"/>
      <c r="D23" s="155"/>
      <c r="E23" s="156"/>
    </row>
    <row r="24" spans="1:6">
      <c r="A24" s="69" t="s">
        <v>239</v>
      </c>
      <c r="B24" s="70" t="s">
        <v>240</v>
      </c>
      <c r="C24" s="69" t="s">
        <v>241</v>
      </c>
      <c r="D24" s="70" t="s">
        <v>242</v>
      </c>
      <c r="E24" s="69" t="s">
        <v>243</v>
      </c>
    </row>
    <row r="25" spans="1:6" ht="15.75">
      <c r="A25" s="104" t="s">
        <v>871</v>
      </c>
      <c r="B25" s="77">
        <v>43413</v>
      </c>
      <c r="C25" s="71">
        <v>2002</v>
      </c>
      <c r="D25" s="71">
        <v>1</v>
      </c>
      <c r="E25" s="75">
        <v>50000</v>
      </c>
      <c r="F25" t="s">
        <v>873</v>
      </c>
    </row>
    <row r="26" spans="1:6" ht="15.75">
      <c r="A26" s="104" t="s">
        <v>872</v>
      </c>
      <c r="B26" s="77">
        <v>43413</v>
      </c>
      <c r="C26" s="71">
        <v>2002</v>
      </c>
      <c r="D26" s="71">
        <v>1</v>
      </c>
      <c r="E26" s="75">
        <v>95000</v>
      </c>
    </row>
    <row r="27" spans="1:6">
      <c r="A27" s="71"/>
      <c r="B27" s="77"/>
      <c r="C27" s="71"/>
      <c r="D27" s="71"/>
      <c r="E27" s="75"/>
    </row>
    <row r="28" spans="1:6" ht="19.5" thickBot="1">
      <c r="A28" s="157" t="s">
        <v>243</v>
      </c>
      <c r="B28" s="158"/>
      <c r="C28" s="158"/>
      <c r="D28" s="159"/>
      <c r="E28" s="72"/>
    </row>
    <row r="29" spans="1:6" ht="15.75" thickBot="1">
      <c r="E29" s="73"/>
    </row>
    <row r="30" spans="1:6" ht="19.5" thickBot="1">
      <c r="E30" s="74">
        <f>SUM(E24:E29)</f>
        <v>145000</v>
      </c>
    </row>
  </sheetData>
  <mergeCells count="8">
    <mergeCell ref="A22:E22"/>
    <mergeCell ref="A23:E23"/>
    <mergeCell ref="A28:D28"/>
    <mergeCell ref="A2:E3"/>
    <mergeCell ref="A4:E4"/>
    <mergeCell ref="A5:E5"/>
    <mergeCell ref="A13:D13"/>
    <mergeCell ref="A20:E21"/>
  </mergeCells>
  <pageMargins left="0.7" right="0.7" top="0.75" bottom="0.75" header="0.3" footer="0.3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F35D-D420-413C-8BDE-B4B72925F343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415</v>
      </c>
      <c r="B7" s="77">
        <v>43263</v>
      </c>
      <c r="C7" s="71">
        <v>364</v>
      </c>
      <c r="D7" s="71">
        <v>1</v>
      </c>
      <c r="E7" s="75">
        <v>30000</v>
      </c>
    </row>
    <row r="8" spans="1:6" customFormat="1">
      <c r="A8" s="71" t="s">
        <v>543</v>
      </c>
      <c r="B8" s="77">
        <v>43263</v>
      </c>
      <c r="C8" s="71">
        <v>364</v>
      </c>
      <c r="D8" s="71">
        <v>2</v>
      </c>
      <c r="E8" s="75">
        <v>439800</v>
      </c>
    </row>
    <row r="9" spans="1:6" customFormat="1">
      <c r="A9" s="71" t="s">
        <v>544</v>
      </c>
      <c r="B9" s="77">
        <v>43263</v>
      </c>
      <c r="C9" s="71">
        <v>364</v>
      </c>
      <c r="D9" s="71">
        <v>1</v>
      </c>
      <c r="E9" s="75">
        <v>66000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535800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F284-CB7B-4459-9CF0-5469BD15BDA9}">
  <dimension ref="A1:F15"/>
  <sheetViews>
    <sheetView workbookViewId="0">
      <selection activeCell="B17" sqref="B1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415</v>
      </c>
      <c r="B7" s="77">
        <v>43264</v>
      </c>
      <c r="C7" s="71">
        <v>386</v>
      </c>
      <c r="D7" s="71">
        <v>1</v>
      </c>
      <c r="E7" s="75">
        <v>30000</v>
      </c>
    </row>
    <row r="8" spans="1:6" customFormat="1">
      <c r="A8" s="71" t="s">
        <v>542</v>
      </c>
      <c r="B8" s="77">
        <v>43264</v>
      </c>
      <c r="C8" s="71">
        <v>386</v>
      </c>
      <c r="D8" s="71">
        <v>1</v>
      </c>
      <c r="E8" s="75">
        <v>179900</v>
      </c>
    </row>
    <row r="9" spans="1:6" customFormat="1">
      <c r="A9" s="71" t="s">
        <v>527</v>
      </c>
      <c r="B9" s="77">
        <v>43264</v>
      </c>
      <c r="C9" s="71">
        <v>386</v>
      </c>
      <c r="D9" s="71">
        <v>1</v>
      </c>
      <c r="E9" s="75">
        <v>265000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474900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40D3-5EF3-4FC8-8EB8-DD3C7764F4CF}">
  <dimension ref="A1:F28"/>
  <sheetViews>
    <sheetView topLeftCell="A16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43264</v>
      </c>
      <c r="C7" s="71">
        <v>385</v>
      </c>
      <c r="D7" s="71">
        <v>1</v>
      </c>
      <c r="E7" s="75">
        <v>120000</v>
      </c>
    </row>
    <row r="8" spans="1:6" customFormat="1">
      <c r="A8" s="71" t="s">
        <v>268</v>
      </c>
      <c r="B8" s="77">
        <v>43264</v>
      </c>
      <c r="C8" s="71">
        <v>385</v>
      </c>
      <c r="D8" s="71">
        <v>1</v>
      </c>
      <c r="E8" s="75">
        <v>156000</v>
      </c>
    </row>
    <row r="9" spans="1:6" customFormat="1">
      <c r="A9" s="71" t="s">
        <v>479</v>
      </c>
      <c r="B9" s="77">
        <v>43264</v>
      </c>
      <c r="C9" s="71">
        <v>385</v>
      </c>
      <c r="D9" s="71">
        <v>1</v>
      </c>
      <c r="E9" s="75">
        <v>47000</v>
      </c>
    </row>
    <row r="10" spans="1:6" customFormat="1">
      <c r="A10" s="71" t="s">
        <v>396</v>
      </c>
      <c r="B10" s="77">
        <v>43264</v>
      </c>
      <c r="C10" s="71">
        <v>385</v>
      </c>
      <c r="D10" s="71">
        <v>2</v>
      </c>
      <c r="E10" s="75">
        <v>126000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449000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6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981</v>
      </c>
      <c r="B23" s="77" t="s">
        <v>911</v>
      </c>
      <c r="C23" s="71">
        <v>591</v>
      </c>
      <c r="D23" s="71">
        <v>1</v>
      </c>
      <c r="E23" s="75">
        <v>120000</v>
      </c>
    </row>
    <row r="24" spans="1:5">
      <c r="A24" s="71" t="s">
        <v>940</v>
      </c>
      <c r="B24" s="77" t="s">
        <v>911</v>
      </c>
      <c r="C24" s="71">
        <v>591</v>
      </c>
      <c r="D24" s="71">
        <v>1</v>
      </c>
      <c r="E24" s="75">
        <v>150000</v>
      </c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SUM(E22:E27)</f>
        <v>270000</v>
      </c>
    </row>
  </sheetData>
  <mergeCells count="8">
    <mergeCell ref="A20:E20"/>
    <mergeCell ref="A21:E21"/>
    <mergeCell ref="A26:D26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DBCD-9C4E-4081-8C82-C40CD13CD5D5}">
  <dimension ref="A1:F15"/>
  <sheetViews>
    <sheetView workbookViewId="0">
      <selection activeCell="F18" sqref="F1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298</v>
      </c>
      <c r="B7" s="77">
        <v>43263</v>
      </c>
      <c r="C7" s="71">
        <v>351</v>
      </c>
      <c r="D7" s="71">
        <v>1</v>
      </c>
      <c r="E7" s="75">
        <v>85000</v>
      </c>
    </row>
    <row r="8" spans="1:6" customFormat="1">
      <c r="A8" s="71" t="s">
        <v>499</v>
      </c>
      <c r="B8" s="77">
        <v>43263</v>
      </c>
      <c r="C8" s="71">
        <v>351</v>
      </c>
      <c r="D8" s="71">
        <v>1</v>
      </c>
      <c r="E8" s="75">
        <v>45000</v>
      </c>
    </row>
    <row r="9" spans="1:6" customFormat="1">
      <c r="A9" s="71" t="s">
        <v>518</v>
      </c>
      <c r="B9" s="77">
        <v>43263</v>
      </c>
      <c r="C9" s="71">
        <v>351</v>
      </c>
      <c r="D9" s="71">
        <v>1</v>
      </c>
      <c r="E9" s="75">
        <v>189900</v>
      </c>
    </row>
    <row r="10" spans="1:6" customFormat="1">
      <c r="A10" s="71" t="s">
        <v>541</v>
      </c>
      <c r="B10" s="77">
        <v>43263</v>
      </c>
      <c r="C10" s="71">
        <v>351</v>
      </c>
      <c r="D10" s="71">
        <v>1</v>
      </c>
      <c r="E10" s="75">
        <v>170000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489900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DE2C-4036-4BEE-8E6B-84AABD6AFB05}">
  <dimension ref="A1:F29"/>
  <sheetViews>
    <sheetView topLeftCell="A10" workbookViewId="0">
      <selection activeCell="H25" sqref="H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313</v>
      </c>
      <c r="B7" s="77">
        <v>43265</v>
      </c>
      <c r="C7" s="71">
        <v>420</v>
      </c>
      <c r="D7" s="71">
        <v>1</v>
      </c>
      <c r="E7" s="75">
        <v>250000</v>
      </c>
    </row>
    <row r="8" spans="1:6" customFormat="1">
      <c r="A8" s="71" t="s">
        <v>539</v>
      </c>
      <c r="B8" s="77">
        <v>43265</v>
      </c>
      <c r="C8" s="71">
        <v>420</v>
      </c>
      <c r="D8" s="71">
        <v>1</v>
      </c>
      <c r="E8" s="75">
        <v>126000</v>
      </c>
    </row>
    <row r="9" spans="1:6" customFormat="1">
      <c r="A9" s="71" t="s">
        <v>540</v>
      </c>
      <c r="B9" s="77">
        <v>43265</v>
      </c>
      <c r="C9" s="71">
        <v>420</v>
      </c>
      <c r="D9" s="71">
        <v>1</v>
      </c>
      <c r="E9" s="75">
        <v>135000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511000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1.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1345</v>
      </c>
      <c r="B22" s="77" t="s">
        <v>911</v>
      </c>
      <c r="C22" s="71">
        <v>2044</v>
      </c>
      <c r="D22" s="71">
        <v>1</v>
      </c>
      <c r="E22" s="75">
        <v>65000</v>
      </c>
    </row>
    <row r="23" spans="1:5">
      <c r="A23" s="71" t="s">
        <v>992</v>
      </c>
      <c r="B23" s="77" t="s">
        <v>911</v>
      </c>
      <c r="C23" s="71">
        <v>2044</v>
      </c>
      <c r="D23" s="71">
        <v>1</v>
      </c>
      <c r="E23" s="75">
        <v>75000</v>
      </c>
    </row>
    <row r="24" spans="1:5">
      <c r="A24" s="71" t="s">
        <v>1370</v>
      </c>
      <c r="B24" s="77" t="s">
        <v>911</v>
      </c>
      <c r="C24" s="71">
        <v>2044</v>
      </c>
      <c r="D24" s="71">
        <v>1</v>
      </c>
      <c r="E24" s="75">
        <v>95000</v>
      </c>
    </row>
    <row r="25" spans="1:5">
      <c r="A25" s="71" t="s">
        <v>1371</v>
      </c>
      <c r="B25" s="77" t="s">
        <v>911</v>
      </c>
      <c r="C25" s="71">
        <v>2044</v>
      </c>
      <c r="D25" s="71">
        <v>1</v>
      </c>
      <c r="E25" s="75">
        <v>100000</v>
      </c>
    </row>
    <row r="26" spans="1:5">
      <c r="A26" s="71" t="s">
        <v>1372</v>
      </c>
      <c r="B26" s="77" t="s">
        <v>911</v>
      </c>
      <c r="C26" s="71">
        <v>2044</v>
      </c>
      <c r="D26" s="71">
        <v>1</v>
      </c>
      <c r="E26" s="75">
        <v>45000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SUM(E21:E28)</f>
        <v>380000</v>
      </c>
    </row>
  </sheetData>
  <mergeCells count="8">
    <mergeCell ref="A19:E19"/>
    <mergeCell ref="A20:E20"/>
    <mergeCell ref="A27:D27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2304-26C9-4F35-BCC6-D76D7F52422A}">
  <dimension ref="A1:F30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304</v>
      </c>
      <c r="B7" s="77">
        <v>43258</v>
      </c>
      <c r="C7" s="71">
        <v>344</v>
      </c>
      <c r="D7" s="71">
        <v>5</v>
      </c>
      <c r="E7" s="75">
        <v>250000</v>
      </c>
    </row>
    <row r="8" spans="1:6" customFormat="1">
      <c r="A8" s="71" t="s">
        <v>538</v>
      </c>
      <c r="B8" s="77">
        <v>43258</v>
      </c>
      <c r="C8" s="71">
        <v>344</v>
      </c>
      <c r="D8" s="71">
        <v>2</v>
      </c>
      <c r="E8" s="75">
        <v>90000</v>
      </c>
    </row>
    <row r="9" spans="1:6" customFormat="1">
      <c r="A9" s="71" t="s">
        <v>381</v>
      </c>
      <c r="B9" s="77">
        <v>43258</v>
      </c>
      <c r="C9" s="71">
        <v>344</v>
      </c>
      <c r="D9" s="71">
        <v>2</v>
      </c>
      <c r="E9" s="75">
        <v>94000</v>
      </c>
    </row>
    <row r="10" spans="1:6" customFormat="1">
      <c r="A10" s="71" t="s">
        <v>430</v>
      </c>
      <c r="B10" s="77">
        <v>43258</v>
      </c>
      <c r="C10" s="71">
        <v>344</v>
      </c>
      <c r="D10" s="71">
        <v>1</v>
      </c>
      <c r="E10" s="75">
        <v>60000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494000</v>
      </c>
    </row>
    <row r="15" spans="1:6">
      <c r="B15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0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1076</v>
      </c>
      <c r="B24" s="77" t="s">
        <v>911</v>
      </c>
      <c r="C24" s="71">
        <v>598</v>
      </c>
      <c r="D24" s="71">
        <v>4</v>
      </c>
      <c r="E24" s="75">
        <v>160000</v>
      </c>
    </row>
    <row r="25" spans="1:5">
      <c r="A25" s="71" t="s">
        <v>1077</v>
      </c>
      <c r="B25" s="77" t="s">
        <v>911</v>
      </c>
      <c r="C25" s="71">
        <v>598</v>
      </c>
      <c r="D25" s="71">
        <v>1</v>
      </c>
      <c r="E25" s="75">
        <v>180000</v>
      </c>
    </row>
    <row r="26" spans="1:5">
      <c r="A26" s="71" t="s">
        <v>940</v>
      </c>
      <c r="B26" s="77" t="s">
        <v>911</v>
      </c>
      <c r="C26" s="71">
        <v>598</v>
      </c>
      <c r="D26" s="71">
        <v>1</v>
      </c>
      <c r="E26" s="75">
        <v>150000</v>
      </c>
    </row>
    <row r="27" spans="1:5">
      <c r="A27" s="71"/>
      <c r="B27" s="77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490000</v>
      </c>
    </row>
  </sheetData>
  <mergeCells count="8">
    <mergeCell ref="A21:E21"/>
    <mergeCell ref="A22:E22"/>
    <mergeCell ref="A28:D28"/>
    <mergeCell ref="A2:E3"/>
    <mergeCell ref="A4:E4"/>
    <mergeCell ref="A5:E5"/>
    <mergeCell ref="A11:D11"/>
    <mergeCell ref="A19:E20"/>
  </mergeCells>
  <pageMargins left="0.7" right="0.7" top="0.75" bottom="0.75" header="0.3" footer="0.3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AE22-EF6E-43FB-BE30-4F518E96D5D5}">
  <dimension ref="A1:F15"/>
  <sheetViews>
    <sheetView workbookViewId="0">
      <selection activeCell="A5" sqref="A5:E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313</v>
      </c>
      <c r="B7" s="77">
        <v>43266</v>
      </c>
      <c r="C7" s="71">
        <v>475</v>
      </c>
      <c r="D7" s="71">
        <v>1</v>
      </c>
      <c r="E7" s="75">
        <v>250000</v>
      </c>
    </row>
    <row r="8" spans="1:6" customFormat="1">
      <c r="A8" s="71" t="s">
        <v>345</v>
      </c>
      <c r="B8" s="77">
        <v>43266</v>
      </c>
      <c r="C8" s="71">
        <v>475</v>
      </c>
      <c r="D8" s="71">
        <v>1</v>
      </c>
      <c r="E8" s="75">
        <v>184000</v>
      </c>
    </row>
    <row r="9" spans="1:6" customFormat="1">
      <c r="A9" s="71" t="s">
        <v>408</v>
      </c>
      <c r="B9" s="77">
        <v>42536</v>
      </c>
      <c r="C9" s="71">
        <v>475</v>
      </c>
      <c r="D9" s="71">
        <v>1</v>
      </c>
      <c r="E9" s="75">
        <v>45000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479000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05B1-A433-41C4-B3E7-911396ED453D}">
  <dimension ref="A1:F32"/>
  <sheetViews>
    <sheetView topLeftCell="A13" workbookViewId="0">
      <selection activeCell="B26" sqref="B26:B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536</v>
      </c>
      <c r="B7" s="77">
        <v>43264</v>
      </c>
      <c r="C7" s="71">
        <v>382</v>
      </c>
      <c r="D7" s="71">
        <v>1</v>
      </c>
      <c r="E7" s="75">
        <v>50000</v>
      </c>
    </row>
    <row r="8" spans="1:6" customFormat="1">
      <c r="A8" s="71" t="s">
        <v>462</v>
      </c>
      <c r="B8" s="77">
        <v>43264</v>
      </c>
      <c r="C8" s="71">
        <v>382</v>
      </c>
      <c r="D8" s="71">
        <v>1</v>
      </c>
      <c r="E8" s="75">
        <v>97000</v>
      </c>
    </row>
    <row r="9" spans="1:6" customFormat="1">
      <c r="A9" s="71" t="s">
        <v>381</v>
      </c>
      <c r="B9" s="77">
        <v>43264</v>
      </c>
      <c r="C9" s="71">
        <v>382</v>
      </c>
      <c r="D9" s="71">
        <v>1</v>
      </c>
      <c r="E9" s="75">
        <v>47000</v>
      </c>
    </row>
    <row r="10" spans="1:6" customFormat="1">
      <c r="A10" s="71" t="s">
        <v>385</v>
      </c>
      <c r="B10" s="77">
        <v>43264</v>
      </c>
      <c r="C10" s="71">
        <v>382</v>
      </c>
      <c r="D10" s="71">
        <v>1</v>
      </c>
      <c r="E10" s="75">
        <v>47000</v>
      </c>
    </row>
    <row r="11" spans="1:6" customFormat="1">
      <c r="A11" s="71" t="s">
        <v>510</v>
      </c>
      <c r="B11" s="77">
        <v>43264</v>
      </c>
      <c r="C11" s="71">
        <v>382</v>
      </c>
      <c r="D11" s="71">
        <v>3</v>
      </c>
      <c r="E11" s="75">
        <v>159000</v>
      </c>
    </row>
    <row r="12" spans="1:6" customFormat="1">
      <c r="A12" s="71" t="s">
        <v>499</v>
      </c>
      <c r="B12" s="77">
        <v>43264</v>
      </c>
      <c r="C12" s="71">
        <v>382</v>
      </c>
      <c r="D12" s="71">
        <v>1</v>
      </c>
      <c r="E12" s="75">
        <v>45000</v>
      </c>
    </row>
    <row r="13" spans="1:6" customFormat="1">
      <c r="A13" s="88" t="s">
        <v>537</v>
      </c>
      <c r="B13" s="77">
        <v>43264</v>
      </c>
      <c r="C13" s="71">
        <v>382</v>
      </c>
      <c r="D13" s="71">
        <v>1</v>
      </c>
      <c r="E13" s="75">
        <v>189900</v>
      </c>
    </row>
    <row r="14" spans="1:6" ht="19.5" thickBot="1">
      <c r="A14" s="157" t="s">
        <v>243</v>
      </c>
      <c r="B14" s="158"/>
      <c r="C14" s="158"/>
      <c r="D14" s="159"/>
      <c r="E14" s="72"/>
    </row>
    <row r="15" spans="1:6" ht="15.75" thickBot="1">
      <c r="E15" s="73"/>
    </row>
    <row r="16" spans="1:6" ht="19.5" thickBot="1">
      <c r="E16" s="74">
        <f>SUM(E6:E15)</f>
        <v>634900</v>
      </c>
    </row>
    <row r="18" spans="1:5">
      <c r="B18"/>
    </row>
    <row r="20" spans="1:5" ht="15.75" thickBot="1">
      <c r="A20" s="67"/>
      <c r="B20" s="67"/>
      <c r="C20" s="67"/>
      <c r="D20" s="67"/>
      <c r="E20" s="67"/>
    </row>
    <row r="21" spans="1:5">
      <c r="A21" s="160" t="s">
        <v>238</v>
      </c>
      <c r="B21" s="161"/>
      <c r="C21" s="161"/>
      <c r="D21" s="161"/>
      <c r="E21" s="162"/>
    </row>
    <row r="22" spans="1:5" ht="33" customHeight="1" thickBot="1">
      <c r="A22" s="163"/>
      <c r="B22" s="164"/>
      <c r="C22" s="164"/>
      <c r="D22" s="164"/>
      <c r="E22" s="165"/>
    </row>
    <row r="23" spans="1:5" ht="19.5" thickBot="1">
      <c r="A23" s="151">
        <v>2018</v>
      </c>
      <c r="B23" s="152"/>
      <c r="C23" s="152"/>
      <c r="D23" s="152"/>
      <c r="E23" s="153"/>
    </row>
    <row r="24" spans="1:5" ht="19.5" thickBot="1">
      <c r="A24" s="154" t="s">
        <v>717</v>
      </c>
      <c r="B24" s="155"/>
      <c r="C24" s="155"/>
      <c r="D24" s="155"/>
      <c r="E24" s="156"/>
    </row>
    <row r="25" spans="1:5">
      <c r="A25" s="69" t="s">
        <v>239</v>
      </c>
      <c r="B25" s="70" t="s">
        <v>240</v>
      </c>
      <c r="C25" s="69" t="s">
        <v>241</v>
      </c>
      <c r="D25" s="70" t="s">
        <v>242</v>
      </c>
      <c r="E25" s="69" t="s">
        <v>243</v>
      </c>
    </row>
    <row r="26" spans="1:5">
      <c r="A26" s="71" t="s">
        <v>987</v>
      </c>
      <c r="B26" s="77" t="s">
        <v>911</v>
      </c>
      <c r="C26" s="71">
        <v>646</v>
      </c>
      <c r="D26" s="71">
        <v>1</v>
      </c>
      <c r="E26" s="75">
        <v>47000</v>
      </c>
    </row>
    <row r="27" spans="1:5">
      <c r="A27" s="71" t="s">
        <v>770</v>
      </c>
      <c r="B27" s="77" t="s">
        <v>911</v>
      </c>
      <c r="C27" s="71">
        <v>646</v>
      </c>
      <c r="D27" s="71">
        <v>1</v>
      </c>
      <c r="E27" s="75">
        <v>179900</v>
      </c>
    </row>
    <row r="28" spans="1:5">
      <c r="A28" s="71" t="s">
        <v>988</v>
      </c>
      <c r="B28" s="77" t="s">
        <v>911</v>
      </c>
      <c r="C28" s="71">
        <v>646</v>
      </c>
      <c r="D28" s="71">
        <v>1</v>
      </c>
      <c r="E28" s="75">
        <v>179900</v>
      </c>
    </row>
    <row r="29" spans="1:5">
      <c r="A29" s="71"/>
      <c r="B29" s="77"/>
      <c r="C29" s="71"/>
      <c r="D29" s="71"/>
      <c r="E29" s="75"/>
    </row>
    <row r="30" spans="1:5" ht="19.5" thickBot="1">
      <c r="A30" s="157" t="s">
        <v>243</v>
      </c>
      <c r="B30" s="158"/>
      <c r="C30" s="158"/>
      <c r="D30" s="159"/>
      <c r="E30" s="72"/>
    </row>
    <row r="31" spans="1:5" ht="15.75" thickBot="1">
      <c r="E31" s="73"/>
    </row>
    <row r="32" spans="1:5" ht="19.5" thickBot="1">
      <c r="E32" s="74">
        <f>SUM(E25:E31)</f>
        <v>406800</v>
      </c>
    </row>
  </sheetData>
  <mergeCells count="8">
    <mergeCell ref="A23:E23"/>
    <mergeCell ref="A24:E24"/>
    <mergeCell ref="A30:D30"/>
    <mergeCell ref="A2:E3"/>
    <mergeCell ref="A4:E4"/>
    <mergeCell ref="A5:E5"/>
    <mergeCell ref="A14:D14"/>
    <mergeCell ref="A21:E22"/>
  </mergeCells>
  <pageMargins left="0.7" right="0.7" top="0.75" bottom="0.75" header="0.3" footer="0.3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28A6-AE70-427B-A855-1C29C2091A2B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534</v>
      </c>
      <c r="B7" s="77">
        <v>43263</v>
      </c>
      <c r="C7" s="71">
        <v>357</v>
      </c>
      <c r="D7" s="71">
        <v>1</v>
      </c>
      <c r="E7" s="75">
        <v>130000</v>
      </c>
    </row>
    <row r="8" spans="1:6" customFormat="1">
      <c r="A8" s="71" t="s">
        <v>535</v>
      </c>
      <c r="B8" s="77">
        <v>43263</v>
      </c>
      <c r="C8" s="71">
        <v>357</v>
      </c>
      <c r="D8" s="71">
        <v>1</v>
      </c>
      <c r="E8" s="75">
        <v>169900</v>
      </c>
    </row>
    <row r="9" spans="1:6" customFormat="1">
      <c r="A9" s="71" t="s">
        <v>508</v>
      </c>
      <c r="B9" s="77">
        <v>43263</v>
      </c>
      <c r="C9" s="71">
        <v>357</v>
      </c>
      <c r="D9" s="71">
        <v>1</v>
      </c>
      <c r="E9" s="75">
        <v>250000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549900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8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972</v>
      </c>
      <c r="B23" s="77" t="s">
        <v>911</v>
      </c>
      <c r="C23" s="71">
        <v>645</v>
      </c>
      <c r="D23" s="71">
        <v>1</v>
      </c>
      <c r="E23" s="75">
        <v>63000</v>
      </c>
    </row>
    <row r="24" spans="1:5">
      <c r="A24" s="71" t="s">
        <v>299</v>
      </c>
      <c r="B24" s="77" t="s">
        <v>911</v>
      </c>
      <c r="C24" s="71">
        <v>645</v>
      </c>
      <c r="D24" s="71">
        <v>1</v>
      </c>
      <c r="E24" s="75">
        <v>170000</v>
      </c>
    </row>
    <row r="25" spans="1:5">
      <c r="A25" s="71"/>
      <c r="B25" s="77"/>
      <c r="C25" s="71"/>
      <c r="D25" s="71"/>
      <c r="E25" s="75"/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233000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pageSetup orientation="portrait" r:id="rId1"/>
  <drawing r:id="rId2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A4FD-6899-4F88-A2E0-2A56C82C26E5}">
  <dimension ref="A1:F27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43264</v>
      </c>
      <c r="C7" s="71">
        <v>394</v>
      </c>
      <c r="D7" s="71">
        <v>1</v>
      </c>
      <c r="E7" s="75">
        <v>120000</v>
      </c>
    </row>
    <row r="8" spans="1:6" customFormat="1">
      <c r="A8" s="71"/>
      <c r="B8" s="77"/>
      <c r="C8" s="71"/>
      <c r="D8" s="71"/>
      <c r="E8" s="75"/>
    </row>
    <row r="9" spans="1:6" ht="19.5" thickBot="1">
      <c r="A9" s="157" t="s">
        <v>243</v>
      </c>
      <c r="B9" s="158"/>
      <c r="C9" s="158"/>
      <c r="D9" s="159"/>
      <c r="E9" s="72"/>
    </row>
    <row r="10" spans="1:6" ht="15.75" thickBot="1">
      <c r="E10" s="73"/>
    </row>
    <row r="11" spans="1:6" ht="19.5" thickBot="1">
      <c r="E11" s="74">
        <f>SUM(E6:E10)</f>
        <v>120000</v>
      </c>
    </row>
    <row r="13" spans="1:6">
      <c r="B13"/>
    </row>
    <row r="15" spans="1:6" ht="15.75" thickBot="1">
      <c r="A15" s="67"/>
      <c r="B15" s="67"/>
      <c r="C15" s="67"/>
      <c r="D15" s="67"/>
      <c r="E15" s="67"/>
    </row>
    <row r="16" spans="1:6">
      <c r="A16" s="160" t="s">
        <v>238</v>
      </c>
      <c r="B16" s="161"/>
      <c r="C16" s="161"/>
      <c r="D16" s="161"/>
      <c r="E16" s="162"/>
    </row>
    <row r="17" spans="1:5" ht="31.5" customHeight="1" thickBot="1">
      <c r="A17" s="163"/>
      <c r="B17" s="164"/>
      <c r="C17" s="164"/>
      <c r="D17" s="164"/>
      <c r="E17" s="165"/>
    </row>
    <row r="18" spans="1:5" ht="19.5" thickBot="1">
      <c r="A18" s="151">
        <v>2018</v>
      </c>
      <c r="B18" s="152"/>
      <c r="C18" s="152"/>
      <c r="D18" s="152"/>
      <c r="E18" s="153"/>
    </row>
    <row r="19" spans="1:5" ht="19.5" thickBot="1">
      <c r="A19" s="154" t="s">
        <v>717</v>
      </c>
      <c r="B19" s="155"/>
      <c r="C19" s="155"/>
      <c r="D19" s="155"/>
      <c r="E19" s="156"/>
    </row>
    <row r="20" spans="1:5">
      <c r="A20" s="69" t="s">
        <v>239</v>
      </c>
      <c r="B20" s="70" t="s">
        <v>240</v>
      </c>
      <c r="C20" s="69" t="s">
        <v>241</v>
      </c>
      <c r="D20" s="70" t="s">
        <v>242</v>
      </c>
      <c r="E20" s="69" t="s">
        <v>243</v>
      </c>
    </row>
    <row r="21" spans="1:5">
      <c r="A21" s="71" t="s">
        <v>943</v>
      </c>
      <c r="B21" s="71" t="s">
        <v>911</v>
      </c>
      <c r="C21" s="71">
        <v>597</v>
      </c>
      <c r="D21" s="71">
        <v>1</v>
      </c>
      <c r="E21" s="75">
        <v>250000</v>
      </c>
    </row>
    <row r="22" spans="1:5">
      <c r="A22" s="71" t="s">
        <v>1232</v>
      </c>
      <c r="B22" s="71" t="s">
        <v>911</v>
      </c>
      <c r="C22" s="71">
        <v>597</v>
      </c>
      <c r="D22" s="71">
        <v>1</v>
      </c>
      <c r="E22" s="75">
        <v>45000</v>
      </c>
    </row>
    <row r="23" spans="1:5">
      <c r="A23" s="71" t="s">
        <v>925</v>
      </c>
      <c r="B23" s="77" t="s">
        <v>911</v>
      </c>
      <c r="C23" s="71">
        <v>597</v>
      </c>
      <c r="D23" s="71">
        <v>1</v>
      </c>
      <c r="E23" s="75">
        <v>30000</v>
      </c>
    </row>
    <row r="24" spans="1:5">
      <c r="A24" s="71" t="s">
        <v>940</v>
      </c>
      <c r="B24" s="77" t="s">
        <v>911</v>
      </c>
      <c r="C24" s="71">
        <v>597</v>
      </c>
      <c r="D24" s="71">
        <v>1</v>
      </c>
      <c r="E24" s="75">
        <v>150000</v>
      </c>
    </row>
    <row r="25" spans="1:5" ht="19.5" thickBot="1">
      <c r="A25" s="157" t="s">
        <v>243</v>
      </c>
      <c r="B25" s="158"/>
      <c r="C25" s="158"/>
      <c r="D25" s="159"/>
      <c r="E25" s="72"/>
    </row>
    <row r="26" spans="1:5" ht="15.75" thickBot="1">
      <c r="E26" s="73"/>
    </row>
    <row r="27" spans="1:5" ht="19.5" thickBot="1">
      <c r="E27" s="74">
        <f>SUM(E20:E26)</f>
        <v>475000</v>
      </c>
    </row>
  </sheetData>
  <mergeCells count="8">
    <mergeCell ref="A18:E18"/>
    <mergeCell ref="A19:E19"/>
    <mergeCell ref="A25:D25"/>
    <mergeCell ref="A2:E3"/>
    <mergeCell ref="A4:E4"/>
    <mergeCell ref="A5:E5"/>
    <mergeCell ref="A9:D9"/>
    <mergeCell ref="A16:E17"/>
  </mergeCells>
  <pageMargins left="0.7" right="0.7" top="0.75" bottom="0.75" header="0.3" footer="0.3"/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CC1-97B1-40E7-9458-BDF2C7DD1D50}">
  <dimension ref="A1:F32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530</v>
      </c>
      <c r="B7" s="77">
        <v>43263</v>
      </c>
      <c r="C7" s="71">
        <v>370</v>
      </c>
      <c r="D7" s="71">
        <v>1</v>
      </c>
      <c r="E7" s="75">
        <v>221000</v>
      </c>
    </row>
    <row r="8" spans="1:6" customFormat="1">
      <c r="A8" s="71" t="s">
        <v>531</v>
      </c>
      <c r="B8" s="77">
        <v>43263</v>
      </c>
      <c r="C8" s="71">
        <v>370</v>
      </c>
      <c r="D8" s="71">
        <v>1</v>
      </c>
      <c r="E8" s="75">
        <v>180000</v>
      </c>
    </row>
    <row r="9" spans="1:6" customFormat="1">
      <c r="A9" s="71" t="s">
        <v>347</v>
      </c>
      <c r="B9" s="77">
        <v>43263</v>
      </c>
      <c r="C9" s="71">
        <v>370</v>
      </c>
      <c r="D9" s="71">
        <v>1</v>
      </c>
      <c r="E9" s="75">
        <v>220000</v>
      </c>
    </row>
    <row r="10" spans="1:6" customFormat="1">
      <c r="A10" s="82" t="s">
        <v>532</v>
      </c>
      <c r="B10" s="77">
        <v>43263</v>
      </c>
      <c r="C10" s="71">
        <v>370</v>
      </c>
      <c r="D10" s="71">
        <v>1</v>
      </c>
      <c r="E10" s="84">
        <v>150000</v>
      </c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771000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2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1213</v>
      </c>
      <c r="B23" s="77" t="s">
        <v>911</v>
      </c>
      <c r="C23" s="71">
        <v>615</v>
      </c>
      <c r="D23" s="71">
        <v>1</v>
      </c>
      <c r="E23" s="75">
        <v>100000</v>
      </c>
    </row>
    <row r="24" spans="1:5">
      <c r="A24" s="71" t="s">
        <v>1214</v>
      </c>
      <c r="B24" s="77" t="s">
        <v>911</v>
      </c>
      <c r="C24" s="71">
        <v>615</v>
      </c>
      <c r="D24" s="71">
        <v>1</v>
      </c>
      <c r="E24" s="75">
        <v>95000</v>
      </c>
    </row>
    <row r="25" spans="1:5">
      <c r="A25" s="71" t="s">
        <v>1215</v>
      </c>
      <c r="B25" s="77" t="s">
        <v>911</v>
      </c>
      <c r="C25" s="71">
        <v>615</v>
      </c>
      <c r="D25" s="71">
        <v>1</v>
      </c>
      <c r="E25" s="75">
        <v>126000</v>
      </c>
    </row>
    <row r="26" spans="1:5">
      <c r="A26" s="71" t="s">
        <v>1216</v>
      </c>
      <c r="B26" s="77" t="s">
        <v>911</v>
      </c>
      <c r="C26" s="71">
        <v>615</v>
      </c>
      <c r="D26" s="71">
        <v>1</v>
      </c>
      <c r="E26" s="75">
        <v>136000</v>
      </c>
    </row>
    <row r="27" spans="1:5">
      <c r="A27" s="71" t="s">
        <v>930</v>
      </c>
      <c r="B27" s="77" t="s">
        <v>911</v>
      </c>
      <c r="C27" s="71">
        <v>615</v>
      </c>
      <c r="D27" s="71">
        <v>1</v>
      </c>
      <c r="E27" s="75">
        <v>60000</v>
      </c>
    </row>
    <row r="28" spans="1:5">
      <c r="A28" s="82" t="s">
        <v>966</v>
      </c>
      <c r="B28" s="77" t="s">
        <v>911</v>
      </c>
      <c r="C28" s="71">
        <v>615</v>
      </c>
      <c r="D28" s="71">
        <v>1</v>
      </c>
      <c r="E28" s="84">
        <v>65000</v>
      </c>
    </row>
    <row r="29" spans="1:5">
      <c r="A29" s="82" t="s">
        <v>1217</v>
      </c>
      <c r="B29" s="77" t="s">
        <v>911</v>
      </c>
      <c r="C29" s="71">
        <v>615</v>
      </c>
      <c r="D29" s="71">
        <v>1</v>
      </c>
      <c r="E29" s="84">
        <v>180000</v>
      </c>
    </row>
    <row r="30" spans="1:5" ht="19.5" thickBot="1">
      <c r="A30" s="157" t="s">
        <v>243</v>
      </c>
      <c r="B30" s="158"/>
      <c r="C30" s="158"/>
      <c r="D30" s="159"/>
      <c r="E30" s="72"/>
    </row>
    <row r="31" spans="1:5" ht="15.75" thickBot="1">
      <c r="E31" s="73"/>
    </row>
    <row r="32" spans="1:5" ht="19.5" thickBot="1">
      <c r="E32" s="74">
        <f>SUM(E22:E31)</f>
        <v>762000</v>
      </c>
    </row>
  </sheetData>
  <mergeCells count="8">
    <mergeCell ref="A20:E20"/>
    <mergeCell ref="A21:E21"/>
    <mergeCell ref="A30:D30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A394-60DA-4620-93B0-EBC7C7CC9972}">
  <dimension ref="A1:F30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479</v>
      </c>
      <c r="B7" s="77">
        <v>43265</v>
      </c>
      <c r="C7" s="71">
        <v>443</v>
      </c>
      <c r="D7" s="71">
        <v>1</v>
      </c>
      <c r="E7" s="75">
        <v>47000</v>
      </c>
    </row>
    <row r="8" spans="1:6" customFormat="1">
      <c r="A8" s="71" t="s">
        <v>528</v>
      </c>
      <c r="B8" s="77">
        <v>43265</v>
      </c>
      <c r="C8" s="71">
        <v>443</v>
      </c>
      <c r="D8" s="71">
        <v>1</v>
      </c>
      <c r="E8" s="75">
        <v>126000</v>
      </c>
    </row>
    <row r="9" spans="1:6" customFormat="1">
      <c r="A9" s="71" t="s">
        <v>529</v>
      </c>
      <c r="B9" s="77">
        <v>43265</v>
      </c>
      <c r="C9" s="71">
        <v>443</v>
      </c>
      <c r="D9" s="71">
        <v>1</v>
      </c>
      <c r="E9" s="75">
        <v>135000</v>
      </c>
    </row>
    <row r="10" spans="1:6" customFormat="1">
      <c r="A10" s="82" t="s">
        <v>320</v>
      </c>
      <c r="B10" s="77">
        <v>43265</v>
      </c>
      <c r="C10" s="71">
        <v>443</v>
      </c>
      <c r="D10" s="71">
        <v>1</v>
      </c>
      <c r="E10" s="84">
        <v>189900</v>
      </c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497900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0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717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984</v>
      </c>
      <c r="B24" s="77" t="s">
        <v>911</v>
      </c>
      <c r="C24" s="71">
        <v>651</v>
      </c>
      <c r="D24" s="71">
        <v>1</v>
      </c>
      <c r="E24" s="75">
        <v>85000</v>
      </c>
    </row>
    <row r="25" spans="1:5">
      <c r="A25" s="71" t="s">
        <v>581</v>
      </c>
      <c r="B25" s="77" t="s">
        <v>911</v>
      </c>
      <c r="C25" s="71">
        <v>651</v>
      </c>
      <c r="D25" s="71">
        <v>1</v>
      </c>
      <c r="E25" s="75">
        <v>189900</v>
      </c>
    </row>
    <row r="26" spans="1:5">
      <c r="A26" s="71"/>
      <c r="B26" s="77"/>
      <c r="C26" s="71"/>
      <c r="D26" s="71"/>
      <c r="E26" s="75"/>
    </row>
    <row r="27" spans="1:5">
      <c r="A27" s="82"/>
      <c r="B27" s="77"/>
      <c r="C27" s="71"/>
      <c r="D27" s="71"/>
      <c r="E27" s="84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274900</v>
      </c>
    </row>
  </sheetData>
  <mergeCells count="8">
    <mergeCell ref="A21:E21"/>
    <mergeCell ref="A22:E22"/>
    <mergeCell ref="A28:D28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FE73-B645-40D5-B5AC-C7E63C87E455}">
  <dimension ref="A1:F31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525</v>
      </c>
      <c r="B7" s="77">
        <v>43265</v>
      </c>
      <c r="C7" s="71">
        <v>408</v>
      </c>
      <c r="D7" s="71">
        <v>1</v>
      </c>
      <c r="E7" s="75">
        <v>71000</v>
      </c>
    </row>
    <row r="8" spans="1:6" customFormat="1">
      <c r="A8" s="71" t="s">
        <v>526</v>
      </c>
      <c r="B8" s="77">
        <v>43265</v>
      </c>
      <c r="C8" s="71">
        <v>408</v>
      </c>
      <c r="D8" s="71">
        <v>1</v>
      </c>
      <c r="E8" s="75">
        <v>180000</v>
      </c>
    </row>
    <row r="9" spans="1:6" customFormat="1">
      <c r="A9" s="71" t="s">
        <v>527</v>
      </c>
      <c r="B9" s="77">
        <v>43265</v>
      </c>
      <c r="C9" s="71">
        <v>408</v>
      </c>
      <c r="D9" s="71">
        <v>1</v>
      </c>
      <c r="E9" s="75">
        <v>265000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516000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1.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109" t="s">
        <v>1251</v>
      </c>
      <c r="B23" s="71" t="s">
        <v>911</v>
      </c>
      <c r="C23" s="71">
        <v>601</v>
      </c>
      <c r="D23" s="71">
        <v>1</v>
      </c>
      <c r="E23" s="75">
        <v>138000</v>
      </c>
    </row>
    <row r="24" spans="1:5">
      <c r="A24" s="110" t="s">
        <v>1252</v>
      </c>
      <c r="B24" s="71" t="s">
        <v>911</v>
      </c>
      <c r="C24" s="71">
        <v>601</v>
      </c>
      <c r="D24" s="71">
        <v>1</v>
      </c>
      <c r="E24" s="75">
        <v>60000</v>
      </c>
    </row>
    <row r="25" spans="1:5">
      <c r="A25" s="110" t="s">
        <v>925</v>
      </c>
      <c r="B25" s="71" t="s">
        <v>911</v>
      </c>
      <c r="C25" s="71">
        <v>601</v>
      </c>
      <c r="D25" s="71">
        <v>1</v>
      </c>
      <c r="E25" s="75">
        <v>30000</v>
      </c>
    </row>
    <row r="26" spans="1:5">
      <c r="A26" s="110" t="s">
        <v>1253</v>
      </c>
      <c r="B26" s="71" t="s">
        <v>911</v>
      </c>
      <c r="C26" s="71">
        <v>601</v>
      </c>
      <c r="D26" s="71">
        <v>1</v>
      </c>
      <c r="E26" s="75">
        <v>95000</v>
      </c>
    </row>
    <row r="27" spans="1:5">
      <c r="A27" s="111" t="s">
        <v>1254</v>
      </c>
      <c r="B27" s="71" t="s">
        <v>911</v>
      </c>
      <c r="C27" s="71">
        <v>601</v>
      </c>
      <c r="D27" s="71">
        <v>1</v>
      </c>
      <c r="E27" s="84">
        <v>140000</v>
      </c>
    </row>
    <row r="28" spans="1:5">
      <c r="A28" s="82"/>
      <c r="B28" s="77"/>
      <c r="C28" s="71"/>
      <c r="D28" s="71"/>
      <c r="E28" s="84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463000</v>
      </c>
    </row>
  </sheetData>
  <mergeCells count="8">
    <mergeCell ref="A20:E20"/>
    <mergeCell ref="A21:E21"/>
    <mergeCell ref="A29:D29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8881-CC63-4995-892B-B80D98AF082C}">
  <dimension ref="A1:F30"/>
  <sheetViews>
    <sheetView topLeftCell="A10" workbookViewId="0">
      <selection activeCell="G22" sqref="G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43263</v>
      </c>
      <c r="C7" s="71">
        <v>349</v>
      </c>
      <c r="D7" s="71">
        <v>1</v>
      </c>
      <c r="E7" s="75">
        <v>120000</v>
      </c>
    </row>
    <row r="8" spans="1:6" customFormat="1">
      <c r="A8" s="71" t="s">
        <v>523</v>
      </c>
      <c r="B8" s="77">
        <v>43263</v>
      </c>
      <c r="C8" s="71">
        <v>349</v>
      </c>
      <c r="D8" s="71">
        <v>1</v>
      </c>
      <c r="E8" s="75">
        <v>219900</v>
      </c>
    </row>
    <row r="9" spans="1:6" customFormat="1">
      <c r="A9" s="71" t="s">
        <v>524</v>
      </c>
      <c r="B9" s="77">
        <v>43263</v>
      </c>
      <c r="C9" s="71">
        <v>349</v>
      </c>
      <c r="D9" s="71">
        <v>1</v>
      </c>
      <c r="E9" s="75">
        <v>219900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559800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982</v>
      </c>
      <c r="B23" s="77" t="s">
        <v>911</v>
      </c>
      <c r="C23" s="71">
        <v>664</v>
      </c>
      <c r="D23" s="71">
        <v>1</v>
      </c>
      <c r="E23" s="75">
        <v>120000</v>
      </c>
    </row>
    <row r="24" spans="1:5">
      <c r="A24" s="71" t="s">
        <v>1179</v>
      </c>
      <c r="B24" s="77" t="s">
        <v>911</v>
      </c>
      <c r="C24" s="71">
        <v>664</v>
      </c>
      <c r="D24" s="71">
        <v>1</v>
      </c>
      <c r="E24" s="75">
        <v>110000</v>
      </c>
    </row>
    <row r="25" spans="1:5">
      <c r="A25" s="71" t="s">
        <v>1180</v>
      </c>
      <c r="B25" s="77" t="s">
        <v>911</v>
      </c>
      <c r="C25" s="71">
        <v>664</v>
      </c>
      <c r="D25" s="71">
        <v>1</v>
      </c>
      <c r="E25" s="75">
        <v>79900</v>
      </c>
    </row>
    <row r="26" spans="1:5">
      <c r="A26" s="82" t="s">
        <v>1181</v>
      </c>
      <c r="B26" s="77" t="s">
        <v>911</v>
      </c>
      <c r="C26" s="71">
        <v>664</v>
      </c>
      <c r="D26" s="71">
        <v>1</v>
      </c>
      <c r="E26" s="84">
        <v>179900</v>
      </c>
    </row>
    <row r="27" spans="1:5">
      <c r="A27" s="82"/>
      <c r="B27" s="77"/>
      <c r="C27" s="71"/>
      <c r="D27" s="71"/>
      <c r="E27" s="84"/>
    </row>
    <row r="28" spans="1:5" ht="19.5" thickBot="1">
      <c r="A28" s="157" t="s">
        <v>243</v>
      </c>
      <c r="B28" s="158"/>
      <c r="C28" s="158"/>
      <c r="D28" s="159"/>
      <c r="E28" s="107">
        <f>SUM(E23:E27)</f>
        <v>489800</v>
      </c>
    </row>
    <row r="29" spans="1:5" ht="15.75" thickBot="1">
      <c r="E29" s="73"/>
    </row>
    <row r="30" spans="1:5" ht="19.5" thickBot="1">
      <c r="E30" s="74">
        <f>SUM(E22:E29)</f>
        <v>979600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4EA1-2E5F-4E68-B957-D6B927450B66}">
  <dimension ref="A1:F28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522</v>
      </c>
      <c r="B7" s="77">
        <v>43265</v>
      </c>
      <c r="C7" s="71">
        <v>437</v>
      </c>
      <c r="D7" s="71">
        <v>1</v>
      </c>
      <c r="E7" s="75">
        <v>180000</v>
      </c>
    </row>
    <row r="8" spans="1:6" customFormat="1">
      <c r="A8" s="71" t="s">
        <v>506</v>
      </c>
      <c r="B8" s="77">
        <v>43265</v>
      </c>
      <c r="C8" s="71">
        <v>437</v>
      </c>
      <c r="D8" s="71">
        <v>1</v>
      </c>
      <c r="E8" s="75">
        <v>70000</v>
      </c>
    </row>
    <row r="9" spans="1:6" customFormat="1">
      <c r="A9" s="71"/>
      <c r="B9" s="77"/>
      <c r="C9" s="71"/>
      <c r="D9" s="71"/>
      <c r="E9" s="75"/>
    </row>
    <row r="10" spans="1:6" customFormat="1">
      <c r="A10" s="82"/>
      <c r="B10" s="77"/>
      <c r="C10" s="71"/>
      <c r="D10" s="71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250000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8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1041</v>
      </c>
      <c r="B22" s="77" t="s">
        <v>911</v>
      </c>
      <c r="C22" s="71">
        <v>736</v>
      </c>
      <c r="D22" s="71">
        <v>1</v>
      </c>
      <c r="E22" s="75">
        <v>219900</v>
      </c>
    </row>
    <row r="23" spans="1:5">
      <c r="A23" s="71" t="s">
        <v>1042</v>
      </c>
      <c r="B23" s="77" t="s">
        <v>911</v>
      </c>
      <c r="C23" s="71">
        <v>736</v>
      </c>
      <c r="D23" s="71">
        <v>1</v>
      </c>
      <c r="E23" s="75">
        <v>169900</v>
      </c>
    </row>
    <row r="24" spans="1:5">
      <c r="A24" s="71"/>
      <c r="B24" s="77"/>
      <c r="C24" s="71"/>
      <c r="D24" s="71"/>
      <c r="E24" s="75"/>
    </row>
    <row r="25" spans="1:5">
      <c r="A25" s="82"/>
      <c r="B25" s="77"/>
      <c r="C25" s="71"/>
      <c r="D25" s="71"/>
      <c r="E25" s="84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389800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FAE-D10E-42AD-8FB0-FF86ECF10BAA}">
  <dimension ref="A1:F30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519</v>
      </c>
      <c r="B7" s="77">
        <v>43263</v>
      </c>
      <c r="C7" s="71">
        <v>373</v>
      </c>
      <c r="D7" s="71">
        <v>1</v>
      </c>
      <c r="E7" s="75">
        <v>169900</v>
      </c>
    </row>
    <row r="8" spans="1:6" customFormat="1">
      <c r="A8" s="71" t="s">
        <v>520</v>
      </c>
      <c r="B8" s="77">
        <v>43263</v>
      </c>
      <c r="C8" s="71">
        <v>373</v>
      </c>
      <c r="D8" s="71">
        <v>1</v>
      </c>
      <c r="E8" s="75">
        <v>119900</v>
      </c>
    </row>
    <row r="9" spans="1:6" customFormat="1">
      <c r="A9" s="71" t="s">
        <v>521</v>
      </c>
      <c r="B9" s="77">
        <v>43263</v>
      </c>
      <c r="C9" s="71">
        <v>373</v>
      </c>
      <c r="D9" s="71">
        <v>1</v>
      </c>
      <c r="E9" s="75">
        <v>189900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479700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1.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1152</v>
      </c>
      <c r="B24" s="77" t="s">
        <v>911</v>
      </c>
      <c r="C24" s="71">
        <v>638</v>
      </c>
      <c r="D24" s="71">
        <v>1</v>
      </c>
      <c r="E24" s="75">
        <v>150000</v>
      </c>
    </row>
    <row r="25" spans="1:5">
      <c r="A25" s="71" t="s">
        <v>1101</v>
      </c>
      <c r="B25" s="77" t="s">
        <v>911</v>
      </c>
      <c r="C25" s="71">
        <v>638</v>
      </c>
      <c r="D25" s="71">
        <v>1</v>
      </c>
      <c r="E25" s="75">
        <v>360000</v>
      </c>
    </row>
    <row r="26" spans="1:5">
      <c r="A26" s="71"/>
      <c r="B26" s="77"/>
      <c r="C26" s="71"/>
      <c r="D26" s="71"/>
      <c r="E26" s="75"/>
    </row>
    <row r="27" spans="1:5">
      <c r="A27" s="82"/>
      <c r="B27" s="77"/>
      <c r="C27" s="71"/>
      <c r="D27" s="71"/>
      <c r="E27" s="84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510000</v>
      </c>
    </row>
  </sheetData>
  <mergeCells count="8">
    <mergeCell ref="A21:E21"/>
    <mergeCell ref="A22:E22"/>
    <mergeCell ref="A28:D28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077F-5557-48E7-A168-D57BDCB783C5}">
  <dimension ref="A1:F30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517</v>
      </c>
      <c r="B7" s="77">
        <v>43263</v>
      </c>
      <c r="C7" s="71">
        <v>348</v>
      </c>
      <c r="D7" s="71">
        <v>1</v>
      </c>
      <c r="E7" s="75">
        <v>130000</v>
      </c>
    </row>
    <row r="8" spans="1:6" customFormat="1">
      <c r="A8" s="71" t="s">
        <v>518</v>
      </c>
      <c r="B8" s="77">
        <v>43263</v>
      </c>
      <c r="C8" s="71">
        <v>348</v>
      </c>
      <c r="D8" s="71">
        <v>1</v>
      </c>
      <c r="E8" s="75">
        <v>189900</v>
      </c>
    </row>
    <row r="9" spans="1:6" customFormat="1">
      <c r="A9" s="71" t="s">
        <v>348</v>
      </c>
      <c r="B9" s="77">
        <v>43263</v>
      </c>
      <c r="C9" s="71">
        <v>348</v>
      </c>
      <c r="D9" s="71">
        <v>1</v>
      </c>
      <c r="E9" s="75">
        <v>70000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389900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0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1218</v>
      </c>
      <c r="B23" s="77" t="s">
        <v>911</v>
      </c>
      <c r="C23" s="71">
        <v>671</v>
      </c>
      <c r="D23" s="71">
        <v>1</v>
      </c>
      <c r="E23" s="75">
        <v>100000</v>
      </c>
    </row>
    <row r="24" spans="1:5">
      <c r="A24" s="71" t="s">
        <v>981</v>
      </c>
      <c r="B24" s="77" t="s">
        <v>911</v>
      </c>
      <c r="C24" s="71">
        <v>671</v>
      </c>
      <c r="D24" s="71">
        <v>1</v>
      </c>
      <c r="E24" s="75">
        <v>120000</v>
      </c>
    </row>
    <row r="25" spans="1:5">
      <c r="A25" s="71" t="s">
        <v>951</v>
      </c>
      <c r="B25" s="77" t="s">
        <v>911</v>
      </c>
      <c r="C25" s="71">
        <v>671</v>
      </c>
      <c r="D25" s="71">
        <v>1</v>
      </c>
      <c r="E25" s="75">
        <v>63000</v>
      </c>
    </row>
    <row r="26" spans="1:5">
      <c r="A26" s="82" t="s">
        <v>1097</v>
      </c>
      <c r="B26" s="77" t="s">
        <v>911</v>
      </c>
      <c r="C26" s="71">
        <v>671</v>
      </c>
      <c r="D26" s="71">
        <v>1</v>
      </c>
      <c r="E26" s="84">
        <v>200000</v>
      </c>
    </row>
    <row r="27" spans="1:5">
      <c r="A27" s="82"/>
      <c r="B27" s="77"/>
      <c r="C27" s="71"/>
      <c r="D27" s="71"/>
      <c r="E27" s="84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483000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B6AD-0D42-40BB-8E16-FE5CD45FB8D1}">
  <dimension ref="A1:F30"/>
  <sheetViews>
    <sheetView topLeftCell="A13" workbookViewId="0">
      <selection activeCell="G23" sqref="G2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514</v>
      </c>
      <c r="B7" s="77">
        <v>43266</v>
      </c>
      <c r="C7" s="71">
        <v>473</v>
      </c>
      <c r="D7" s="71">
        <v>1</v>
      </c>
      <c r="E7" s="75">
        <v>179900</v>
      </c>
    </row>
    <row r="8" spans="1:6" customFormat="1">
      <c r="A8" s="71" t="s">
        <v>515</v>
      </c>
      <c r="B8" s="77">
        <v>43266</v>
      </c>
      <c r="C8" s="71">
        <v>473</v>
      </c>
      <c r="D8" s="71">
        <v>1</v>
      </c>
      <c r="E8" s="75">
        <v>129900</v>
      </c>
    </row>
    <row r="9" spans="1:6" customFormat="1">
      <c r="A9" s="71" t="s">
        <v>516</v>
      </c>
      <c r="B9" s="77">
        <v>43266</v>
      </c>
      <c r="C9" s="71">
        <v>473</v>
      </c>
      <c r="D9" s="71">
        <v>1</v>
      </c>
      <c r="E9" s="75">
        <v>219900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529700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927</v>
      </c>
      <c r="B23" s="77" t="s">
        <v>911</v>
      </c>
      <c r="C23" s="71">
        <v>686</v>
      </c>
      <c r="D23" s="71">
        <v>1</v>
      </c>
      <c r="E23" s="75">
        <v>120000</v>
      </c>
    </row>
    <row r="24" spans="1:5">
      <c r="A24" s="71" t="s">
        <v>952</v>
      </c>
      <c r="B24" s="77" t="s">
        <v>911</v>
      </c>
      <c r="C24" s="71">
        <v>686</v>
      </c>
      <c r="D24" s="71">
        <v>1</v>
      </c>
      <c r="E24" s="75">
        <v>100000</v>
      </c>
    </row>
    <row r="25" spans="1:5">
      <c r="A25" s="71" t="s">
        <v>940</v>
      </c>
      <c r="B25" s="77" t="s">
        <v>911</v>
      </c>
      <c r="C25" s="71">
        <v>686</v>
      </c>
      <c r="D25" s="71">
        <v>1</v>
      </c>
      <c r="E25" s="75">
        <v>150000</v>
      </c>
    </row>
    <row r="26" spans="1:5">
      <c r="A26" s="82" t="s">
        <v>495</v>
      </c>
      <c r="B26" s="77" t="s">
        <v>911</v>
      </c>
      <c r="C26" s="71">
        <v>686</v>
      </c>
      <c r="D26" s="71">
        <v>1</v>
      </c>
      <c r="E26" s="84">
        <v>150000</v>
      </c>
    </row>
    <row r="27" spans="1:5">
      <c r="A27" s="82"/>
      <c r="B27" s="77"/>
      <c r="C27" s="71"/>
      <c r="D27" s="71"/>
      <c r="E27" s="84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520000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8E6F-35E8-44A1-8877-A1256801912B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336</v>
      </c>
      <c r="B7" s="77">
        <v>43295</v>
      </c>
      <c r="C7" s="71">
        <v>441</v>
      </c>
      <c r="D7" s="71">
        <v>1</v>
      </c>
      <c r="E7" s="75">
        <v>30000</v>
      </c>
    </row>
    <row r="8" spans="1:6" customFormat="1">
      <c r="A8" s="71" t="s">
        <v>511</v>
      </c>
      <c r="B8" s="77">
        <v>43295</v>
      </c>
      <c r="C8" s="71">
        <v>441</v>
      </c>
      <c r="D8" s="71">
        <v>1</v>
      </c>
      <c r="E8" s="75">
        <v>150000</v>
      </c>
    </row>
    <row r="9" spans="1:6" customFormat="1">
      <c r="A9" s="71" t="s">
        <v>512</v>
      </c>
      <c r="B9" s="77">
        <v>43295</v>
      </c>
      <c r="C9" s="71">
        <v>441</v>
      </c>
      <c r="D9" s="71">
        <v>1</v>
      </c>
      <c r="E9" s="75">
        <v>129900</v>
      </c>
    </row>
    <row r="10" spans="1:6" customFormat="1">
      <c r="A10" s="82" t="s">
        <v>513</v>
      </c>
      <c r="B10" s="77">
        <v>43295</v>
      </c>
      <c r="C10" s="71">
        <v>441</v>
      </c>
      <c r="D10" s="71">
        <v>1</v>
      </c>
      <c r="E10" s="84">
        <v>189000</v>
      </c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498900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FB71-94B9-4DC5-93DD-01D25F228B40}">
  <dimension ref="A1:F32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313</v>
      </c>
      <c r="B7" s="77">
        <v>43264</v>
      </c>
      <c r="C7" s="71">
        <v>389</v>
      </c>
      <c r="D7" s="71">
        <v>1</v>
      </c>
      <c r="E7" s="75">
        <v>250000</v>
      </c>
    </row>
    <row r="8" spans="1:6" customFormat="1">
      <c r="A8" s="71" t="s">
        <v>396</v>
      </c>
      <c r="B8" s="77">
        <v>43264</v>
      </c>
      <c r="C8" s="71">
        <v>389</v>
      </c>
      <c r="D8" s="71">
        <v>2</v>
      </c>
      <c r="E8" s="75">
        <v>126000</v>
      </c>
    </row>
    <row r="9" spans="1:6" customFormat="1">
      <c r="A9" s="71" t="s">
        <v>510</v>
      </c>
      <c r="B9" s="77">
        <v>43264</v>
      </c>
      <c r="C9" s="71">
        <v>389</v>
      </c>
      <c r="D9" s="71">
        <v>2</v>
      </c>
      <c r="E9" s="75">
        <v>106000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482000</v>
      </c>
    </row>
    <row r="16" spans="1:6">
      <c r="B16"/>
    </row>
    <row r="19" spans="1:5" ht="15.75" thickBot="1">
      <c r="A19" s="67"/>
      <c r="B19" s="67"/>
      <c r="C19" s="67"/>
      <c r="D19" s="67"/>
      <c r="E19" s="67"/>
    </row>
    <row r="20" spans="1:5">
      <c r="A20" s="160" t="s">
        <v>238</v>
      </c>
      <c r="B20" s="161"/>
      <c r="C20" s="161"/>
      <c r="D20" s="161"/>
      <c r="E20" s="162"/>
    </row>
    <row r="21" spans="1:5" ht="48" customHeight="1" thickBot="1">
      <c r="A21" s="163"/>
      <c r="B21" s="164"/>
      <c r="C21" s="164"/>
      <c r="D21" s="164"/>
      <c r="E21" s="165"/>
    </row>
    <row r="22" spans="1:5" ht="19.5" thickBot="1">
      <c r="A22" s="151">
        <v>2018</v>
      </c>
      <c r="B22" s="152"/>
      <c r="C22" s="152"/>
      <c r="D22" s="152"/>
      <c r="E22" s="153"/>
    </row>
    <row r="23" spans="1:5" ht="19.5" thickBot="1">
      <c r="A23" s="154" t="s">
        <v>717</v>
      </c>
      <c r="B23" s="155"/>
      <c r="C23" s="155"/>
      <c r="D23" s="155"/>
      <c r="E23" s="156"/>
    </row>
    <row r="24" spans="1:5">
      <c r="A24" s="69" t="s">
        <v>239</v>
      </c>
      <c r="B24" s="70" t="s">
        <v>240</v>
      </c>
      <c r="C24" s="69" t="s">
        <v>241</v>
      </c>
      <c r="D24" s="70" t="s">
        <v>242</v>
      </c>
      <c r="E24" s="69" t="s">
        <v>243</v>
      </c>
    </row>
    <row r="25" spans="1:5">
      <c r="A25" s="71" t="s">
        <v>814</v>
      </c>
      <c r="B25" s="77" t="s">
        <v>911</v>
      </c>
      <c r="C25" s="71">
        <v>589</v>
      </c>
      <c r="D25" s="71">
        <v>1</v>
      </c>
      <c r="E25" s="75">
        <v>45000</v>
      </c>
    </row>
    <row r="26" spans="1:5">
      <c r="A26" s="71" t="s">
        <v>923</v>
      </c>
      <c r="B26" s="77" t="s">
        <v>911</v>
      </c>
      <c r="C26" s="71">
        <v>589</v>
      </c>
      <c r="D26" s="71">
        <v>1</v>
      </c>
      <c r="E26" s="75">
        <v>125000</v>
      </c>
    </row>
    <row r="27" spans="1:5">
      <c r="A27" s="71" t="s">
        <v>594</v>
      </c>
      <c r="B27" s="77" t="s">
        <v>911</v>
      </c>
      <c r="C27" s="71">
        <v>589</v>
      </c>
      <c r="D27" s="71"/>
      <c r="E27" s="75">
        <v>150000</v>
      </c>
    </row>
    <row r="28" spans="1:5">
      <c r="A28" s="82"/>
      <c r="B28" s="77"/>
      <c r="C28" s="71"/>
      <c r="D28" s="71"/>
      <c r="E28" s="84"/>
    </row>
    <row r="29" spans="1:5">
      <c r="A29" s="82"/>
      <c r="B29" s="77"/>
      <c r="C29" s="71"/>
      <c r="D29" s="71"/>
      <c r="E29" s="84"/>
    </row>
    <row r="30" spans="1:5" ht="19.5" thickBot="1">
      <c r="A30" s="157" t="s">
        <v>243</v>
      </c>
      <c r="B30" s="158"/>
      <c r="C30" s="158"/>
      <c r="D30" s="159"/>
      <c r="E30" s="72"/>
    </row>
    <row r="31" spans="1:5" ht="15.75" thickBot="1">
      <c r="E31" s="73"/>
    </row>
    <row r="32" spans="1:5" ht="19.5" thickBot="1">
      <c r="E32" s="74">
        <f>SUM(E24:E31)</f>
        <v>320000</v>
      </c>
    </row>
  </sheetData>
  <mergeCells count="8">
    <mergeCell ref="A22:E22"/>
    <mergeCell ref="A23:E23"/>
    <mergeCell ref="A30:D30"/>
    <mergeCell ref="A2:E3"/>
    <mergeCell ref="A4:E4"/>
    <mergeCell ref="A5:E5"/>
    <mergeCell ref="A12:D12"/>
    <mergeCell ref="A20:E21"/>
  </mergeCells>
  <pageMargins left="0.7" right="0.7" top="0.75" bottom="0.75" header="0.3" footer="0.3"/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ADD0-6894-484F-9A60-03C584329B94}">
  <dimension ref="A1:F30"/>
  <sheetViews>
    <sheetView topLeftCell="A13" workbookViewId="0">
      <selection activeCell="B31" sqref="B3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506</v>
      </c>
      <c r="B7" s="77">
        <v>43258</v>
      </c>
      <c r="C7" s="71">
        <v>342</v>
      </c>
      <c r="D7" s="71">
        <v>1</v>
      </c>
      <c r="E7" s="75">
        <v>70000</v>
      </c>
    </row>
    <row r="8" spans="1:6" customFormat="1">
      <c r="A8" s="71" t="s">
        <v>297</v>
      </c>
      <c r="B8" s="77">
        <v>43258</v>
      </c>
      <c r="C8" s="71">
        <v>342</v>
      </c>
      <c r="D8" s="71">
        <v>1</v>
      </c>
      <c r="E8" s="75">
        <v>120000</v>
      </c>
    </row>
    <row r="9" spans="1:6" customFormat="1">
      <c r="A9" s="71" t="s">
        <v>507</v>
      </c>
      <c r="B9" s="77">
        <v>43258</v>
      </c>
      <c r="C9" s="71">
        <v>342</v>
      </c>
      <c r="D9" s="71">
        <v>1</v>
      </c>
      <c r="E9" s="75">
        <v>179900</v>
      </c>
    </row>
    <row r="10" spans="1:6" customFormat="1">
      <c r="A10" s="82" t="s">
        <v>509</v>
      </c>
      <c r="B10" s="77">
        <v>43258</v>
      </c>
      <c r="C10" s="71">
        <v>342</v>
      </c>
      <c r="D10" s="71">
        <v>1</v>
      </c>
      <c r="E10" s="84">
        <v>179900</v>
      </c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549800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6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805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925</v>
      </c>
      <c r="B23" s="77" t="s">
        <v>911</v>
      </c>
      <c r="C23" s="71">
        <v>587</v>
      </c>
      <c r="D23" s="71">
        <v>1</v>
      </c>
      <c r="E23" s="75">
        <v>30000</v>
      </c>
    </row>
    <row r="24" spans="1:5">
      <c r="A24" s="71" t="s">
        <v>1148</v>
      </c>
      <c r="B24" s="77" t="s">
        <v>911</v>
      </c>
      <c r="C24" s="71">
        <v>587</v>
      </c>
      <c r="D24" s="71">
        <v>1</v>
      </c>
      <c r="E24" s="75">
        <v>180000</v>
      </c>
    </row>
    <row r="25" spans="1:5">
      <c r="A25" s="71" t="s">
        <v>1149</v>
      </c>
      <c r="B25" s="77" t="s">
        <v>911</v>
      </c>
      <c r="C25" s="71">
        <v>587</v>
      </c>
      <c r="D25" s="71">
        <v>1</v>
      </c>
      <c r="E25" s="75">
        <v>275000</v>
      </c>
    </row>
    <row r="26" spans="1:5">
      <c r="A26" s="82"/>
      <c r="B26" s="77"/>
      <c r="C26" s="71"/>
      <c r="D26" s="71"/>
      <c r="E26" s="84"/>
    </row>
    <row r="27" spans="1:5">
      <c r="A27" s="82"/>
      <c r="B27" s="77"/>
      <c r="C27" s="71"/>
      <c r="D27" s="71"/>
      <c r="E27" s="84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485000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4F1B-6496-4D1D-9CB1-96C5434C02F6}">
  <dimension ref="A1:F32"/>
  <sheetViews>
    <sheetView topLeftCell="A13" workbookViewId="0">
      <selection activeCell="C25" sqref="C25:C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385</v>
      </c>
      <c r="B7" s="77">
        <v>43264</v>
      </c>
      <c r="C7" s="71">
        <v>390</v>
      </c>
      <c r="D7" s="71">
        <v>1</v>
      </c>
      <c r="E7" s="75">
        <v>47000</v>
      </c>
    </row>
    <row r="8" spans="1:6" customFormat="1">
      <c r="A8" s="71" t="s">
        <v>507</v>
      </c>
      <c r="B8" s="77">
        <v>43264</v>
      </c>
      <c r="C8" s="71">
        <v>390</v>
      </c>
      <c r="D8" s="71">
        <v>1</v>
      </c>
      <c r="E8" s="75">
        <v>179900</v>
      </c>
    </row>
    <row r="9" spans="1:6" customFormat="1">
      <c r="A9" s="71" t="s">
        <v>508</v>
      </c>
      <c r="B9" s="77">
        <v>43264</v>
      </c>
      <c r="C9" s="71">
        <v>390</v>
      </c>
      <c r="D9" s="71">
        <v>1</v>
      </c>
      <c r="E9" s="75">
        <v>250000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476900</v>
      </c>
    </row>
    <row r="16" spans="1:6">
      <c r="B16"/>
    </row>
    <row r="19" spans="1:5" ht="15.75" thickBot="1">
      <c r="A19" s="67"/>
      <c r="B19" s="67"/>
      <c r="C19" s="67"/>
      <c r="D19" s="67"/>
      <c r="E19" s="67"/>
    </row>
    <row r="20" spans="1:5">
      <c r="A20" s="160" t="s">
        <v>238</v>
      </c>
      <c r="B20" s="161"/>
      <c r="C20" s="161"/>
      <c r="D20" s="161"/>
      <c r="E20" s="162"/>
    </row>
    <row r="21" spans="1:5" ht="34.5" customHeight="1" thickBot="1">
      <c r="A21" s="163"/>
      <c r="B21" s="164"/>
      <c r="C21" s="164"/>
      <c r="D21" s="164"/>
      <c r="E21" s="165"/>
    </row>
    <row r="22" spans="1:5" ht="19.5" thickBot="1">
      <c r="A22" s="151">
        <v>2018</v>
      </c>
      <c r="B22" s="152"/>
      <c r="C22" s="152"/>
      <c r="D22" s="152"/>
      <c r="E22" s="153"/>
    </row>
    <row r="23" spans="1:5" ht="19.5" thickBot="1">
      <c r="A23" s="154" t="s">
        <v>717</v>
      </c>
      <c r="B23" s="155"/>
      <c r="C23" s="155"/>
      <c r="D23" s="155"/>
      <c r="E23" s="156"/>
    </row>
    <row r="24" spans="1:5">
      <c r="A24" s="69" t="s">
        <v>239</v>
      </c>
      <c r="B24" s="70" t="s">
        <v>240</v>
      </c>
      <c r="C24" s="69" t="s">
        <v>241</v>
      </c>
      <c r="D24" s="70" t="s">
        <v>242</v>
      </c>
      <c r="E24" s="69" t="s">
        <v>243</v>
      </c>
    </row>
    <row r="25" spans="1:5">
      <c r="A25" s="71" t="s">
        <v>924</v>
      </c>
      <c r="B25" s="77" t="s">
        <v>911</v>
      </c>
      <c r="C25" s="71">
        <v>593</v>
      </c>
      <c r="D25" s="71">
        <v>1</v>
      </c>
      <c r="E25" s="75">
        <v>160000</v>
      </c>
    </row>
    <row r="26" spans="1:5">
      <c r="A26" s="71" t="s">
        <v>925</v>
      </c>
      <c r="B26" s="77" t="s">
        <v>911</v>
      </c>
      <c r="C26" s="71">
        <v>593</v>
      </c>
      <c r="D26" s="71">
        <v>1</v>
      </c>
      <c r="E26" s="75">
        <v>30000</v>
      </c>
    </row>
    <row r="27" spans="1:5">
      <c r="A27" s="71" t="s">
        <v>866</v>
      </c>
      <c r="B27" s="77" t="s">
        <v>911</v>
      </c>
      <c r="C27" s="71">
        <v>593</v>
      </c>
      <c r="D27" s="71">
        <v>1</v>
      </c>
      <c r="E27" s="75">
        <v>110000</v>
      </c>
    </row>
    <row r="28" spans="1:5">
      <c r="A28" s="82" t="s">
        <v>926</v>
      </c>
      <c r="B28" s="77" t="s">
        <v>911</v>
      </c>
      <c r="C28" s="71">
        <v>593</v>
      </c>
      <c r="D28" s="71">
        <v>1</v>
      </c>
      <c r="E28" s="84">
        <v>120000</v>
      </c>
    </row>
    <row r="29" spans="1:5">
      <c r="A29" s="82"/>
      <c r="B29" s="77"/>
      <c r="C29" s="71"/>
      <c r="D29" s="71"/>
      <c r="E29" s="84"/>
    </row>
    <row r="30" spans="1:5" ht="19.5" thickBot="1">
      <c r="A30" s="157" t="s">
        <v>243</v>
      </c>
      <c r="B30" s="158"/>
      <c r="C30" s="158"/>
      <c r="D30" s="159"/>
      <c r="E30" s="72"/>
    </row>
    <row r="31" spans="1:5" ht="15.75" thickBot="1">
      <c r="E31" s="73"/>
    </row>
    <row r="32" spans="1:5" ht="19.5" thickBot="1">
      <c r="E32" s="74">
        <f>SUM(E24:E31)</f>
        <v>420000</v>
      </c>
    </row>
  </sheetData>
  <mergeCells count="8">
    <mergeCell ref="A22:E22"/>
    <mergeCell ref="A23:E23"/>
    <mergeCell ref="A30:D30"/>
    <mergeCell ref="A2:E3"/>
    <mergeCell ref="A4:E4"/>
    <mergeCell ref="A5:E5"/>
    <mergeCell ref="A12:D12"/>
    <mergeCell ref="A20:E21"/>
  </mergeCells>
  <pageMargins left="0.7" right="0.7" top="0.75" bottom="0.75" header="0.3" footer="0.3"/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7B63-8D39-408C-85E7-EA2881ECC8C4}">
  <dimension ref="A1:F31"/>
  <sheetViews>
    <sheetView topLeftCell="A10" workbookViewId="0">
      <selection activeCell="H28" sqref="H27:H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505</v>
      </c>
      <c r="B7" s="77">
        <v>43251</v>
      </c>
      <c r="C7" s="71">
        <v>333</v>
      </c>
      <c r="D7" s="71">
        <v>1</v>
      </c>
      <c r="E7" s="75">
        <v>100000</v>
      </c>
    </row>
    <row r="8" spans="1:6" customFormat="1">
      <c r="A8" s="71" t="s">
        <v>506</v>
      </c>
      <c r="B8" s="77">
        <v>43251</v>
      </c>
      <c r="C8" s="71">
        <v>333</v>
      </c>
      <c r="D8" s="71">
        <v>1</v>
      </c>
      <c r="E8" s="75">
        <v>70000</v>
      </c>
    </row>
    <row r="9" spans="1:6" customFormat="1">
      <c r="A9" s="71" t="s">
        <v>297</v>
      </c>
      <c r="B9" s="77">
        <v>43251</v>
      </c>
      <c r="C9" s="71">
        <v>333</v>
      </c>
      <c r="D9" s="71">
        <v>1</v>
      </c>
      <c r="E9" s="75">
        <v>120000</v>
      </c>
    </row>
    <row r="10" spans="1:6" customFormat="1">
      <c r="A10" s="82" t="s">
        <v>268</v>
      </c>
      <c r="B10" s="77">
        <v>43251</v>
      </c>
      <c r="C10" s="71">
        <v>333</v>
      </c>
      <c r="D10" s="71">
        <v>1</v>
      </c>
      <c r="E10" s="84">
        <v>156000</v>
      </c>
    </row>
    <row r="11" spans="1:6" customFormat="1">
      <c r="A11" s="82" t="s">
        <v>385</v>
      </c>
      <c r="B11" s="77">
        <v>43251</v>
      </c>
      <c r="C11" s="71">
        <v>333</v>
      </c>
      <c r="D11" s="71">
        <v>1</v>
      </c>
      <c r="E11" s="84">
        <v>47000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493000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0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805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1218</v>
      </c>
      <c r="B24" s="77" t="s">
        <v>911</v>
      </c>
      <c r="C24" s="71">
        <v>665</v>
      </c>
      <c r="D24" s="71">
        <v>1</v>
      </c>
      <c r="E24" s="75">
        <v>100000</v>
      </c>
    </row>
    <row r="25" spans="1:5">
      <c r="A25" s="71" t="s">
        <v>1219</v>
      </c>
      <c r="B25" s="77" t="s">
        <v>911</v>
      </c>
      <c r="C25" s="71">
        <v>665</v>
      </c>
      <c r="D25" s="71">
        <v>1</v>
      </c>
      <c r="E25" s="75">
        <v>50000</v>
      </c>
    </row>
    <row r="26" spans="1:5">
      <c r="A26" s="71" t="s">
        <v>1220</v>
      </c>
      <c r="B26" s="77" t="s">
        <v>911</v>
      </c>
      <c r="C26" s="71">
        <v>665</v>
      </c>
      <c r="D26" s="71">
        <v>1</v>
      </c>
      <c r="E26" s="75">
        <v>190000</v>
      </c>
    </row>
    <row r="27" spans="1:5">
      <c r="A27" s="82" t="s">
        <v>1221</v>
      </c>
      <c r="B27" s="77" t="s">
        <v>911</v>
      </c>
      <c r="C27" s="71">
        <v>665</v>
      </c>
      <c r="D27" s="71">
        <v>1</v>
      </c>
      <c r="E27" s="84">
        <v>137000</v>
      </c>
    </row>
    <row r="28" spans="1:5">
      <c r="A28" s="82"/>
      <c r="B28" s="77"/>
      <c r="C28" s="71"/>
      <c r="D28" s="71"/>
      <c r="E28" s="84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477000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B07F-22DB-4F96-AB29-E25377DF8F93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502</v>
      </c>
      <c r="B7" s="77">
        <v>43264</v>
      </c>
      <c r="C7" s="71">
        <v>391</v>
      </c>
      <c r="D7" s="71">
        <v>1</v>
      </c>
      <c r="E7" s="75">
        <v>126000</v>
      </c>
    </row>
    <row r="8" spans="1:6" customFormat="1">
      <c r="A8" s="71" t="s">
        <v>503</v>
      </c>
      <c r="B8" s="77">
        <v>43264</v>
      </c>
      <c r="C8" s="71">
        <v>391</v>
      </c>
      <c r="D8" s="71">
        <v>1</v>
      </c>
      <c r="E8" s="75">
        <v>115000</v>
      </c>
    </row>
    <row r="9" spans="1:6" customFormat="1">
      <c r="A9" s="71" t="s">
        <v>504</v>
      </c>
      <c r="B9" s="77">
        <v>43264</v>
      </c>
      <c r="C9" s="71">
        <v>391</v>
      </c>
      <c r="D9" s="71">
        <v>1</v>
      </c>
      <c r="E9" s="75">
        <v>252000</v>
      </c>
    </row>
    <row r="10" spans="1:6" customFormat="1">
      <c r="A10" s="82"/>
      <c r="B10" s="77"/>
      <c r="C10" s="71"/>
      <c r="D10" s="71"/>
      <c r="E10" s="84"/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493000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95A5-E1C7-4288-A703-5E2F3D6FE21F}">
  <dimension ref="A1:F31"/>
  <sheetViews>
    <sheetView topLeftCell="A13" workbookViewId="0">
      <selection activeCell="I23" sqref="I2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43263</v>
      </c>
      <c r="C7" s="71">
        <v>371</v>
      </c>
      <c r="D7" s="71">
        <v>1</v>
      </c>
      <c r="E7" s="75">
        <v>71000</v>
      </c>
    </row>
    <row r="8" spans="1:6" customFormat="1">
      <c r="A8" s="71" t="s">
        <v>462</v>
      </c>
      <c r="B8" s="77">
        <v>43263</v>
      </c>
      <c r="C8" s="71">
        <v>371</v>
      </c>
      <c r="D8" s="71">
        <v>1</v>
      </c>
      <c r="E8" s="75">
        <v>97000</v>
      </c>
    </row>
    <row r="9" spans="1:6" customFormat="1">
      <c r="A9" s="71" t="s">
        <v>420</v>
      </c>
      <c r="B9" s="77">
        <v>43263</v>
      </c>
      <c r="C9" s="71">
        <v>371</v>
      </c>
      <c r="D9" s="71">
        <v>1</v>
      </c>
      <c r="E9" s="75">
        <v>184000</v>
      </c>
    </row>
    <row r="10" spans="1:6" customFormat="1">
      <c r="A10" s="82" t="s">
        <v>415</v>
      </c>
      <c r="B10" s="77">
        <v>43263</v>
      </c>
      <c r="C10" s="71">
        <v>371</v>
      </c>
      <c r="D10" s="71">
        <v>1</v>
      </c>
      <c r="E10" s="84">
        <v>30000</v>
      </c>
    </row>
    <row r="11" spans="1:6" customFormat="1">
      <c r="A11" s="82" t="s">
        <v>501</v>
      </c>
      <c r="B11" s="77">
        <v>43263</v>
      </c>
      <c r="C11" s="71">
        <v>371</v>
      </c>
      <c r="D11" s="71">
        <v>1</v>
      </c>
      <c r="E11" s="84">
        <v>99000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481000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27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1204</v>
      </c>
      <c r="B24" s="77" t="s">
        <v>911</v>
      </c>
      <c r="C24" s="71">
        <v>751</v>
      </c>
      <c r="D24" s="71">
        <v>1</v>
      </c>
      <c r="E24" s="75">
        <v>30000</v>
      </c>
    </row>
    <row r="25" spans="1:5">
      <c r="A25" s="71" t="s">
        <v>1019</v>
      </c>
      <c r="B25" s="77" t="s">
        <v>911</v>
      </c>
      <c r="C25" s="71">
        <v>751</v>
      </c>
      <c r="D25" s="71">
        <v>1</v>
      </c>
      <c r="E25" s="75">
        <v>141000</v>
      </c>
    </row>
    <row r="26" spans="1:5">
      <c r="A26" s="71" t="s">
        <v>1205</v>
      </c>
      <c r="B26" s="77" t="s">
        <v>911</v>
      </c>
      <c r="C26" s="71">
        <v>751</v>
      </c>
      <c r="D26" s="71">
        <v>1</v>
      </c>
      <c r="E26" s="75">
        <v>180000</v>
      </c>
    </row>
    <row r="27" spans="1:5">
      <c r="A27" s="82" t="s">
        <v>1206</v>
      </c>
      <c r="B27" s="77" t="s">
        <v>911</v>
      </c>
      <c r="C27" s="71">
        <v>751</v>
      </c>
      <c r="D27" s="71">
        <v>1</v>
      </c>
      <c r="E27" s="84">
        <v>150000</v>
      </c>
    </row>
    <row r="28" spans="1:5">
      <c r="A28" s="82"/>
      <c r="B28" s="77"/>
      <c r="C28" s="71"/>
      <c r="D28" s="71"/>
      <c r="E28" s="84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501000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B492-86C4-4B60-B312-F18808C7A570}">
  <dimension ref="A1:F31"/>
  <sheetViews>
    <sheetView topLeftCell="A14" workbookViewId="0">
      <selection activeCell="K25" sqref="K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43263</v>
      </c>
      <c r="C7" s="71">
        <v>353</v>
      </c>
      <c r="D7" s="71">
        <v>2</v>
      </c>
      <c r="E7" s="75">
        <v>240000</v>
      </c>
    </row>
    <row r="8" spans="1:6" customFormat="1">
      <c r="A8" s="71" t="s">
        <v>298</v>
      </c>
      <c r="B8" s="77">
        <v>43263</v>
      </c>
      <c r="C8" s="71">
        <v>353</v>
      </c>
      <c r="D8" s="71">
        <v>1</v>
      </c>
      <c r="E8" s="75">
        <v>85000</v>
      </c>
    </row>
    <row r="9" spans="1:6" customFormat="1">
      <c r="A9" s="71" t="s">
        <v>499</v>
      </c>
      <c r="B9" s="77">
        <v>43263</v>
      </c>
      <c r="C9" s="71">
        <v>353</v>
      </c>
      <c r="D9" s="71">
        <v>1</v>
      </c>
      <c r="E9" s="75">
        <v>45000</v>
      </c>
    </row>
    <row r="10" spans="1:6" customFormat="1">
      <c r="A10" s="82" t="s">
        <v>500</v>
      </c>
      <c r="B10" s="77">
        <v>43263</v>
      </c>
      <c r="C10" s="71">
        <v>353</v>
      </c>
      <c r="D10" s="71">
        <v>1</v>
      </c>
      <c r="E10" s="84">
        <v>150000</v>
      </c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520000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6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1190</v>
      </c>
      <c r="B24" s="77" t="s">
        <v>911</v>
      </c>
      <c r="C24" s="71">
        <v>660</v>
      </c>
      <c r="D24" s="71">
        <v>1</v>
      </c>
      <c r="E24" s="75">
        <v>170000</v>
      </c>
    </row>
    <row r="25" spans="1:5">
      <c r="A25" s="71" t="s">
        <v>1191</v>
      </c>
      <c r="B25" s="77" t="s">
        <v>911</v>
      </c>
      <c r="C25" s="71">
        <v>660</v>
      </c>
      <c r="D25" s="71">
        <v>1</v>
      </c>
      <c r="E25" s="75">
        <v>221000</v>
      </c>
    </row>
    <row r="26" spans="1:5">
      <c r="A26" s="71" t="s">
        <v>1192</v>
      </c>
      <c r="B26" s="77" t="s">
        <v>911</v>
      </c>
      <c r="C26" s="71">
        <v>660</v>
      </c>
      <c r="D26" s="71">
        <v>1</v>
      </c>
      <c r="E26" s="75">
        <v>150000</v>
      </c>
    </row>
    <row r="27" spans="1:5">
      <c r="A27" s="82"/>
      <c r="B27" s="77"/>
      <c r="C27" s="71"/>
      <c r="D27" s="71"/>
      <c r="E27" s="84"/>
    </row>
    <row r="28" spans="1:5">
      <c r="A28" s="82"/>
      <c r="B28" s="77"/>
      <c r="C28" s="71"/>
      <c r="D28" s="71"/>
      <c r="E28" s="84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541000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D9E2-1CC6-4377-9006-E2992647EB7E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43263</v>
      </c>
      <c r="C7" s="71">
        <v>352</v>
      </c>
      <c r="D7" s="71">
        <v>1</v>
      </c>
      <c r="E7" s="75">
        <v>120000</v>
      </c>
    </row>
    <row r="8" spans="1:6" customFormat="1">
      <c r="A8" s="71" t="s">
        <v>298</v>
      </c>
      <c r="B8" s="77">
        <v>43263</v>
      </c>
      <c r="C8" s="71">
        <v>352</v>
      </c>
      <c r="D8" s="71">
        <v>1</v>
      </c>
      <c r="E8" s="75">
        <v>85000</v>
      </c>
    </row>
    <row r="9" spans="1:6" customFormat="1">
      <c r="A9" s="71" t="s">
        <v>496</v>
      </c>
      <c r="B9" s="77">
        <v>43263</v>
      </c>
      <c r="C9" s="71">
        <v>352</v>
      </c>
      <c r="D9" s="71">
        <v>1</v>
      </c>
      <c r="E9" s="75">
        <v>126000</v>
      </c>
    </row>
    <row r="10" spans="1:6" customFormat="1">
      <c r="A10" s="82" t="s">
        <v>497</v>
      </c>
      <c r="B10" s="77">
        <v>43263</v>
      </c>
      <c r="C10" s="71">
        <v>352</v>
      </c>
      <c r="D10" s="71">
        <v>1</v>
      </c>
      <c r="E10" s="84">
        <v>79900</v>
      </c>
    </row>
    <row r="11" spans="1:6" customFormat="1">
      <c r="A11" s="82" t="s">
        <v>498</v>
      </c>
      <c r="B11" s="77">
        <v>43263</v>
      </c>
      <c r="C11" s="71">
        <v>352</v>
      </c>
      <c r="D11" s="71">
        <v>1</v>
      </c>
      <c r="E11" s="84">
        <v>169900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580800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66C2-D3B7-4B09-8CC9-7981F36A972C}">
  <dimension ref="A1:F30"/>
  <sheetViews>
    <sheetView topLeftCell="A10" workbookViewId="0">
      <selection activeCell="H21" sqref="H20:H2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495</v>
      </c>
      <c r="B7" s="77">
        <v>43265</v>
      </c>
      <c r="C7" s="71">
        <v>425</v>
      </c>
      <c r="D7" s="71">
        <v>1</v>
      </c>
      <c r="E7" s="75">
        <v>150000</v>
      </c>
    </row>
    <row r="8" spans="1:6" customFormat="1">
      <c r="A8" s="82" t="s">
        <v>325</v>
      </c>
      <c r="B8" s="77">
        <v>43355</v>
      </c>
      <c r="C8" s="71">
        <v>569</v>
      </c>
      <c r="D8" s="71">
        <v>1</v>
      </c>
      <c r="E8" s="84">
        <v>100000</v>
      </c>
    </row>
    <row r="9" spans="1:6" customFormat="1">
      <c r="A9" s="82" t="s">
        <v>795</v>
      </c>
      <c r="B9" s="77">
        <v>43355</v>
      </c>
      <c r="C9" s="71">
        <v>569</v>
      </c>
      <c r="D9" s="71">
        <v>1</v>
      </c>
      <c r="E9" s="84">
        <v>79900</v>
      </c>
    </row>
    <row r="10" spans="1:6" customFormat="1">
      <c r="A10" s="82" t="s">
        <v>796</v>
      </c>
      <c r="B10" s="77">
        <v>43355</v>
      </c>
      <c r="C10" s="71">
        <v>569</v>
      </c>
      <c r="D10" s="71">
        <v>1</v>
      </c>
      <c r="E10" s="84">
        <v>169900</v>
      </c>
    </row>
    <row r="11" spans="1:6" customFormat="1">
      <c r="A11" s="82"/>
      <c r="B11" s="77"/>
      <c r="C11" s="71"/>
      <c r="D11" s="71"/>
      <c r="E11" s="84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499800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981</v>
      </c>
      <c r="B23" s="77" t="s">
        <v>911</v>
      </c>
      <c r="C23" s="71">
        <v>738</v>
      </c>
      <c r="D23" s="71">
        <v>1</v>
      </c>
      <c r="E23" s="75">
        <v>120000</v>
      </c>
    </row>
    <row r="24" spans="1:5">
      <c r="A24" s="82" t="s">
        <v>943</v>
      </c>
      <c r="B24" s="77" t="s">
        <v>911</v>
      </c>
      <c r="C24" s="71">
        <v>738</v>
      </c>
      <c r="D24" s="71">
        <v>1</v>
      </c>
      <c r="E24" s="84">
        <v>250000</v>
      </c>
    </row>
    <row r="25" spans="1:5">
      <c r="A25" s="82" t="s">
        <v>925</v>
      </c>
      <c r="B25" s="77" t="s">
        <v>911</v>
      </c>
      <c r="C25" s="71">
        <v>738</v>
      </c>
      <c r="D25" s="71">
        <v>1</v>
      </c>
      <c r="E25" s="84">
        <v>30000</v>
      </c>
    </row>
    <row r="26" spans="1:5">
      <c r="A26" s="82" t="s">
        <v>1207</v>
      </c>
      <c r="B26" s="77" t="s">
        <v>911</v>
      </c>
      <c r="C26" s="71">
        <v>738</v>
      </c>
      <c r="D26" s="71">
        <v>1</v>
      </c>
      <c r="E26" s="84">
        <v>79900</v>
      </c>
    </row>
    <row r="27" spans="1:5">
      <c r="A27" s="82"/>
      <c r="B27" s="77"/>
      <c r="C27" s="71"/>
      <c r="D27" s="71"/>
      <c r="E27" s="84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479900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79E9-2ECA-4333-B217-92AE8B3BE65E}">
  <dimension ref="A1:F15"/>
  <sheetViews>
    <sheetView workbookViewId="0">
      <selection activeCell="C16" sqref="C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415</v>
      </c>
      <c r="B7" s="77">
        <v>43293</v>
      </c>
      <c r="C7" s="71">
        <v>350</v>
      </c>
      <c r="D7" s="71">
        <v>1</v>
      </c>
      <c r="E7" s="75">
        <v>30000</v>
      </c>
    </row>
    <row r="8" spans="1:6" customFormat="1">
      <c r="A8" s="71" t="s">
        <v>493</v>
      </c>
      <c r="B8" s="77">
        <v>43293</v>
      </c>
      <c r="C8" s="71">
        <v>350</v>
      </c>
      <c r="D8" s="71">
        <v>1</v>
      </c>
      <c r="E8" s="75">
        <v>179000</v>
      </c>
    </row>
    <row r="9" spans="1:6" customFormat="1">
      <c r="A9" s="71" t="s">
        <v>494</v>
      </c>
      <c r="B9" s="77">
        <v>43293</v>
      </c>
      <c r="C9" s="71">
        <v>350</v>
      </c>
      <c r="D9" s="71">
        <v>1</v>
      </c>
      <c r="E9" s="75">
        <v>273000</v>
      </c>
    </row>
    <row r="10" spans="1:6" customFormat="1">
      <c r="A10" s="82"/>
      <c r="B10" s="77"/>
      <c r="C10" s="71"/>
      <c r="D10" s="71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482000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48C5-EC1E-4961-BC68-E0C14C420304}">
  <dimension ref="A1:F28"/>
  <sheetViews>
    <sheetView topLeftCell="A10" workbookViewId="0">
      <selection activeCell="E25" sqref="E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384</v>
      </c>
      <c r="B7" s="77">
        <v>43258</v>
      </c>
      <c r="C7" s="71">
        <v>341</v>
      </c>
      <c r="D7" s="71">
        <v>1</v>
      </c>
      <c r="E7" s="75">
        <v>60000</v>
      </c>
    </row>
    <row r="8" spans="1:6" customFormat="1">
      <c r="A8" s="71" t="s">
        <v>491</v>
      </c>
      <c r="B8" s="77">
        <v>43258</v>
      </c>
      <c r="C8" s="71">
        <v>341</v>
      </c>
      <c r="D8" s="71">
        <v>1</v>
      </c>
      <c r="E8" s="75">
        <v>179900</v>
      </c>
    </row>
    <row r="9" spans="1:6" customFormat="1">
      <c r="A9" s="82" t="s">
        <v>492</v>
      </c>
      <c r="B9" s="77">
        <v>43258</v>
      </c>
      <c r="C9" s="71">
        <v>341</v>
      </c>
      <c r="D9" s="71">
        <v>1</v>
      </c>
      <c r="E9" s="84">
        <v>169900</v>
      </c>
    </row>
    <row r="10" spans="1:6" customFormat="1">
      <c r="A10" s="88" t="s">
        <v>385</v>
      </c>
      <c r="B10" s="91">
        <v>43355</v>
      </c>
      <c r="C10" s="98">
        <v>564</v>
      </c>
      <c r="D10" s="99">
        <v>1</v>
      </c>
      <c r="E10" s="75">
        <v>47000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456800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2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1286</v>
      </c>
      <c r="B22" s="77" t="s">
        <v>911</v>
      </c>
      <c r="C22" s="71">
        <v>590</v>
      </c>
      <c r="D22" s="71">
        <v>1</v>
      </c>
      <c r="E22" s="75">
        <v>110000</v>
      </c>
    </row>
    <row r="23" spans="1:5">
      <c r="A23" s="71" t="s">
        <v>1111</v>
      </c>
      <c r="B23" s="77" t="s">
        <v>911</v>
      </c>
      <c r="C23" s="71">
        <v>590</v>
      </c>
      <c r="D23" s="71">
        <v>1</v>
      </c>
      <c r="E23" s="75">
        <v>120000</v>
      </c>
    </row>
    <row r="24" spans="1:5">
      <c r="A24" s="82" t="s">
        <v>1287</v>
      </c>
      <c r="B24" s="77" t="s">
        <v>911</v>
      </c>
      <c r="C24" s="71">
        <v>590</v>
      </c>
      <c r="D24" s="71">
        <v>1</v>
      </c>
      <c r="E24" s="84">
        <v>179000</v>
      </c>
    </row>
    <row r="25" spans="1:5">
      <c r="A25" s="88"/>
      <c r="B25" s="91"/>
      <c r="C25" s="98"/>
      <c r="D25" s="99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409000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FBA7-9455-4C7A-8F96-66402C4A02CC}">
  <dimension ref="A1:F27"/>
  <sheetViews>
    <sheetView topLeftCell="A7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489</v>
      </c>
      <c r="B7" s="77">
        <v>43263</v>
      </c>
      <c r="C7" s="71">
        <v>367</v>
      </c>
      <c r="D7" s="71">
        <v>1</v>
      </c>
      <c r="E7" s="75">
        <v>169900</v>
      </c>
    </row>
    <row r="8" spans="1:6" customFormat="1">
      <c r="A8" s="71" t="s">
        <v>490</v>
      </c>
      <c r="B8" s="77">
        <v>43263</v>
      </c>
      <c r="C8" s="71">
        <v>367</v>
      </c>
      <c r="D8" s="71">
        <v>1</v>
      </c>
      <c r="E8" s="75">
        <v>230000</v>
      </c>
    </row>
    <row r="9" spans="1:6" customFormat="1">
      <c r="A9" s="82"/>
      <c r="B9" s="77"/>
      <c r="C9" s="71"/>
      <c r="D9" s="71"/>
      <c r="E9" s="84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399900</v>
      </c>
    </row>
    <row r="14" spans="1:6">
      <c r="B14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2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97" t="s">
        <v>950</v>
      </c>
      <c r="B22" s="77" t="s">
        <v>911</v>
      </c>
      <c r="C22" s="71">
        <v>659</v>
      </c>
      <c r="D22" s="71">
        <v>1</v>
      </c>
      <c r="E22" s="75">
        <v>53000</v>
      </c>
    </row>
    <row r="23" spans="1:5">
      <c r="A23" s="97" t="s">
        <v>951</v>
      </c>
      <c r="B23" s="77" t="s">
        <v>911</v>
      </c>
      <c r="C23" s="71">
        <v>659</v>
      </c>
      <c r="D23" s="71">
        <v>1</v>
      </c>
      <c r="E23" s="75">
        <v>63000</v>
      </c>
    </row>
    <row r="24" spans="1:5">
      <c r="A24" s="82"/>
      <c r="B24" s="77"/>
      <c r="C24" s="71"/>
      <c r="D24" s="71"/>
      <c r="E24" s="84"/>
    </row>
    <row r="25" spans="1:5" ht="19.5" thickBot="1">
      <c r="A25" s="157" t="s">
        <v>243</v>
      </c>
      <c r="B25" s="158"/>
      <c r="C25" s="158"/>
      <c r="D25" s="159"/>
      <c r="E25" s="72"/>
    </row>
    <row r="26" spans="1:5" ht="15.75" thickBot="1">
      <c r="E26" s="73"/>
    </row>
    <row r="27" spans="1:5" ht="19.5" thickBot="1">
      <c r="E27" s="74">
        <f>SUM(E21:E26)</f>
        <v>116000</v>
      </c>
    </row>
  </sheetData>
  <mergeCells count="8">
    <mergeCell ref="A19:E19"/>
    <mergeCell ref="A20:E20"/>
    <mergeCell ref="A25:D25"/>
    <mergeCell ref="A2:E3"/>
    <mergeCell ref="A4:E4"/>
    <mergeCell ref="A5:E5"/>
    <mergeCell ref="A10:D10"/>
    <mergeCell ref="A17:E18"/>
  </mergeCells>
  <pageMargins left="0.7" right="0.7" top="0.75" bottom="0.75" header="0.3" footer="0.3"/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8B0E-2660-4F5F-A404-5A1D1D811923}">
  <dimension ref="A1:F26"/>
  <sheetViews>
    <sheetView topLeftCell="A13" workbookViewId="0">
      <selection activeCell="A32" sqref="A3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487</v>
      </c>
      <c r="B7" s="77">
        <v>43264</v>
      </c>
      <c r="C7" s="71">
        <v>376</v>
      </c>
      <c r="D7" s="71">
        <v>1</v>
      </c>
      <c r="E7" s="75">
        <v>47000</v>
      </c>
    </row>
    <row r="8" spans="1:6" customFormat="1">
      <c r="A8" s="71" t="s">
        <v>488</v>
      </c>
      <c r="B8" s="77">
        <v>43264</v>
      </c>
      <c r="C8" s="71">
        <v>376</v>
      </c>
      <c r="D8" s="71">
        <v>1</v>
      </c>
      <c r="E8" s="75">
        <v>189000</v>
      </c>
    </row>
    <row r="9" spans="1:6" customFormat="1">
      <c r="A9" s="82"/>
      <c r="B9" s="77"/>
      <c r="C9" s="71"/>
      <c r="D9" s="71"/>
      <c r="E9" s="84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236000</v>
      </c>
    </row>
    <row r="14" spans="1:6">
      <c r="B14"/>
    </row>
    <row r="15" spans="1:6" ht="15.75" thickBot="1">
      <c r="A15" s="67"/>
      <c r="B15" s="67"/>
      <c r="C15" s="67"/>
      <c r="D15" s="67"/>
      <c r="E15" s="67"/>
    </row>
    <row r="16" spans="1:6">
      <c r="A16" s="160" t="s">
        <v>238</v>
      </c>
      <c r="B16" s="161"/>
      <c r="C16" s="161"/>
      <c r="D16" s="161"/>
      <c r="E16" s="162"/>
    </row>
    <row r="17" spans="1:5" ht="34.5" customHeight="1" thickBot="1">
      <c r="A17" s="163"/>
      <c r="B17" s="164"/>
      <c r="C17" s="164"/>
      <c r="D17" s="164"/>
      <c r="E17" s="165"/>
    </row>
    <row r="18" spans="1:5" ht="19.5" thickBot="1">
      <c r="A18" s="151">
        <v>2018</v>
      </c>
      <c r="B18" s="152"/>
      <c r="C18" s="152"/>
      <c r="D18" s="152"/>
      <c r="E18" s="153"/>
    </row>
    <row r="19" spans="1:5" ht="19.5" thickBot="1">
      <c r="A19" s="154" t="s">
        <v>805</v>
      </c>
      <c r="B19" s="155"/>
      <c r="C19" s="155"/>
      <c r="D19" s="155"/>
      <c r="E19" s="156"/>
    </row>
    <row r="20" spans="1:5">
      <c r="A20" s="69" t="s">
        <v>239</v>
      </c>
      <c r="B20" s="70" t="s">
        <v>240</v>
      </c>
      <c r="C20" s="69" t="s">
        <v>241</v>
      </c>
      <c r="D20" s="70" t="s">
        <v>242</v>
      </c>
      <c r="E20" s="69" t="s">
        <v>243</v>
      </c>
    </row>
    <row r="21" spans="1:5">
      <c r="A21" s="71" t="s">
        <v>1099</v>
      </c>
      <c r="B21" s="77" t="s">
        <v>911</v>
      </c>
      <c r="C21" s="71">
        <v>744</v>
      </c>
      <c r="D21" s="71">
        <v>1</v>
      </c>
      <c r="E21" s="75">
        <v>189900</v>
      </c>
    </row>
    <row r="22" spans="1:5">
      <c r="A22" s="71" t="s">
        <v>1100</v>
      </c>
      <c r="B22" s="77" t="s">
        <v>911</v>
      </c>
      <c r="C22" s="71">
        <v>744</v>
      </c>
      <c r="D22" s="71">
        <v>1</v>
      </c>
      <c r="E22" s="75">
        <v>180000</v>
      </c>
    </row>
    <row r="23" spans="1:5">
      <c r="A23" s="82" t="s">
        <v>1101</v>
      </c>
      <c r="B23" s="77" t="s">
        <v>911</v>
      </c>
      <c r="C23" s="71">
        <v>744</v>
      </c>
      <c r="D23" s="71">
        <v>1</v>
      </c>
      <c r="E23" s="84">
        <v>180000</v>
      </c>
    </row>
    <row r="24" spans="1:5" ht="19.5" thickBot="1">
      <c r="A24" s="157" t="s">
        <v>243</v>
      </c>
      <c r="B24" s="158"/>
      <c r="C24" s="158"/>
      <c r="D24" s="159"/>
      <c r="E24" s="72"/>
    </row>
    <row r="25" spans="1:5" ht="15.75" thickBot="1">
      <c r="E25" s="73"/>
    </row>
    <row r="26" spans="1:5" ht="19.5" thickBot="1">
      <c r="E26" s="74">
        <f>SUM(E20:E25)</f>
        <v>549900</v>
      </c>
    </row>
  </sheetData>
  <mergeCells count="8">
    <mergeCell ref="A18:E18"/>
    <mergeCell ref="A19:E19"/>
    <mergeCell ref="A24:D24"/>
    <mergeCell ref="A2:E3"/>
    <mergeCell ref="A4:E4"/>
    <mergeCell ref="A5:E5"/>
    <mergeCell ref="A10:D10"/>
    <mergeCell ref="A16:E17"/>
  </mergeCells>
  <pageMargins left="0.7" right="0.7" top="0.75" bottom="0.75" header="0.3" footer="0.3"/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967C-B901-4C7E-80FA-F321CE09354C}">
  <dimension ref="A1:F28"/>
  <sheetViews>
    <sheetView topLeftCell="A7" workbookViewId="0">
      <selection activeCell="H13" sqref="H1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43264</v>
      </c>
      <c r="C7" s="71">
        <v>375</v>
      </c>
      <c r="D7" s="71">
        <v>1</v>
      </c>
      <c r="E7" s="75">
        <v>71000</v>
      </c>
    </row>
    <row r="8" spans="1:6" customFormat="1">
      <c r="A8" s="71" t="s">
        <v>297</v>
      </c>
      <c r="B8" s="77">
        <v>43264</v>
      </c>
      <c r="C8" s="71">
        <v>375</v>
      </c>
      <c r="D8" s="71">
        <v>1</v>
      </c>
      <c r="E8" s="84">
        <v>120000</v>
      </c>
    </row>
    <row r="9" spans="1:6" customFormat="1">
      <c r="A9" s="71" t="s">
        <v>485</v>
      </c>
      <c r="B9" s="77">
        <v>43264</v>
      </c>
      <c r="C9" s="71">
        <v>375</v>
      </c>
      <c r="D9" s="71">
        <v>1</v>
      </c>
      <c r="E9" s="75">
        <v>189000</v>
      </c>
    </row>
    <row r="10" spans="1:6" customFormat="1">
      <c r="A10" s="82" t="s">
        <v>486</v>
      </c>
      <c r="B10" s="77">
        <v>43264</v>
      </c>
      <c r="C10" s="71">
        <v>375</v>
      </c>
      <c r="D10" s="71">
        <v>1</v>
      </c>
      <c r="E10" s="84">
        <v>189000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569000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0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1225</v>
      </c>
      <c r="B22" s="77" t="s">
        <v>911</v>
      </c>
      <c r="C22" s="71">
        <v>605</v>
      </c>
      <c r="D22" s="71">
        <v>1</v>
      </c>
      <c r="E22" s="75">
        <v>119900</v>
      </c>
    </row>
    <row r="23" spans="1:5">
      <c r="A23" s="71" t="s">
        <v>1125</v>
      </c>
      <c r="B23" s="77" t="s">
        <v>911</v>
      </c>
      <c r="C23" s="71">
        <v>605</v>
      </c>
      <c r="D23" s="71">
        <v>1</v>
      </c>
      <c r="E23" s="84">
        <v>200000</v>
      </c>
    </row>
    <row r="24" spans="1:5">
      <c r="A24" s="71" t="s">
        <v>1226</v>
      </c>
      <c r="B24" s="77" t="s">
        <v>911</v>
      </c>
      <c r="C24" s="71">
        <v>605</v>
      </c>
      <c r="D24" s="71">
        <v>1</v>
      </c>
      <c r="E24" s="75">
        <v>169900</v>
      </c>
    </row>
    <row r="25" spans="1:5">
      <c r="A25" s="82"/>
      <c r="B25" s="77"/>
      <c r="C25" s="71"/>
      <c r="D25" s="71"/>
      <c r="E25" s="84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489800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154B-593C-4035-A235-80CCF14D9F6F}">
  <dimension ref="A1:F29"/>
  <sheetViews>
    <sheetView topLeftCell="A16" workbookViewId="0">
      <selection activeCell="B24" sqref="B24:D2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483</v>
      </c>
      <c r="B7" s="77">
        <v>43263</v>
      </c>
      <c r="C7" s="71">
        <v>362</v>
      </c>
      <c r="D7" s="71">
        <v>1</v>
      </c>
      <c r="E7" s="75">
        <v>119900</v>
      </c>
    </row>
    <row r="8" spans="1:6" customFormat="1">
      <c r="A8" s="71" t="s">
        <v>484</v>
      </c>
      <c r="B8" s="77">
        <v>43263</v>
      </c>
      <c r="C8" s="71">
        <v>362</v>
      </c>
      <c r="D8" s="71">
        <v>1</v>
      </c>
      <c r="E8" s="84">
        <v>180000</v>
      </c>
    </row>
    <row r="9" spans="1:6" customFormat="1">
      <c r="A9" s="71" t="s">
        <v>348</v>
      </c>
      <c r="B9" s="77">
        <v>43263</v>
      </c>
      <c r="C9" s="71">
        <v>362</v>
      </c>
      <c r="D9" s="71">
        <v>1</v>
      </c>
      <c r="E9" s="75">
        <v>70000</v>
      </c>
    </row>
    <row r="10" spans="1:6" customFormat="1">
      <c r="A10" s="82"/>
      <c r="B10" s="77"/>
      <c r="C10" s="71"/>
      <c r="D10" s="71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369900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42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950</v>
      </c>
      <c r="B23" s="77" t="s">
        <v>911</v>
      </c>
      <c r="C23" s="71">
        <v>661</v>
      </c>
      <c r="D23" s="71">
        <v>1</v>
      </c>
      <c r="E23" s="75">
        <v>53000</v>
      </c>
    </row>
    <row r="24" spans="1:5">
      <c r="A24" s="71" t="s">
        <v>951</v>
      </c>
      <c r="B24" s="77" t="s">
        <v>911</v>
      </c>
      <c r="C24" s="71">
        <v>661</v>
      </c>
      <c r="D24" s="71">
        <v>1</v>
      </c>
      <c r="E24" s="84">
        <v>63000</v>
      </c>
    </row>
    <row r="25" spans="1:5">
      <c r="A25" s="71" t="s">
        <v>518</v>
      </c>
      <c r="B25" s="77" t="s">
        <v>911</v>
      </c>
      <c r="C25" s="71">
        <v>661</v>
      </c>
      <c r="D25" s="71">
        <v>1</v>
      </c>
      <c r="E25" s="75">
        <v>189900</v>
      </c>
    </row>
    <row r="26" spans="1:5">
      <c r="A26" s="82" t="s">
        <v>472</v>
      </c>
      <c r="B26" s="77" t="s">
        <v>911</v>
      </c>
      <c r="C26" s="71">
        <v>661</v>
      </c>
      <c r="D26" s="71">
        <v>1</v>
      </c>
      <c r="E26" s="84">
        <v>169900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475800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1387-380A-44CB-97E1-99056B2FDD79}">
  <dimension ref="A1:F28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43263</v>
      </c>
      <c r="C7" s="71">
        <v>366</v>
      </c>
      <c r="D7" s="71">
        <v>1</v>
      </c>
      <c r="E7" s="75">
        <v>120000</v>
      </c>
    </row>
    <row r="8" spans="1:6" customFormat="1">
      <c r="A8" s="71" t="s">
        <v>420</v>
      </c>
      <c r="B8" s="77">
        <v>43263</v>
      </c>
      <c r="C8" s="71">
        <v>366</v>
      </c>
      <c r="D8" s="71">
        <v>1</v>
      </c>
      <c r="E8" s="84">
        <v>184000</v>
      </c>
    </row>
    <row r="9" spans="1:6" customFormat="1">
      <c r="A9" s="71" t="s">
        <v>345</v>
      </c>
      <c r="B9" s="77">
        <v>43263</v>
      </c>
      <c r="C9" s="71">
        <v>366</v>
      </c>
      <c r="D9" s="71">
        <v>1</v>
      </c>
      <c r="E9" s="75">
        <v>184000</v>
      </c>
    </row>
    <row r="10" spans="1:6" customFormat="1">
      <c r="A10" s="82"/>
      <c r="B10" s="77"/>
      <c r="C10" s="71"/>
      <c r="D10" s="71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488000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6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288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478</v>
      </c>
      <c r="B22" s="77" t="s">
        <v>911</v>
      </c>
      <c r="C22" s="71">
        <v>592</v>
      </c>
      <c r="D22" s="71">
        <v>1</v>
      </c>
      <c r="E22" s="75">
        <v>179900</v>
      </c>
    </row>
    <row r="23" spans="1:5">
      <c r="A23" s="71" t="s">
        <v>1048</v>
      </c>
      <c r="B23" s="77" t="s">
        <v>911</v>
      </c>
      <c r="C23" s="71">
        <v>592</v>
      </c>
      <c r="D23" s="71">
        <v>1</v>
      </c>
      <c r="E23" s="84">
        <v>169900</v>
      </c>
    </row>
    <row r="24" spans="1:5">
      <c r="A24" s="71" t="s">
        <v>1049</v>
      </c>
      <c r="B24" s="77" t="s">
        <v>911</v>
      </c>
      <c r="C24" s="71">
        <v>592</v>
      </c>
      <c r="D24" s="71">
        <v>1</v>
      </c>
      <c r="E24" s="75">
        <v>66000</v>
      </c>
    </row>
    <row r="25" spans="1:5">
      <c r="A25" s="82"/>
      <c r="B25" s="77"/>
      <c r="C25" s="71"/>
      <c r="D25" s="71"/>
      <c r="E25" s="84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415800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A927-8E01-4690-8E8D-2ECD4D09F6D1}">
  <dimension ref="A1:F28"/>
  <sheetViews>
    <sheetView topLeftCell="A13" workbookViewId="0">
      <selection activeCell="E25" sqref="E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345</v>
      </c>
      <c r="B7" s="77">
        <v>43265</v>
      </c>
      <c r="C7" s="71">
        <v>442</v>
      </c>
      <c r="D7" s="71">
        <v>1</v>
      </c>
      <c r="E7" s="75">
        <v>184000</v>
      </c>
    </row>
    <row r="8" spans="1:6" customFormat="1">
      <c r="A8" s="71" t="s">
        <v>268</v>
      </c>
      <c r="B8" s="77">
        <v>43265</v>
      </c>
      <c r="C8" s="71">
        <v>442</v>
      </c>
      <c r="D8" s="71">
        <v>1</v>
      </c>
      <c r="E8" s="84">
        <v>156000</v>
      </c>
    </row>
    <row r="9" spans="1:6" customFormat="1">
      <c r="A9" s="71" t="s">
        <v>481</v>
      </c>
      <c r="B9" s="77">
        <v>43265</v>
      </c>
      <c r="C9" s="71">
        <v>442</v>
      </c>
      <c r="D9" s="71">
        <v>1</v>
      </c>
      <c r="E9" s="75">
        <v>99900</v>
      </c>
    </row>
    <row r="10" spans="1:6" customFormat="1">
      <c r="A10" s="82" t="s">
        <v>482</v>
      </c>
      <c r="B10" s="77">
        <v>43265</v>
      </c>
      <c r="C10" s="71">
        <v>442</v>
      </c>
      <c r="D10" s="71">
        <v>1</v>
      </c>
      <c r="E10" s="84">
        <v>169900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609800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5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805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924</v>
      </c>
      <c r="B22" s="77" t="s">
        <v>911</v>
      </c>
      <c r="C22" s="71">
        <v>733</v>
      </c>
      <c r="D22" s="71">
        <v>1</v>
      </c>
      <c r="E22" s="75">
        <v>160000</v>
      </c>
    </row>
    <row r="23" spans="1:5">
      <c r="A23" s="71" t="s">
        <v>1160</v>
      </c>
      <c r="B23" s="77" t="s">
        <v>911</v>
      </c>
      <c r="C23" s="71">
        <v>733</v>
      </c>
      <c r="D23" s="71">
        <v>1</v>
      </c>
      <c r="E23" s="84">
        <v>170000</v>
      </c>
    </row>
    <row r="24" spans="1:5">
      <c r="A24" s="71" t="s">
        <v>1082</v>
      </c>
      <c r="B24" s="77" t="s">
        <v>911</v>
      </c>
      <c r="C24" s="71">
        <v>733</v>
      </c>
      <c r="D24" s="71">
        <v>1</v>
      </c>
      <c r="E24" s="75">
        <v>170000</v>
      </c>
    </row>
    <row r="25" spans="1:5">
      <c r="A25" s="82"/>
      <c r="B25" s="77"/>
      <c r="C25" s="71"/>
      <c r="D25" s="71"/>
      <c r="E25" s="84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500000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0D62-FC5F-4756-8491-0EC2F06EC8A2}">
  <dimension ref="A1:F29"/>
  <sheetViews>
    <sheetView topLeftCell="A13" workbookViewId="0">
      <selection activeCell="F15" sqref="F1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479</v>
      </c>
      <c r="B7" s="77">
        <v>43265</v>
      </c>
      <c r="C7" s="71">
        <v>439</v>
      </c>
      <c r="D7" s="71">
        <v>1</v>
      </c>
      <c r="E7" s="75">
        <v>47000</v>
      </c>
    </row>
    <row r="8" spans="1:6" customFormat="1">
      <c r="A8" s="71" t="s">
        <v>415</v>
      </c>
      <c r="B8" s="77">
        <v>43265</v>
      </c>
      <c r="C8" s="71">
        <v>439</v>
      </c>
      <c r="D8" s="71">
        <v>1</v>
      </c>
      <c r="E8" s="84">
        <v>30000</v>
      </c>
    </row>
    <row r="9" spans="1:6" customFormat="1">
      <c r="A9" s="71" t="s">
        <v>480</v>
      </c>
      <c r="B9" s="77">
        <v>43265</v>
      </c>
      <c r="C9" s="71">
        <v>439</v>
      </c>
      <c r="D9" s="71">
        <v>1</v>
      </c>
      <c r="E9" s="75">
        <v>17000</v>
      </c>
    </row>
    <row r="10" spans="1:6" customFormat="1">
      <c r="A10" s="82"/>
      <c r="B10" s="83"/>
      <c r="C10" s="82"/>
      <c r="D10" s="82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94000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2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1046</v>
      </c>
      <c r="B23" s="77" t="s">
        <v>911</v>
      </c>
      <c r="C23" s="71">
        <v>742</v>
      </c>
      <c r="D23" s="71">
        <v>1</v>
      </c>
      <c r="E23" s="75">
        <v>158000</v>
      </c>
    </row>
    <row r="24" spans="1:5">
      <c r="A24" s="71" t="s">
        <v>1047</v>
      </c>
      <c r="B24" s="77" t="s">
        <v>911</v>
      </c>
      <c r="C24" s="71">
        <v>742</v>
      </c>
      <c r="D24" s="71">
        <v>1</v>
      </c>
      <c r="E24" s="84">
        <v>150000</v>
      </c>
    </row>
    <row r="25" spans="1:5">
      <c r="A25" s="71"/>
      <c r="B25" s="77"/>
      <c r="C25" s="71"/>
      <c r="D25" s="71"/>
      <c r="E25" s="75"/>
    </row>
    <row r="26" spans="1:5">
      <c r="A26" s="82"/>
      <c r="B26" s="83"/>
      <c r="C26" s="82"/>
      <c r="D26" s="82"/>
      <c r="E26" s="84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308000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625A-48CB-410E-A466-678F8D86D5EA}">
  <dimension ref="A1:F29"/>
  <sheetViews>
    <sheetView topLeftCell="A16" workbookViewId="0">
      <selection activeCell="A33" sqref="A3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477</v>
      </c>
      <c r="B7" s="77">
        <v>43265</v>
      </c>
      <c r="C7" s="71">
        <v>431</v>
      </c>
      <c r="D7" s="71">
        <v>1</v>
      </c>
      <c r="E7" s="75">
        <v>99900</v>
      </c>
    </row>
    <row r="8" spans="1:6" customFormat="1">
      <c r="A8" s="71" t="s">
        <v>478</v>
      </c>
      <c r="B8" s="77">
        <v>43265</v>
      </c>
      <c r="C8" s="71">
        <v>431</v>
      </c>
      <c r="D8" s="71">
        <v>1</v>
      </c>
      <c r="E8" s="84">
        <v>179900</v>
      </c>
    </row>
    <row r="9" spans="1:6" customFormat="1">
      <c r="A9" s="71"/>
      <c r="B9" s="77"/>
      <c r="C9" s="71"/>
      <c r="D9" s="71"/>
      <c r="E9" s="75"/>
    </row>
    <row r="10" spans="1:6" customFormat="1">
      <c r="A10" s="82"/>
      <c r="B10" s="83"/>
      <c r="C10" s="82"/>
      <c r="D10" s="82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279800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4.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934</v>
      </c>
      <c r="B23" s="77" t="s">
        <v>911</v>
      </c>
      <c r="C23" s="71">
        <v>731</v>
      </c>
      <c r="D23" s="71">
        <v>1</v>
      </c>
      <c r="E23" s="75">
        <v>160000</v>
      </c>
    </row>
    <row r="24" spans="1:5">
      <c r="A24" s="71" t="s">
        <v>951</v>
      </c>
      <c r="B24" s="77" t="s">
        <v>911</v>
      </c>
      <c r="C24" s="71">
        <v>731</v>
      </c>
      <c r="D24" s="71">
        <v>1</v>
      </c>
      <c r="E24" s="84">
        <v>63000</v>
      </c>
    </row>
    <row r="25" spans="1:5">
      <c r="A25" s="71" t="s">
        <v>1084</v>
      </c>
      <c r="B25" s="77" t="s">
        <v>911</v>
      </c>
      <c r="C25" s="71">
        <v>731</v>
      </c>
      <c r="D25" s="71">
        <v>1</v>
      </c>
      <c r="E25" s="75">
        <v>179900</v>
      </c>
    </row>
    <row r="26" spans="1:5">
      <c r="A26" s="82" t="s">
        <v>1143</v>
      </c>
      <c r="B26" s="77" t="s">
        <v>911</v>
      </c>
      <c r="C26" s="71">
        <v>731</v>
      </c>
      <c r="D26" s="71">
        <v>1</v>
      </c>
      <c r="E26" s="84">
        <v>79900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482800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4806-6B03-488E-B5AB-2BF441CDA579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43265</v>
      </c>
      <c r="C7" s="71">
        <v>430</v>
      </c>
      <c r="D7" s="71">
        <v>1</v>
      </c>
      <c r="E7" s="75">
        <v>71000</v>
      </c>
    </row>
    <row r="8" spans="1:6" customFormat="1">
      <c r="A8" s="71" t="s">
        <v>475</v>
      </c>
      <c r="B8" s="77">
        <v>43265</v>
      </c>
      <c r="C8" s="71">
        <v>430</v>
      </c>
      <c r="D8" s="71">
        <v>1</v>
      </c>
      <c r="E8" s="84">
        <v>179900</v>
      </c>
    </row>
    <row r="9" spans="1:6" customFormat="1">
      <c r="A9" s="71" t="s">
        <v>476</v>
      </c>
      <c r="B9" s="77">
        <v>43265</v>
      </c>
      <c r="C9" s="71">
        <v>430</v>
      </c>
      <c r="D9" s="71">
        <v>1</v>
      </c>
      <c r="E9" s="75">
        <v>273000</v>
      </c>
    </row>
    <row r="10" spans="1:6" customFormat="1">
      <c r="A10" s="82"/>
      <c r="B10" s="83"/>
      <c r="C10" s="82"/>
      <c r="D10" s="82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523900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ADAF-5152-4D7F-8374-FA0343731172}">
  <dimension ref="A1:F15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415</v>
      </c>
      <c r="B7" s="77">
        <v>43174</v>
      </c>
      <c r="C7" s="71">
        <v>322</v>
      </c>
      <c r="D7" s="71">
        <v>1</v>
      </c>
      <c r="E7" s="75">
        <v>30000</v>
      </c>
    </row>
    <row r="8" spans="1:6" customFormat="1">
      <c r="A8" s="71" t="s">
        <v>474</v>
      </c>
      <c r="B8" s="77">
        <v>43174</v>
      </c>
      <c r="C8" s="71">
        <v>322</v>
      </c>
      <c r="D8" s="71">
        <v>2</v>
      </c>
      <c r="E8" s="84">
        <v>140000</v>
      </c>
    </row>
    <row r="9" spans="1:6" customFormat="1">
      <c r="A9" s="71"/>
      <c r="B9" s="77"/>
      <c r="C9" s="71"/>
      <c r="D9" s="71"/>
      <c r="E9" s="75"/>
    </row>
    <row r="10" spans="1:6" customFormat="1">
      <c r="A10" s="82"/>
      <c r="B10" s="83"/>
      <c r="C10" s="82"/>
      <c r="D10" s="82"/>
      <c r="E10" s="84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170000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6AF3-1571-4209-B80C-6B6CA3283518}">
  <dimension ref="A1:F13"/>
  <sheetViews>
    <sheetView workbookViewId="0">
      <selection activeCell="F17" sqref="F1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473</v>
      </c>
      <c r="B7" s="83">
        <v>43223</v>
      </c>
      <c r="C7" s="82">
        <v>317</v>
      </c>
      <c r="D7" s="82">
        <v>1</v>
      </c>
      <c r="E7" s="84">
        <v>179900</v>
      </c>
    </row>
    <row r="8" spans="1:6" customFormat="1">
      <c r="A8" s="82"/>
      <c r="B8" s="83"/>
      <c r="C8" s="82"/>
      <c r="D8" s="82"/>
      <c r="E8" s="84"/>
    </row>
    <row r="9" spans="1:6" ht="19.5" thickBot="1">
      <c r="A9" s="157" t="s">
        <v>243</v>
      </c>
      <c r="B9" s="158"/>
      <c r="C9" s="158"/>
      <c r="D9" s="159"/>
      <c r="E9" s="72"/>
    </row>
    <row r="10" spans="1:6" ht="15.75" thickBot="1">
      <c r="E10" s="73"/>
    </row>
    <row r="11" spans="1:6" ht="19.5" thickBot="1">
      <c r="E11" s="74">
        <f>SUM(E6:E10)</f>
        <v>179900</v>
      </c>
    </row>
    <row r="13" spans="1:6">
      <c r="B13"/>
    </row>
  </sheetData>
  <mergeCells count="4">
    <mergeCell ref="A2:E3"/>
    <mergeCell ref="A4:E4"/>
    <mergeCell ref="A5:E5"/>
    <mergeCell ref="A9:D9"/>
  </mergeCells>
  <pageMargins left="0.7" right="0.7" top="0.75" bottom="0.75" header="0.3" footer="0.3"/>
  <drawing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9B73-9DD4-4E1B-8145-E73C05C59AAA}">
  <dimension ref="A1:F16"/>
  <sheetViews>
    <sheetView workbookViewId="0">
      <selection activeCell="A10" sqref="A10:E1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390</v>
      </c>
      <c r="B7" s="83">
        <v>43264</v>
      </c>
      <c r="C7" s="82">
        <v>392</v>
      </c>
      <c r="D7" s="82">
        <v>1</v>
      </c>
      <c r="E7" s="84">
        <v>250000</v>
      </c>
    </row>
    <row r="8" spans="1:6" customFormat="1">
      <c r="A8" s="82" t="s">
        <v>471</v>
      </c>
      <c r="B8" s="83">
        <v>43264</v>
      </c>
      <c r="C8" s="82">
        <v>392</v>
      </c>
      <c r="D8" s="82">
        <v>1</v>
      </c>
      <c r="E8" s="84">
        <v>25000</v>
      </c>
    </row>
    <row r="9" spans="1:6" customFormat="1">
      <c r="A9" s="82" t="s">
        <v>472</v>
      </c>
      <c r="B9" s="83">
        <v>43264</v>
      </c>
      <c r="C9" s="82">
        <v>392</v>
      </c>
      <c r="D9" s="82">
        <v>1</v>
      </c>
      <c r="E9" s="84">
        <v>169900</v>
      </c>
    </row>
    <row r="10" spans="1:6" customFormat="1">
      <c r="A10" s="71" t="s">
        <v>760</v>
      </c>
      <c r="B10" s="83">
        <v>43264</v>
      </c>
      <c r="C10" s="82">
        <v>563</v>
      </c>
      <c r="D10" s="82">
        <v>1</v>
      </c>
      <c r="E10" s="75">
        <v>45000</v>
      </c>
    </row>
    <row r="11" spans="1:6" customFormat="1">
      <c r="A11" s="71"/>
      <c r="B11" s="83"/>
      <c r="C11" s="82"/>
      <c r="D11" s="82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489900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551D-280E-4E15-9C69-55E73EB9D133}">
  <dimension ref="A1:F31"/>
  <sheetViews>
    <sheetView topLeftCell="A10" workbookViewId="0">
      <selection activeCell="G20" sqref="G2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406</v>
      </c>
      <c r="B7" s="83">
        <v>43266</v>
      </c>
      <c r="C7" s="82">
        <v>462</v>
      </c>
      <c r="D7" s="82">
        <v>1</v>
      </c>
      <c r="E7" s="84">
        <v>85000</v>
      </c>
    </row>
    <row r="8" spans="1:6" customFormat="1">
      <c r="A8" s="82" t="s">
        <v>468</v>
      </c>
      <c r="B8" s="83">
        <v>43266</v>
      </c>
      <c r="C8" s="82">
        <v>462</v>
      </c>
      <c r="D8" s="82">
        <v>1</v>
      </c>
      <c r="E8" s="84">
        <v>169900</v>
      </c>
    </row>
    <row r="9" spans="1:6" customFormat="1">
      <c r="A9" s="82" t="s">
        <v>469</v>
      </c>
      <c r="B9" s="83">
        <v>43266</v>
      </c>
      <c r="C9" s="82">
        <v>462</v>
      </c>
      <c r="D9" s="82">
        <v>1</v>
      </c>
      <c r="E9" s="84">
        <v>179900</v>
      </c>
    </row>
    <row r="10" spans="1:6" customFormat="1">
      <c r="A10" s="71" t="s">
        <v>455</v>
      </c>
      <c r="B10" s="83">
        <v>43266</v>
      </c>
      <c r="C10" s="82">
        <v>462</v>
      </c>
      <c r="D10" s="82">
        <v>1</v>
      </c>
      <c r="E10" s="75">
        <v>79900</v>
      </c>
    </row>
    <row r="11" spans="1:6" customFormat="1">
      <c r="A11" s="71"/>
      <c r="B11" s="83"/>
      <c r="C11" s="82"/>
      <c r="D11" s="82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514700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1.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288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854</v>
      </c>
      <c r="B24" s="83">
        <v>43393</v>
      </c>
      <c r="C24" s="82">
        <v>1985</v>
      </c>
      <c r="D24" s="82">
        <v>1</v>
      </c>
      <c r="E24" s="84">
        <v>100000</v>
      </c>
    </row>
    <row r="25" spans="1:5">
      <c r="A25" s="82" t="s">
        <v>855</v>
      </c>
      <c r="B25" s="83">
        <v>43393</v>
      </c>
      <c r="C25" s="82">
        <v>1985</v>
      </c>
      <c r="D25" s="82">
        <v>1</v>
      </c>
      <c r="E25" s="84">
        <v>99900</v>
      </c>
    </row>
    <row r="26" spans="1:5">
      <c r="A26" s="82" t="s">
        <v>856</v>
      </c>
      <c r="B26" s="83">
        <v>43393</v>
      </c>
      <c r="C26" s="82">
        <v>1985</v>
      </c>
      <c r="D26" s="82">
        <v>1</v>
      </c>
      <c r="E26" s="84">
        <v>150000</v>
      </c>
    </row>
    <row r="27" spans="1:5">
      <c r="A27" s="71"/>
      <c r="B27" s="83"/>
      <c r="C27" s="82"/>
      <c r="D27" s="82"/>
      <c r="E27" s="75"/>
    </row>
    <row r="28" spans="1:5">
      <c r="A28" s="71"/>
      <c r="B28" s="83"/>
      <c r="C28" s="82"/>
      <c r="D28" s="82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349900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AE32-5732-4D5E-9427-A5492285440D}">
  <dimension ref="A1:F27"/>
  <sheetViews>
    <sheetView topLeftCell="A16" workbookViewId="0">
      <selection activeCell="H25" sqref="H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361</v>
      </c>
      <c r="B7" s="83">
        <v>43265</v>
      </c>
      <c r="C7" s="82">
        <v>455</v>
      </c>
      <c r="D7" s="82">
        <v>1</v>
      </c>
      <c r="E7" s="84">
        <v>189000</v>
      </c>
    </row>
    <row r="8" spans="1:6" customFormat="1">
      <c r="A8" s="82"/>
      <c r="B8" s="83"/>
      <c r="C8" s="82"/>
      <c r="D8" s="82"/>
      <c r="E8" s="84"/>
    </row>
    <row r="9" spans="1:6" ht="19.5" thickBot="1">
      <c r="A9" s="157" t="s">
        <v>243</v>
      </c>
      <c r="B9" s="158"/>
      <c r="C9" s="158"/>
      <c r="D9" s="159"/>
      <c r="E9" s="72"/>
    </row>
    <row r="10" spans="1:6" ht="15.75" thickBot="1">
      <c r="E10" s="73"/>
    </row>
    <row r="11" spans="1:6" ht="19.5" thickBot="1">
      <c r="E11" s="74">
        <f>SUM(E6:E10)</f>
        <v>189000</v>
      </c>
    </row>
    <row r="13" spans="1:6">
      <c r="B13"/>
    </row>
    <row r="15" spans="1:6" ht="15.75" thickBot="1">
      <c r="A15" s="67"/>
      <c r="B15" s="67"/>
      <c r="C15" s="67"/>
      <c r="D15" s="67"/>
      <c r="E15" s="67"/>
    </row>
    <row r="16" spans="1:6">
      <c r="A16" s="160" t="s">
        <v>238</v>
      </c>
      <c r="B16" s="161"/>
      <c r="C16" s="161"/>
      <c r="D16" s="161"/>
      <c r="E16" s="162"/>
    </row>
    <row r="17" spans="1:5" ht="34.5" customHeight="1" thickBot="1">
      <c r="A17" s="163"/>
      <c r="B17" s="164"/>
      <c r="C17" s="164"/>
      <c r="D17" s="164"/>
      <c r="E17" s="165"/>
    </row>
    <row r="18" spans="1:5" ht="19.5" thickBot="1">
      <c r="A18" s="151">
        <v>2018</v>
      </c>
      <c r="B18" s="152"/>
      <c r="C18" s="152"/>
      <c r="D18" s="152"/>
      <c r="E18" s="153"/>
    </row>
    <row r="19" spans="1:5" ht="19.5" thickBot="1">
      <c r="A19" s="154" t="s">
        <v>805</v>
      </c>
      <c r="B19" s="155"/>
      <c r="C19" s="155"/>
      <c r="D19" s="155"/>
      <c r="E19" s="156"/>
    </row>
    <row r="20" spans="1:5" ht="15.75" thickBot="1">
      <c r="A20" s="85" t="s">
        <v>239</v>
      </c>
      <c r="B20" s="86" t="s">
        <v>240</v>
      </c>
      <c r="C20" s="85" t="s">
        <v>241</v>
      </c>
      <c r="D20" s="86" t="s">
        <v>242</v>
      </c>
      <c r="E20" s="85" t="s">
        <v>243</v>
      </c>
    </row>
    <row r="21" spans="1:5">
      <c r="A21" s="82" t="s">
        <v>924</v>
      </c>
      <c r="B21" s="83" t="s">
        <v>911</v>
      </c>
      <c r="C21" s="82">
        <v>628</v>
      </c>
      <c r="D21" s="82">
        <v>1</v>
      </c>
      <c r="E21" s="84">
        <v>160000</v>
      </c>
    </row>
    <row r="22" spans="1:5">
      <c r="A22" s="82" t="s">
        <v>1198</v>
      </c>
      <c r="B22" s="83" t="s">
        <v>911</v>
      </c>
      <c r="C22" s="82">
        <v>628</v>
      </c>
      <c r="D22" s="82">
        <v>1</v>
      </c>
      <c r="E22" s="84">
        <v>95000</v>
      </c>
    </row>
    <row r="23" spans="1:5">
      <c r="A23" s="82" t="s">
        <v>1199</v>
      </c>
      <c r="B23" s="83" t="s">
        <v>911</v>
      </c>
      <c r="C23" s="82">
        <v>628</v>
      </c>
      <c r="D23" s="82">
        <v>1</v>
      </c>
      <c r="E23" s="84">
        <v>100000</v>
      </c>
    </row>
    <row r="24" spans="1:5">
      <c r="A24" s="82" t="s">
        <v>1200</v>
      </c>
      <c r="B24" s="83" t="s">
        <v>911</v>
      </c>
      <c r="C24" s="82">
        <v>628</v>
      </c>
      <c r="D24" s="82">
        <v>1</v>
      </c>
      <c r="E24" s="84">
        <v>169900</v>
      </c>
    </row>
    <row r="25" spans="1:5" ht="19.5" thickBot="1">
      <c r="A25" s="157" t="s">
        <v>243</v>
      </c>
      <c r="B25" s="158"/>
      <c r="C25" s="158"/>
      <c r="D25" s="159"/>
      <c r="E25" s="72"/>
    </row>
    <row r="26" spans="1:5" ht="15.75" thickBot="1">
      <c r="E26" s="73"/>
    </row>
    <row r="27" spans="1:5" ht="19.5" thickBot="1">
      <c r="E27" s="74">
        <f>SUM(E20:E26)</f>
        <v>524900</v>
      </c>
    </row>
  </sheetData>
  <mergeCells count="8">
    <mergeCell ref="A18:E18"/>
    <mergeCell ref="A19:E19"/>
    <mergeCell ref="A25:D25"/>
    <mergeCell ref="A2:E3"/>
    <mergeCell ref="A4:E4"/>
    <mergeCell ref="A5:E5"/>
    <mergeCell ref="A9:D9"/>
    <mergeCell ref="A16:E17"/>
  </mergeCells>
  <pageMargins left="0.7" right="0.7" top="0.75" bottom="0.75" header="0.3" footer="0.3"/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AB7B-6830-417F-907B-37728ED881B4}">
  <dimension ref="A1:F30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304</v>
      </c>
      <c r="B7" s="83">
        <v>43266</v>
      </c>
      <c r="C7" s="82">
        <v>458</v>
      </c>
      <c r="D7" s="82">
        <v>1</v>
      </c>
      <c r="E7" s="84">
        <v>50000</v>
      </c>
    </row>
    <row r="8" spans="1:6" customFormat="1">
      <c r="A8" s="82" t="s">
        <v>269</v>
      </c>
      <c r="B8" s="83">
        <v>43266</v>
      </c>
      <c r="C8" s="82">
        <v>458</v>
      </c>
      <c r="D8" s="82">
        <v>1</v>
      </c>
      <c r="E8" s="84">
        <v>30000</v>
      </c>
    </row>
    <row r="9" spans="1:6" customFormat="1">
      <c r="A9" s="82" t="s">
        <v>466</v>
      </c>
      <c r="B9" s="83">
        <v>43266</v>
      </c>
      <c r="C9" s="82">
        <v>458</v>
      </c>
      <c r="D9" s="82">
        <v>1</v>
      </c>
      <c r="E9" s="84">
        <v>168000</v>
      </c>
    </row>
    <row r="10" spans="1:6" customFormat="1">
      <c r="A10" s="71" t="s">
        <v>467</v>
      </c>
      <c r="B10" s="83">
        <v>43266</v>
      </c>
      <c r="C10" s="82">
        <v>458</v>
      </c>
      <c r="D10" s="82">
        <v>1</v>
      </c>
      <c r="E10" s="75">
        <v>220000</v>
      </c>
    </row>
    <row r="11" spans="1:6" customFormat="1">
      <c r="A11" s="71"/>
      <c r="B11" s="83"/>
      <c r="C11" s="82"/>
      <c r="D11" s="82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468000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27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1083</v>
      </c>
      <c r="B23" s="83" t="s">
        <v>911</v>
      </c>
      <c r="C23" s="82">
        <v>583</v>
      </c>
      <c r="D23" s="82">
        <v>1</v>
      </c>
      <c r="E23" s="84">
        <v>169900</v>
      </c>
    </row>
    <row r="24" spans="1:5">
      <c r="A24" s="82" t="s">
        <v>1084</v>
      </c>
      <c r="B24" s="83" t="s">
        <v>911</v>
      </c>
      <c r="C24" s="82">
        <v>583</v>
      </c>
      <c r="D24" s="82">
        <v>1</v>
      </c>
      <c r="E24" s="84">
        <v>179900</v>
      </c>
    </row>
    <row r="25" spans="1:5">
      <c r="A25" s="82" t="s">
        <v>1085</v>
      </c>
      <c r="B25" s="83" t="s">
        <v>911</v>
      </c>
      <c r="C25" s="82">
        <v>583</v>
      </c>
      <c r="D25" s="82">
        <v>1</v>
      </c>
      <c r="E25" s="84">
        <v>169900</v>
      </c>
    </row>
    <row r="26" spans="1:5">
      <c r="A26" s="71"/>
      <c r="B26" s="83"/>
      <c r="C26" s="82"/>
      <c r="D26" s="82"/>
      <c r="E26" s="75"/>
    </row>
    <row r="27" spans="1:5">
      <c r="A27" s="71"/>
      <c r="B27" s="83"/>
      <c r="C27" s="82"/>
      <c r="D27" s="82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519700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2CE-5447-4EFC-B51F-8E20E55DAFC3}">
  <dimension ref="A1:F31"/>
  <sheetViews>
    <sheetView topLeftCell="A16" workbookViewId="0">
      <selection activeCell="B28" sqref="B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462</v>
      </c>
      <c r="B7" s="83">
        <v>43266</v>
      </c>
      <c r="C7" s="82">
        <v>463</v>
      </c>
      <c r="D7" s="82">
        <v>1</v>
      </c>
      <c r="E7" s="84">
        <v>97000</v>
      </c>
    </row>
    <row r="8" spans="1:6" customFormat="1">
      <c r="A8" s="82" t="s">
        <v>313</v>
      </c>
      <c r="B8" s="83">
        <v>43266</v>
      </c>
      <c r="C8" s="82">
        <v>463</v>
      </c>
      <c r="D8" s="82">
        <v>1</v>
      </c>
      <c r="E8" s="84">
        <v>250000</v>
      </c>
    </row>
    <row r="9" spans="1:6" customFormat="1">
      <c r="A9" s="82" t="s">
        <v>463</v>
      </c>
      <c r="B9" s="83">
        <v>43266</v>
      </c>
      <c r="C9" s="82">
        <v>463</v>
      </c>
      <c r="D9" s="82">
        <v>1</v>
      </c>
      <c r="E9" s="84">
        <v>119900</v>
      </c>
    </row>
    <row r="10" spans="1:6" customFormat="1">
      <c r="A10" s="71" t="s">
        <v>464</v>
      </c>
      <c r="B10" s="83">
        <v>43266</v>
      </c>
      <c r="C10" s="82">
        <v>463</v>
      </c>
      <c r="D10" s="82">
        <v>1</v>
      </c>
      <c r="E10" s="75">
        <v>273000</v>
      </c>
    </row>
    <row r="11" spans="1:6" customFormat="1">
      <c r="A11" s="71" t="s">
        <v>465</v>
      </c>
      <c r="B11" s="83">
        <v>43266</v>
      </c>
      <c r="C11" s="82">
        <v>463</v>
      </c>
      <c r="D11" s="82">
        <v>1</v>
      </c>
      <c r="E11" s="75">
        <v>189000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928900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0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1414</v>
      </c>
      <c r="B24" s="83" t="s">
        <v>911</v>
      </c>
      <c r="C24" s="82">
        <v>685</v>
      </c>
      <c r="D24" s="82">
        <v>1</v>
      </c>
      <c r="E24" s="84">
        <v>184000</v>
      </c>
    </row>
    <row r="25" spans="1:5">
      <c r="A25" s="82" t="s">
        <v>998</v>
      </c>
      <c r="B25" s="83" t="s">
        <v>1026</v>
      </c>
      <c r="C25" s="82">
        <v>685</v>
      </c>
      <c r="D25" s="82">
        <v>1</v>
      </c>
      <c r="E25" s="84">
        <v>89000</v>
      </c>
    </row>
    <row r="26" spans="1:5">
      <c r="A26" s="82" t="s">
        <v>939</v>
      </c>
      <c r="B26" s="83" t="s">
        <v>911</v>
      </c>
      <c r="C26" s="82">
        <v>685</v>
      </c>
      <c r="D26" s="82">
        <v>1</v>
      </c>
      <c r="E26" s="84">
        <v>30000</v>
      </c>
    </row>
    <row r="27" spans="1:5">
      <c r="A27" s="71" t="s">
        <v>1415</v>
      </c>
      <c r="B27" s="83" t="s">
        <v>911</v>
      </c>
      <c r="C27" s="82">
        <v>685</v>
      </c>
      <c r="D27" s="82">
        <v>1</v>
      </c>
      <c r="E27" s="75">
        <v>71000</v>
      </c>
    </row>
    <row r="28" spans="1:5">
      <c r="A28" s="71"/>
      <c r="B28" s="83"/>
      <c r="C28" s="82"/>
      <c r="D28" s="82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374000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A214-9521-4EDF-A26A-05284652487E}">
  <dimension ref="A1:F31"/>
  <sheetViews>
    <sheetView topLeftCell="A13" workbookViewId="0">
      <selection activeCell="G30" sqref="G3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458</v>
      </c>
      <c r="B7" s="83">
        <v>43266</v>
      </c>
      <c r="C7" s="82">
        <v>461</v>
      </c>
      <c r="D7" s="82">
        <v>1</v>
      </c>
      <c r="E7" s="84">
        <v>79900</v>
      </c>
    </row>
    <row r="8" spans="1:6" customFormat="1">
      <c r="A8" s="82" t="s">
        <v>459</v>
      </c>
      <c r="B8" s="83">
        <v>43266</v>
      </c>
      <c r="C8" s="82">
        <v>461</v>
      </c>
      <c r="D8" s="82">
        <v>1</v>
      </c>
      <c r="E8" s="84">
        <v>169900</v>
      </c>
    </row>
    <row r="9" spans="1:6" customFormat="1">
      <c r="A9" s="82" t="s">
        <v>460</v>
      </c>
      <c r="B9" s="83">
        <v>43266</v>
      </c>
      <c r="C9" s="82">
        <v>461</v>
      </c>
      <c r="D9" s="82">
        <v>1</v>
      </c>
      <c r="E9" s="84">
        <v>99900</v>
      </c>
    </row>
    <row r="10" spans="1:6" customFormat="1">
      <c r="A10" s="71" t="s">
        <v>455</v>
      </c>
      <c r="B10" s="83">
        <v>43266</v>
      </c>
      <c r="C10" s="82">
        <v>461</v>
      </c>
      <c r="D10" s="82">
        <v>1</v>
      </c>
      <c r="E10" s="75">
        <v>79900</v>
      </c>
    </row>
    <row r="11" spans="1:6" customFormat="1">
      <c r="A11" s="71" t="s">
        <v>461</v>
      </c>
      <c r="B11" s="83">
        <v>43266</v>
      </c>
      <c r="C11" s="82">
        <v>461</v>
      </c>
      <c r="D11" s="82">
        <v>1</v>
      </c>
      <c r="E11" s="75">
        <v>99900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529500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2.2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717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1015</v>
      </c>
      <c r="B24" s="83" t="s">
        <v>911</v>
      </c>
      <c r="C24" s="82">
        <v>618</v>
      </c>
      <c r="D24" s="82">
        <v>1</v>
      </c>
      <c r="E24" s="84">
        <v>90000</v>
      </c>
    </row>
    <row r="25" spans="1:5">
      <c r="A25" s="82" t="s">
        <v>1016</v>
      </c>
      <c r="B25" s="83" t="s">
        <v>911</v>
      </c>
      <c r="C25" s="82">
        <v>618</v>
      </c>
      <c r="D25" s="82">
        <v>1</v>
      </c>
      <c r="E25" s="84">
        <v>170000</v>
      </c>
    </row>
    <row r="26" spans="1:5">
      <c r="A26" s="82" t="s">
        <v>1017</v>
      </c>
      <c r="B26" s="83" t="s">
        <v>911</v>
      </c>
      <c r="C26" s="82">
        <v>618</v>
      </c>
      <c r="D26" s="82">
        <v>1</v>
      </c>
      <c r="E26" s="84">
        <v>140000</v>
      </c>
    </row>
    <row r="27" spans="1:5">
      <c r="A27" s="71" t="s">
        <v>1018</v>
      </c>
      <c r="B27" s="83" t="s">
        <v>911</v>
      </c>
      <c r="C27" s="82">
        <v>618</v>
      </c>
      <c r="D27" s="82">
        <v>1</v>
      </c>
      <c r="E27" s="75">
        <v>140000</v>
      </c>
    </row>
    <row r="28" spans="1:5">
      <c r="A28" s="71"/>
      <c r="B28" s="83"/>
      <c r="C28" s="82"/>
      <c r="D28" s="82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540000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4E8F-A851-467B-8A57-B1C8451AD5C4}">
  <dimension ref="A1:F30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313</v>
      </c>
      <c r="B7" s="83">
        <v>43266</v>
      </c>
      <c r="C7" s="82">
        <v>460</v>
      </c>
      <c r="D7" s="82">
        <v>1</v>
      </c>
      <c r="E7" s="84">
        <v>250000</v>
      </c>
    </row>
    <row r="8" spans="1:6" customFormat="1">
      <c r="A8" s="82" t="s">
        <v>337</v>
      </c>
      <c r="B8" s="83">
        <v>43266</v>
      </c>
      <c r="C8" s="82">
        <v>460</v>
      </c>
      <c r="D8" s="82">
        <v>1</v>
      </c>
      <c r="E8" s="84">
        <v>47000</v>
      </c>
    </row>
    <row r="9" spans="1:6" customFormat="1">
      <c r="A9" s="82" t="s">
        <v>269</v>
      </c>
      <c r="B9" s="83">
        <v>43266</v>
      </c>
      <c r="C9" s="82">
        <v>460</v>
      </c>
      <c r="D9" s="82">
        <v>1</v>
      </c>
      <c r="E9" s="84">
        <v>30000</v>
      </c>
    </row>
    <row r="10" spans="1:6" customFormat="1">
      <c r="A10" s="71" t="s">
        <v>454</v>
      </c>
      <c r="B10" s="83">
        <v>43266</v>
      </c>
      <c r="C10" s="82">
        <v>460</v>
      </c>
      <c r="D10" s="82">
        <v>1</v>
      </c>
      <c r="E10" s="75">
        <v>79900</v>
      </c>
    </row>
    <row r="11" spans="1:6" customFormat="1">
      <c r="A11" s="71" t="s">
        <v>455</v>
      </c>
      <c r="B11" s="83">
        <v>43266</v>
      </c>
      <c r="C11" s="82">
        <v>460</v>
      </c>
      <c r="D11" s="82">
        <v>1</v>
      </c>
      <c r="E11" s="75">
        <v>79900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486800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26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939</v>
      </c>
      <c r="B23" s="83" t="s">
        <v>911</v>
      </c>
      <c r="C23" s="82">
        <v>617</v>
      </c>
      <c r="D23" s="82">
        <v>5</v>
      </c>
      <c r="E23" s="84">
        <v>150000</v>
      </c>
    </row>
    <row r="24" spans="1:5">
      <c r="A24" s="82" t="s">
        <v>1150</v>
      </c>
      <c r="B24" s="83" t="s">
        <v>911</v>
      </c>
      <c r="C24" s="82">
        <v>617</v>
      </c>
      <c r="D24" s="82">
        <v>1</v>
      </c>
      <c r="E24" s="84">
        <v>125000</v>
      </c>
    </row>
    <row r="25" spans="1:5">
      <c r="A25" s="82" t="s">
        <v>1018</v>
      </c>
      <c r="B25" s="83" t="s">
        <v>911</v>
      </c>
      <c r="C25" s="82">
        <v>617</v>
      </c>
      <c r="D25" s="82">
        <v>1</v>
      </c>
      <c r="E25" s="84">
        <v>140000</v>
      </c>
    </row>
    <row r="26" spans="1:5">
      <c r="A26" s="71" t="s">
        <v>1151</v>
      </c>
      <c r="B26" s="83" t="s">
        <v>911</v>
      </c>
      <c r="C26" s="82">
        <v>617</v>
      </c>
      <c r="D26" s="82">
        <v>1</v>
      </c>
      <c r="E26" s="75">
        <v>130000</v>
      </c>
    </row>
    <row r="27" spans="1:5">
      <c r="A27" s="71"/>
      <c r="B27" s="83"/>
      <c r="C27" s="82"/>
      <c r="D27" s="82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545000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27D9-3234-4C76-997A-351A1D93E0D8}">
  <dimension ref="A1:F31"/>
  <sheetViews>
    <sheetView topLeftCell="A13" workbookViewId="0">
      <selection activeCell="H21" sqref="H2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269</v>
      </c>
      <c r="B7" s="83">
        <v>43265</v>
      </c>
      <c r="C7" s="82">
        <v>449</v>
      </c>
      <c r="D7" s="82">
        <v>1</v>
      </c>
      <c r="E7" s="84">
        <v>30000</v>
      </c>
    </row>
    <row r="8" spans="1:6" customFormat="1">
      <c r="A8" s="82" t="s">
        <v>388</v>
      </c>
      <c r="B8" s="83">
        <v>43265</v>
      </c>
      <c r="C8" s="82">
        <v>449</v>
      </c>
      <c r="D8" s="82">
        <v>1</v>
      </c>
      <c r="E8" s="84">
        <v>179900</v>
      </c>
    </row>
    <row r="9" spans="1:6" customFormat="1">
      <c r="A9" s="82" t="s">
        <v>453</v>
      </c>
      <c r="B9" s="83">
        <v>43265</v>
      </c>
      <c r="C9" s="82">
        <v>449</v>
      </c>
      <c r="D9" s="82">
        <v>1</v>
      </c>
      <c r="E9" s="84">
        <v>275000</v>
      </c>
    </row>
    <row r="10" spans="1:6" customFormat="1">
      <c r="A10" s="71"/>
      <c r="B10" s="83"/>
      <c r="C10" s="82"/>
      <c r="D10" s="82"/>
      <c r="E10" s="75"/>
    </row>
    <row r="11" spans="1:6" customFormat="1">
      <c r="A11" s="71"/>
      <c r="B11" s="83"/>
      <c r="C11" s="82"/>
      <c r="D11" s="82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484900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3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1416</v>
      </c>
      <c r="B24" s="83" t="s">
        <v>911</v>
      </c>
      <c r="C24" s="82">
        <v>774</v>
      </c>
      <c r="D24" s="82">
        <v>1</v>
      </c>
      <c r="E24" s="84">
        <v>140000</v>
      </c>
    </row>
    <row r="25" spans="1:5">
      <c r="A25" s="82" t="s">
        <v>1417</v>
      </c>
      <c r="B25" s="83" t="s">
        <v>911</v>
      </c>
      <c r="C25" s="82">
        <v>774</v>
      </c>
      <c r="D25" s="82">
        <v>1</v>
      </c>
      <c r="E25" s="84">
        <v>150000</v>
      </c>
    </row>
    <row r="26" spans="1:5">
      <c r="A26" s="82" t="s">
        <v>1166</v>
      </c>
      <c r="B26" s="83" t="s">
        <v>911</v>
      </c>
      <c r="C26" s="82">
        <v>774</v>
      </c>
      <c r="D26" s="82">
        <v>1</v>
      </c>
      <c r="E26" s="84">
        <v>170000</v>
      </c>
    </row>
    <row r="27" spans="1:5">
      <c r="A27" s="71"/>
      <c r="B27" s="83"/>
      <c r="C27" s="82"/>
      <c r="D27" s="82"/>
      <c r="E27" s="75"/>
    </row>
    <row r="28" spans="1:5">
      <c r="A28" s="71"/>
      <c r="B28" s="83"/>
      <c r="C28" s="82"/>
      <c r="D28" s="82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460000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B4E2-4446-433C-9104-F9D3FBFD85E0}">
  <dimension ref="A1:F30"/>
  <sheetViews>
    <sheetView topLeftCell="A13" workbookViewId="0">
      <selection activeCell="I20" sqref="I2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451</v>
      </c>
      <c r="B7" s="83">
        <v>43265</v>
      </c>
      <c r="C7" s="82">
        <v>422</v>
      </c>
      <c r="D7" s="82">
        <v>1</v>
      </c>
      <c r="E7" s="84">
        <v>79000</v>
      </c>
    </row>
    <row r="8" spans="1:6" customFormat="1">
      <c r="A8" s="82" t="s">
        <v>385</v>
      </c>
      <c r="B8" s="83">
        <v>43265</v>
      </c>
      <c r="C8" s="82">
        <v>422</v>
      </c>
      <c r="D8" s="82">
        <v>1</v>
      </c>
      <c r="E8" s="84">
        <v>47000</v>
      </c>
    </row>
    <row r="9" spans="1:6" customFormat="1">
      <c r="A9" s="82" t="s">
        <v>301</v>
      </c>
      <c r="B9" s="83">
        <v>43265</v>
      </c>
      <c r="C9" s="82">
        <v>422</v>
      </c>
      <c r="D9" s="82">
        <v>1</v>
      </c>
      <c r="E9" s="84">
        <v>180000</v>
      </c>
    </row>
    <row r="10" spans="1:6" customFormat="1">
      <c r="A10" s="71" t="s">
        <v>452</v>
      </c>
      <c r="B10" s="83">
        <v>43265</v>
      </c>
      <c r="C10" s="82">
        <v>422</v>
      </c>
      <c r="D10" s="82">
        <v>1</v>
      </c>
      <c r="E10" s="75">
        <v>180000</v>
      </c>
    </row>
    <row r="11" spans="1:6" customFormat="1">
      <c r="A11" s="71"/>
      <c r="B11" s="83"/>
      <c r="C11" s="82"/>
      <c r="D11" s="82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486000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2.2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942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943</v>
      </c>
      <c r="B24" s="83" t="s">
        <v>911</v>
      </c>
      <c r="C24" s="82">
        <v>723</v>
      </c>
      <c r="D24" s="82">
        <v>1</v>
      </c>
      <c r="E24" s="84">
        <v>250000</v>
      </c>
    </row>
    <row r="25" spans="1:5">
      <c r="A25" s="82" t="s">
        <v>535</v>
      </c>
      <c r="B25" s="83" t="s">
        <v>911</v>
      </c>
      <c r="C25" s="82">
        <v>723</v>
      </c>
      <c r="D25" s="82">
        <v>1</v>
      </c>
      <c r="E25" s="84">
        <v>169900</v>
      </c>
    </row>
    <row r="26" spans="1:5">
      <c r="A26" s="82"/>
      <c r="B26" s="83"/>
      <c r="C26" s="82"/>
      <c r="D26" s="82"/>
      <c r="E26" s="84"/>
    </row>
    <row r="27" spans="1:5">
      <c r="A27" s="71"/>
      <c r="B27" s="83"/>
      <c r="C27" s="82"/>
      <c r="D27" s="82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419900</v>
      </c>
    </row>
  </sheetData>
  <mergeCells count="8">
    <mergeCell ref="A21:E21"/>
    <mergeCell ref="A22:E22"/>
    <mergeCell ref="A28:D28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8AFE-D89C-4016-B992-1B87F745779D}">
  <dimension ref="A1:F32"/>
  <sheetViews>
    <sheetView topLeftCell="A19" workbookViewId="0">
      <selection activeCell="E24" sqref="E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447</v>
      </c>
      <c r="B7" s="83">
        <v>43265</v>
      </c>
      <c r="C7" s="82">
        <v>409</v>
      </c>
      <c r="D7" s="82">
        <v>1</v>
      </c>
      <c r="E7" s="84">
        <v>99900</v>
      </c>
    </row>
    <row r="8" spans="1:6" customFormat="1">
      <c r="A8" s="82" t="s">
        <v>448</v>
      </c>
      <c r="B8" s="83">
        <v>43265</v>
      </c>
      <c r="C8" s="82">
        <v>409</v>
      </c>
      <c r="D8" s="82">
        <v>1</v>
      </c>
      <c r="E8" s="84">
        <v>99900</v>
      </c>
    </row>
    <row r="9" spans="1:6" customFormat="1">
      <c r="A9" s="82" t="s">
        <v>449</v>
      </c>
      <c r="B9" s="83">
        <v>43265</v>
      </c>
      <c r="C9" s="82">
        <v>409</v>
      </c>
      <c r="D9" s="82">
        <v>1</v>
      </c>
      <c r="E9" s="84">
        <v>99900</v>
      </c>
    </row>
    <row r="10" spans="1:6" customFormat="1">
      <c r="A10" s="71" t="s">
        <v>450</v>
      </c>
      <c r="B10" s="83">
        <v>43265</v>
      </c>
      <c r="C10" s="82">
        <v>409</v>
      </c>
      <c r="D10" s="82">
        <v>1</v>
      </c>
      <c r="E10" s="75">
        <v>170000</v>
      </c>
    </row>
    <row r="11" spans="1:6" customFormat="1">
      <c r="A11" s="71"/>
      <c r="B11" s="83"/>
      <c r="C11" s="82"/>
      <c r="D11" s="82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469700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958</v>
      </c>
      <c r="B23" s="83" t="s">
        <v>911</v>
      </c>
      <c r="C23" s="82">
        <v>600</v>
      </c>
      <c r="D23" s="82">
        <v>1</v>
      </c>
      <c r="E23" s="84">
        <v>160000</v>
      </c>
    </row>
    <row r="24" spans="1:5">
      <c r="A24" s="82" t="s">
        <v>950</v>
      </c>
      <c r="B24" s="83" t="s">
        <v>911</v>
      </c>
      <c r="C24" s="82">
        <v>600</v>
      </c>
      <c r="D24" s="82">
        <v>1</v>
      </c>
      <c r="E24" s="84">
        <v>30000</v>
      </c>
    </row>
    <row r="25" spans="1:5">
      <c r="A25" s="82" t="s">
        <v>1019</v>
      </c>
      <c r="B25" s="83" t="s">
        <v>911</v>
      </c>
      <c r="C25" s="82">
        <v>600</v>
      </c>
      <c r="D25" s="82">
        <v>1</v>
      </c>
      <c r="E25" s="84">
        <v>47000</v>
      </c>
    </row>
    <row r="26" spans="1:5">
      <c r="A26" s="82" t="s">
        <v>1352</v>
      </c>
      <c r="B26" s="83" t="s">
        <v>911</v>
      </c>
      <c r="C26" s="82">
        <v>600</v>
      </c>
      <c r="D26" s="82">
        <v>1</v>
      </c>
      <c r="E26" s="84">
        <v>79900</v>
      </c>
    </row>
    <row r="27" spans="1:5">
      <c r="A27" s="82" t="s">
        <v>1229</v>
      </c>
      <c r="B27" s="83" t="s">
        <v>911</v>
      </c>
      <c r="C27" s="82">
        <v>600</v>
      </c>
      <c r="D27" s="82">
        <v>1</v>
      </c>
      <c r="E27" s="84">
        <v>99900</v>
      </c>
    </row>
    <row r="28" spans="1:5">
      <c r="A28" s="71" t="s">
        <v>925</v>
      </c>
      <c r="B28" s="83" t="s">
        <v>911</v>
      </c>
      <c r="C28" s="82">
        <v>600</v>
      </c>
      <c r="D28" s="82">
        <v>1</v>
      </c>
      <c r="E28" s="75">
        <v>53000</v>
      </c>
    </row>
    <row r="29" spans="1:5">
      <c r="A29" s="71"/>
      <c r="B29" s="83"/>
      <c r="C29" s="82"/>
      <c r="D29" s="82"/>
      <c r="E29" s="75"/>
    </row>
    <row r="30" spans="1:5" ht="19.5" thickBot="1">
      <c r="A30" s="157" t="s">
        <v>243</v>
      </c>
      <c r="B30" s="158"/>
      <c r="C30" s="158"/>
      <c r="D30" s="159"/>
      <c r="E30" s="72"/>
    </row>
    <row r="31" spans="1:5" ht="15.75" thickBot="1">
      <c r="E31" s="73"/>
    </row>
    <row r="32" spans="1:5" ht="19.5" thickBot="1">
      <c r="E32" s="74">
        <f>SUM(E22:E31)</f>
        <v>469800</v>
      </c>
    </row>
  </sheetData>
  <mergeCells count="8">
    <mergeCell ref="A20:E20"/>
    <mergeCell ref="A21:E21"/>
    <mergeCell ref="A30:D30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9D63-157D-438F-979E-1C38E7311CDD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444</v>
      </c>
      <c r="B7" s="83">
        <v>43265</v>
      </c>
      <c r="C7" s="82">
        <v>450</v>
      </c>
      <c r="D7" s="82">
        <v>1</v>
      </c>
      <c r="E7" s="84">
        <v>60000</v>
      </c>
    </row>
    <row r="8" spans="1:6" customFormat="1">
      <c r="A8" s="82" t="s">
        <v>269</v>
      </c>
      <c r="B8" s="83">
        <v>43265</v>
      </c>
      <c r="C8" s="82">
        <v>450</v>
      </c>
      <c r="D8" s="82">
        <v>1</v>
      </c>
      <c r="E8" s="84">
        <v>30000</v>
      </c>
    </row>
    <row r="9" spans="1:6" customFormat="1">
      <c r="A9" s="82" t="s">
        <v>445</v>
      </c>
      <c r="B9" s="83">
        <v>43265</v>
      </c>
      <c r="C9" s="82">
        <v>450</v>
      </c>
      <c r="D9" s="82">
        <v>1</v>
      </c>
      <c r="E9" s="84">
        <v>126000</v>
      </c>
    </row>
    <row r="10" spans="1:6" customFormat="1">
      <c r="A10" s="71" t="s">
        <v>323</v>
      </c>
      <c r="B10" s="83">
        <v>43265</v>
      </c>
      <c r="C10" s="82">
        <v>450</v>
      </c>
      <c r="D10" s="82">
        <v>1</v>
      </c>
      <c r="E10" s="75">
        <v>125000</v>
      </c>
    </row>
    <row r="11" spans="1:6" customFormat="1">
      <c r="A11" s="71" t="s">
        <v>446</v>
      </c>
      <c r="B11" s="83">
        <v>43265</v>
      </c>
      <c r="C11" s="82">
        <v>450</v>
      </c>
      <c r="D11" s="82">
        <v>1</v>
      </c>
      <c r="E11" s="75">
        <v>135000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476000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84C8-254E-46E5-BEF9-2D5B1716C56E}">
  <dimension ref="A1:F29"/>
  <sheetViews>
    <sheetView topLeftCell="A10" workbookViewId="0">
      <selection activeCell="G27" sqref="G2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442</v>
      </c>
      <c r="B7" s="83">
        <v>43265</v>
      </c>
      <c r="C7" s="82">
        <v>401</v>
      </c>
      <c r="D7" s="82">
        <v>1</v>
      </c>
      <c r="E7" s="84">
        <v>169900</v>
      </c>
    </row>
    <row r="8" spans="1:6" customFormat="1">
      <c r="A8" s="82" t="s">
        <v>413</v>
      </c>
      <c r="B8" s="83">
        <v>43265</v>
      </c>
      <c r="C8" s="82">
        <v>401</v>
      </c>
      <c r="D8" s="82">
        <v>1</v>
      </c>
      <c r="E8" s="84">
        <v>149900</v>
      </c>
    </row>
    <row r="9" spans="1:6" customFormat="1">
      <c r="A9" s="82" t="s">
        <v>443</v>
      </c>
      <c r="B9" s="83">
        <v>43265</v>
      </c>
      <c r="C9" s="82">
        <v>401</v>
      </c>
      <c r="D9" s="82">
        <v>1</v>
      </c>
      <c r="E9" s="84">
        <v>179900</v>
      </c>
    </row>
    <row r="10" spans="1:6" customFormat="1">
      <c r="A10" s="71"/>
      <c r="B10" s="83"/>
      <c r="C10" s="82"/>
      <c r="D10" s="82"/>
      <c r="E10" s="75"/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499700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0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1070</v>
      </c>
      <c r="B23" s="83" t="s">
        <v>911</v>
      </c>
      <c r="C23" s="82">
        <v>756</v>
      </c>
      <c r="D23" s="82">
        <v>1</v>
      </c>
      <c r="E23" s="84">
        <v>120000</v>
      </c>
    </row>
    <row r="24" spans="1:5">
      <c r="A24" s="82" t="s">
        <v>925</v>
      </c>
      <c r="B24" s="83" t="s">
        <v>911</v>
      </c>
      <c r="C24" s="82">
        <v>756</v>
      </c>
      <c r="D24" s="82">
        <v>1</v>
      </c>
      <c r="E24" s="84">
        <v>30000</v>
      </c>
    </row>
    <row r="25" spans="1:5">
      <c r="A25" s="71" t="s">
        <v>1084</v>
      </c>
      <c r="B25" s="83" t="s">
        <v>911</v>
      </c>
      <c r="C25" s="82">
        <v>756</v>
      </c>
      <c r="D25" s="82">
        <v>1</v>
      </c>
      <c r="E25" s="75">
        <v>179900</v>
      </c>
    </row>
    <row r="26" spans="1:5">
      <c r="A26" s="71" t="s">
        <v>1142</v>
      </c>
      <c r="B26" s="83" t="s">
        <v>911</v>
      </c>
      <c r="C26" s="82">
        <v>756</v>
      </c>
      <c r="D26" s="82">
        <v>1</v>
      </c>
      <c r="E26" s="75">
        <v>169900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499800</v>
      </c>
    </row>
  </sheetData>
  <mergeCells count="8">
    <mergeCell ref="A20:E20"/>
    <mergeCell ref="A21:E21"/>
    <mergeCell ref="A27:D27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9DBA-A332-4944-9E0C-ED1AF2FA3FF3}">
  <dimension ref="A1:F33"/>
  <sheetViews>
    <sheetView topLeftCell="A19" workbookViewId="0">
      <selection activeCell="D28" sqref="D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313</v>
      </c>
      <c r="B7" s="83">
        <v>43266</v>
      </c>
      <c r="C7" s="82">
        <v>472</v>
      </c>
      <c r="D7" s="82">
        <v>1</v>
      </c>
      <c r="E7" s="84">
        <v>250000</v>
      </c>
    </row>
    <row r="8" spans="1:6" customFormat="1">
      <c r="A8" s="82" t="s">
        <v>315</v>
      </c>
      <c r="B8" s="83">
        <v>43266</v>
      </c>
      <c r="C8" s="82">
        <v>472</v>
      </c>
      <c r="D8" s="82">
        <v>1</v>
      </c>
      <c r="E8" s="84">
        <v>45000</v>
      </c>
    </row>
    <row r="9" spans="1:6" customFormat="1">
      <c r="A9" s="82" t="s">
        <v>438</v>
      </c>
      <c r="B9" s="83">
        <v>43266</v>
      </c>
      <c r="C9" s="82">
        <v>472</v>
      </c>
      <c r="D9" s="82">
        <v>1</v>
      </c>
      <c r="E9" s="84">
        <v>95000</v>
      </c>
    </row>
    <row r="10" spans="1:6" customFormat="1">
      <c r="A10" s="71" t="s">
        <v>439</v>
      </c>
      <c r="B10" s="83">
        <v>43266</v>
      </c>
      <c r="C10" s="82">
        <v>472</v>
      </c>
      <c r="D10" s="82">
        <v>1</v>
      </c>
      <c r="E10" s="75">
        <v>140000</v>
      </c>
    </row>
    <row r="11" spans="1:6" customFormat="1">
      <c r="A11" s="71" t="s">
        <v>440</v>
      </c>
      <c r="B11" s="83">
        <v>43266</v>
      </c>
      <c r="C11" s="82">
        <v>472</v>
      </c>
      <c r="D11" s="82">
        <v>1</v>
      </c>
      <c r="E11" s="75">
        <v>99000</v>
      </c>
    </row>
    <row r="12" spans="1:6" customFormat="1">
      <c r="A12" s="71" t="s">
        <v>441</v>
      </c>
      <c r="B12" s="83">
        <v>43266</v>
      </c>
      <c r="C12" s="82">
        <v>472</v>
      </c>
      <c r="D12" s="82">
        <v>1</v>
      </c>
      <c r="E12" s="75">
        <v>99000</v>
      </c>
    </row>
    <row r="13" spans="1:6" customFormat="1">
      <c r="A13" s="71"/>
      <c r="B13" s="83"/>
      <c r="C13" s="82"/>
      <c r="D13" s="71"/>
      <c r="E13" s="75"/>
    </row>
    <row r="14" spans="1:6" ht="19.5" thickBot="1">
      <c r="A14" s="157" t="s">
        <v>243</v>
      </c>
      <c r="B14" s="158"/>
      <c r="C14" s="158"/>
      <c r="D14" s="159"/>
      <c r="E14" s="72"/>
    </row>
    <row r="15" spans="1:6" ht="15.75" thickBot="1">
      <c r="E15" s="73"/>
    </row>
    <row r="16" spans="1:6" ht="19.5" thickBot="1">
      <c r="E16" s="74">
        <f>SUM(E6:E15)</f>
        <v>728000</v>
      </c>
    </row>
    <row r="18" spans="1:5">
      <c r="B18"/>
    </row>
    <row r="20" spans="1:5" ht="15.75" thickBot="1">
      <c r="A20" s="67"/>
      <c r="B20" s="67"/>
      <c r="C20" s="67"/>
      <c r="D20" s="67"/>
      <c r="E20" s="67"/>
    </row>
    <row r="21" spans="1:5">
      <c r="A21" s="160" t="s">
        <v>238</v>
      </c>
      <c r="B21" s="161"/>
      <c r="C21" s="161"/>
      <c r="D21" s="161"/>
      <c r="E21" s="162"/>
    </row>
    <row r="22" spans="1:5" ht="29.25" customHeight="1" thickBot="1">
      <c r="A22" s="163"/>
      <c r="B22" s="164"/>
      <c r="C22" s="164"/>
      <c r="D22" s="164"/>
      <c r="E22" s="165"/>
    </row>
    <row r="23" spans="1:5" ht="19.5" thickBot="1">
      <c r="A23" s="151">
        <v>2018</v>
      </c>
      <c r="B23" s="152"/>
      <c r="C23" s="152"/>
      <c r="D23" s="152"/>
      <c r="E23" s="153"/>
    </row>
    <row r="24" spans="1:5" ht="19.5" thickBot="1">
      <c r="A24" s="154" t="s">
        <v>717</v>
      </c>
      <c r="B24" s="155"/>
      <c r="C24" s="155"/>
      <c r="D24" s="155"/>
      <c r="E24" s="156"/>
    </row>
    <row r="25" spans="1:5" ht="15.75" thickBot="1">
      <c r="A25" s="85" t="s">
        <v>239</v>
      </c>
      <c r="B25" s="86" t="s">
        <v>240</v>
      </c>
      <c r="C25" s="85" t="s">
        <v>241</v>
      </c>
      <c r="D25" s="86" t="s">
        <v>242</v>
      </c>
      <c r="E25" s="85" t="s">
        <v>243</v>
      </c>
    </row>
    <row r="26" spans="1:5">
      <c r="A26" s="71" t="s">
        <v>297</v>
      </c>
      <c r="B26" s="77">
        <v>43258</v>
      </c>
      <c r="C26" s="71">
        <v>343</v>
      </c>
      <c r="D26" s="71">
        <v>1</v>
      </c>
      <c r="E26" s="75">
        <v>120000</v>
      </c>
    </row>
    <row r="27" spans="1:5">
      <c r="A27" s="82"/>
      <c r="B27" s="83"/>
      <c r="C27" s="82"/>
      <c r="D27" s="82"/>
      <c r="E27" s="84"/>
    </row>
    <row r="28" spans="1:5">
      <c r="A28" s="82"/>
      <c r="B28" s="83"/>
      <c r="C28" s="82"/>
      <c r="D28" s="82"/>
      <c r="E28" s="84"/>
    </row>
    <row r="29" spans="1:5">
      <c r="A29" s="71"/>
      <c r="B29" s="83"/>
      <c r="C29" s="82"/>
      <c r="D29" s="82"/>
      <c r="E29" s="75"/>
    </row>
    <row r="30" spans="1:5">
      <c r="A30" s="71"/>
      <c r="B30" s="83"/>
      <c r="C30" s="82"/>
      <c r="D30" s="71"/>
      <c r="E30" s="75"/>
    </row>
    <row r="31" spans="1:5" ht="19.5" thickBot="1">
      <c r="A31" s="157" t="s">
        <v>243</v>
      </c>
      <c r="B31" s="158"/>
      <c r="C31" s="158"/>
      <c r="D31" s="159"/>
      <c r="E31" s="72"/>
    </row>
    <row r="32" spans="1:5" ht="15.75" thickBot="1">
      <c r="E32" s="73"/>
    </row>
    <row r="33" spans="5:5" ht="19.5" thickBot="1">
      <c r="E33" s="74">
        <f>SUM(E25:E32)</f>
        <v>120000</v>
      </c>
    </row>
  </sheetData>
  <mergeCells count="8">
    <mergeCell ref="A23:E23"/>
    <mergeCell ref="A24:E24"/>
    <mergeCell ref="A31:D31"/>
    <mergeCell ref="A2:E3"/>
    <mergeCell ref="A4:E4"/>
    <mergeCell ref="A5:E5"/>
    <mergeCell ref="A14:D14"/>
    <mergeCell ref="A21:E22"/>
  </mergeCells>
  <pageMargins left="0.7" right="0.7" top="0.75" bottom="0.75" header="0.3" footer="0.3"/>
  <drawing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A5F7-DF72-45A9-B350-73C58CEAF026}">
  <dimension ref="A1:F30"/>
  <sheetViews>
    <sheetView topLeftCell="A19" workbookViewId="0">
      <selection activeCell="C31" sqref="C3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435</v>
      </c>
      <c r="B7" s="83">
        <v>43265</v>
      </c>
      <c r="C7" s="82">
        <v>411</v>
      </c>
      <c r="D7" s="82">
        <v>1</v>
      </c>
      <c r="E7" s="84">
        <v>156000</v>
      </c>
    </row>
    <row r="8" spans="1:6" customFormat="1">
      <c r="A8" s="71" t="s">
        <v>436</v>
      </c>
      <c r="B8" s="83">
        <v>43265</v>
      </c>
      <c r="C8" s="82">
        <v>411</v>
      </c>
      <c r="D8" s="82">
        <v>1</v>
      </c>
      <c r="E8" s="75">
        <v>63000</v>
      </c>
    </row>
    <row r="9" spans="1:6" customFormat="1">
      <c r="A9" s="71" t="s">
        <v>437</v>
      </c>
      <c r="B9" s="83">
        <v>43265</v>
      </c>
      <c r="C9" s="82">
        <v>411</v>
      </c>
      <c r="D9" s="82">
        <v>1</v>
      </c>
      <c r="E9" s="75">
        <v>252000</v>
      </c>
    </row>
    <row r="10" spans="1:6" customFormat="1">
      <c r="A10" s="71"/>
      <c r="B10" s="83"/>
      <c r="C10" s="82"/>
      <c r="D10" s="82"/>
      <c r="E10" s="75"/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471000</v>
      </c>
    </row>
    <row r="18" spans="1:5" ht="15.75" thickBot="1">
      <c r="A18" s="67"/>
      <c r="B18" s="67"/>
      <c r="C18" s="67"/>
      <c r="D18" s="67"/>
      <c r="E18" s="67"/>
    </row>
    <row r="19" spans="1:5" ht="33" customHeight="1">
      <c r="A19" s="160" t="s">
        <v>238</v>
      </c>
      <c r="B19" s="161"/>
      <c r="C19" s="161"/>
      <c r="D19" s="161"/>
      <c r="E19" s="162"/>
    </row>
    <row r="20" spans="1:5" ht="15.75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288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1013</v>
      </c>
      <c r="B24" s="83" t="s">
        <v>911</v>
      </c>
      <c r="C24" s="82">
        <v>782</v>
      </c>
      <c r="D24" s="82">
        <v>1</v>
      </c>
      <c r="E24" s="84">
        <v>138000</v>
      </c>
    </row>
    <row r="25" spans="1:5">
      <c r="A25" s="71" t="s">
        <v>1299</v>
      </c>
      <c r="B25" s="83" t="s">
        <v>911</v>
      </c>
      <c r="C25" s="82">
        <v>782</v>
      </c>
      <c r="D25" s="82">
        <v>1</v>
      </c>
      <c r="E25" s="75">
        <v>63000</v>
      </c>
    </row>
    <row r="26" spans="1:5">
      <c r="A26" s="71"/>
      <c r="B26" s="83"/>
      <c r="C26" s="82"/>
      <c r="D26" s="82"/>
      <c r="E26" s="75"/>
    </row>
    <row r="27" spans="1:5">
      <c r="A27" s="71"/>
      <c r="B27" s="83"/>
      <c r="C27" s="82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201000</v>
      </c>
    </row>
  </sheetData>
  <mergeCells count="8">
    <mergeCell ref="A28:D28"/>
    <mergeCell ref="A21:E21"/>
    <mergeCell ref="A19:E20"/>
    <mergeCell ref="A22:E22"/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1D0D-1AB4-4A87-AC41-721DBA3670BE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369</v>
      </c>
      <c r="B7" s="83">
        <v>43265</v>
      </c>
      <c r="C7" s="82">
        <v>418</v>
      </c>
      <c r="D7" s="82">
        <v>1</v>
      </c>
      <c r="E7" s="84">
        <v>189900</v>
      </c>
    </row>
    <row r="8" spans="1:6" customFormat="1">
      <c r="A8" s="71" t="s">
        <v>367</v>
      </c>
      <c r="B8" s="83">
        <v>43265</v>
      </c>
      <c r="C8" s="82">
        <v>418</v>
      </c>
      <c r="D8" s="82">
        <v>1</v>
      </c>
      <c r="E8" s="75">
        <v>129900</v>
      </c>
    </row>
    <row r="9" spans="1:6" customFormat="1">
      <c r="A9" s="71" t="s">
        <v>434</v>
      </c>
      <c r="B9" s="83">
        <v>43265</v>
      </c>
      <c r="C9" s="82">
        <v>418</v>
      </c>
      <c r="D9" s="82">
        <v>1</v>
      </c>
      <c r="E9" s="75">
        <v>169900</v>
      </c>
    </row>
    <row r="10" spans="1:6" customFormat="1">
      <c r="A10" s="71"/>
      <c r="B10" s="83"/>
      <c r="C10" s="82"/>
      <c r="D10" s="82"/>
      <c r="E10" s="75"/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489700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F432-6D27-4B58-B8AA-7AC07AA7D649}">
  <dimension ref="A1:F31"/>
  <sheetViews>
    <sheetView topLeftCell="A16" workbookViewId="0">
      <selection activeCell="B25" sqref="B25:D2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431</v>
      </c>
      <c r="B7" s="83">
        <v>43269</v>
      </c>
      <c r="C7" s="82">
        <v>478</v>
      </c>
      <c r="D7" s="82">
        <v>1</v>
      </c>
      <c r="E7" s="84">
        <v>30000</v>
      </c>
    </row>
    <row r="8" spans="1:6" customFormat="1">
      <c r="A8" s="71" t="s">
        <v>432</v>
      </c>
      <c r="B8" s="83">
        <v>43269</v>
      </c>
      <c r="C8" s="82">
        <v>478</v>
      </c>
      <c r="D8" s="82">
        <v>1</v>
      </c>
      <c r="E8" s="75">
        <v>180000</v>
      </c>
    </row>
    <row r="9" spans="1:6" customFormat="1">
      <c r="A9" s="71" t="s">
        <v>433</v>
      </c>
      <c r="B9" s="83">
        <v>43269</v>
      </c>
      <c r="C9" s="82">
        <v>478</v>
      </c>
      <c r="D9" s="82">
        <v>1</v>
      </c>
      <c r="E9" s="75">
        <v>275000</v>
      </c>
    </row>
    <row r="10" spans="1:6" customFormat="1">
      <c r="A10" s="71"/>
      <c r="B10" s="83"/>
      <c r="C10" s="82"/>
      <c r="D10" s="82"/>
      <c r="E10" s="75"/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485000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6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1022</v>
      </c>
      <c r="B24" s="83" t="s">
        <v>911</v>
      </c>
      <c r="C24" s="82">
        <v>695</v>
      </c>
      <c r="D24" s="82">
        <v>1</v>
      </c>
      <c r="E24" s="84">
        <v>45000</v>
      </c>
    </row>
    <row r="25" spans="1:5">
      <c r="A25" s="71" t="s">
        <v>951</v>
      </c>
      <c r="B25" s="83" t="s">
        <v>911</v>
      </c>
      <c r="C25" s="82">
        <v>695</v>
      </c>
      <c r="D25" s="82">
        <v>1</v>
      </c>
      <c r="E25" s="75">
        <v>63000</v>
      </c>
    </row>
    <row r="26" spans="1:5">
      <c r="A26" s="71" t="s">
        <v>1023</v>
      </c>
      <c r="B26" s="83" t="s">
        <v>911</v>
      </c>
      <c r="C26" s="82">
        <v>695</v>
      </c>
      <c r="D26" s="82">
        <v>1</v>
      </c>
      <c r="E26" s="75">
        <v>30000</v>
      </c>
    </row>
    <row r="27" spans="1:5">
      <c r="A27" s="71" t="s">
        <v>1024</v>
      </c>
      <c r="B27" s="83" t="s">
        <v>911</v>
      </c>
      <c r="C27" s="82">
        <v>695</v>
      </c>
      <c r="D27" s="82">
        <v>1</v>
      </c>
      <c r="E27" s="75">
        <v>150000</v>
      </c>
    </row>
    <row r="28" spans="1:5">
      <c r="A28" s="71"/>
      <c r="B28" s="83"/>
      <c r="C28" s="82"/>
      <c r="D28" s="71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288000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D918-9B8C-4386-A634-6A5076160518}">
  <dimension ref="A1:F31"/>
  <sheetViews>
    <sheetView topLeftCell="A13" workbookViewId="0">
      <selection activeCell="B31" sqref="B3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357</v>
      </c>
      <c r="B7" s="83">
        <v>43263</v>
      </c>
      <c r="C7" s="82">
        <v>365</v>
      </c>
      <c r="D7" s="82">
        <v>1</v>
      </c>
      <c r="E7" s="84">
        <v>71000</v>
      </c>
    </row>
    <row r="8" spans="1:6" customFormat="1">
      <c r="A8" s="71" t="s">
        <v>268</v>
      </c>
      <c r="B8" s="83">
        <v>43263</v>
      </c>
      <c r="C8" s="82">
        <v>365</v>
      </c>
      <c r="D8" s="82">
        <v>1</v>
      </c>
      <c r="E8" s="75">
        <v>156000</v>
      </c>
    </row>
    <row r="9" spans="1:6" customFormat="1">
      <c r="A9" s="71" t="s">
        <v>415</v>
      </c>
      <c r="B9" s="83">
        <v>43263</v>
      </c>
      <c r="C9" s="82">
        <v>365</v>
      </c>
      <c r="D9" s="82">
        <v>1</v>
      </c>
      <c r="E9" s="75">
        <v>30000</v>
      </c>
    </row>
    <row r="10" spans="1:6" customFormat="1">
      <c r="A10" s="71" t="s">
        <v>430</v>
      </c>
      <c r="B10" s="83">
        <v>43263</v>
      </c>
      <c r="C10" s="82">
        <v>365</v>
      </c>
      <c r="D10" s="82">
        <v>1</v>
      </c>
      <c r="E10" s="75">
        <v>60000</v>
      </c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317000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3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288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981</v>
      </c>
      <c r="B24" s="83" t="s">
        <v>911</v>
      </c>
      <c r="C24" s="82">
        <v>642</v>
      </c>
      <c r="D24" s="82">
        <v>1</v>
      </c>
      <c r="E24" s="84">
        <v>120000</v>
      </c>
    </row>
    <row r="25" spans="1:5">
      <c r="A25" s="71" t="s">
        <v>982</v>
      </c>
      <c r="B25" s="83" t="s">
        <v>911</v>
      </c>
      <c r="C25" s="82">
        <v>642</v>
      </c>
      <c r="D25" s="82">
        <v>1</v>
      </c>
      <c r="E25" s="75">
        <v>120000</v>
      </c>
    </row>
    <row r="26" spans="1:5">
      <c r="A26" s="71" t="s">
        <v>925</v>
      </c>
      <c r="B26" s="83" t="s">
        <v>911</v>
      </c>
      <c r="C26" s="82">
        <v>642</v>
      </c>
      <c r="D26" s="82">
        <v>1</v>
      </c>
      <c r="E26" s="75">
        <v>30000</v>
      </c>
    </row>
    <row r="27" spans="1:5">
      <c r="A27" s="71" t="s">
        <v>928</v>
      </c>
      <c r="B27" s="83" t="s">
        <v>911</v>
      </c>
      <c r="C27" s="82">
        <v>642</v>
      </c>
      <c r="D27" s="82">
        <v>1</v>
      </c>
      <c r="E27" s="75">
        <v>110000</v>
      </c>
    </row>
    <row r="28" spans="1:5">
      <c r="A28" s="71" t="s">
        <v>983</v>
      </c>
      <c r="B28" s="83" t="s">
        <v>911</v>
      </c>
      <c r="C28" s="82">
        <v>642</v>
      </c>
      <c r="D28" s="82">
        <v>1</v>
      </c>
      <c r="E28" s="75">
        <v>99000</v>
      </c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479000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AF13-60FB-4476-B533-F3E956E0F12E}">
  <dimension ref="A1:F16"/>
  <sheetViews>
    <sheetView workbookViewId="0">
      <selection activeCell="G16" sqref="G1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427</v>
      </c>
      <c r="B7" s="83">
        <v>43265</v>
      </c>
      <c r="C7" s="82">
        <v>446</v>
      </c>
      <c r="D7" s="82">
        <v>1</v>
      </c>
      <c r="E7" s="84">
        <v>99900</v>
      </c>
    </row>
    <row r="8" spans="1:6" customFormat="1">
      <c r="A8" s="71" t="s">
        <v>428</v>
      </c>
      <c r="B8" s="83">
        <v>43265</v>
      </c>
      <c r="C8" s="82">
        <v>446</v>
      </c>
      <c r="D8" s="82">
        <v>1</v>
      </c>
      <c r="E8" s="75">
        <v>99900</v>
      </c>
    </row>
    <row r="9" spans="1:6" customFormat="1">
      <c r="A9" s="71" t="s">
        <v>429</v>
      </c>
      <c r="B9" s="83">
        <v>43265</v>
      </c>
      <c r="C9" s="82">
        <v>446</v>
      </c>
      <c r="D9" s="82">
        <v>1</v>
      </c>
      <c r="E9" s="75">
        <v>79900</v>
      </c>
    </row>
    <row r="10" spans="1:6" customFormat="1">
      <c r="A10" s="71" t="s">
        <v>321</v>
      </c>
      <c r="B10" s="83">
        <v>43265</v>
      </c>
      <c r="C10" s="82">
        <v>446</v>
      </c>
      <c r="D10" s="82">
        <v>1</v>
      </c>
      <c r="E10" s="75">
        <v>219900</v>
      </c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499600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9616-2275-40BF-83E2-753214DE7EA0}">
  <dimension ref="A1:F31"/>
  <sheetViews>
    <sheetView topLeftCell="A16" workbookViewId="0">
      <selection activeCell="E28" sqref="E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423</v>
      </c>
      <c r="B7" s="83">
        <v>43266</v>
      </c>
      <c r="C7" s="82">
        <v>468</v>
      </c>
      <c r="D7" s="82">
        <v>1</v>
      </c>
      <c r="E7" s="84">
        <v>95000</v>
      </c>
    </row>
    <row r="8" spans="1:6" customFormat="1">
      <c r="A8" s="71" t="s">
        <v>424</v>
      </c>
      <c r="B8" s="83">
        <v>43266</v>
      </c>
      <c r="C8" s="82">
        <v>468</v>
      </c>
      <c r="D8" s="82">
        <v>1</v>
      </c>
      <c r="E8" s="75">
        <v>99900</v>
      </c>
    </row>
    <row r="9" spans="1:6" customFormat="1">
      <c r="A9" s="71" t="s">
        <v>425</v>
      </c>
      <c r="B9" s="83">
        <v>43266</v>
      </c>
      <c r="C9" s="82">
        <v>468</v>
      </c>
      <c r="D9" s="82">
        <v>1</v>
      </c>
      <c r="E9" s="75">
        <v>135000</v>
      </c>
    </row>
    <row r="10" spans="1:6" customFormat="1">
      <c r="A10" s="71" t="s">
        <v>426</v>
      </c>
      <c r="B10" s="83">
        <v>43266</v>
      </c>
      <c r="C10" s="82">
        <v>468</v>
      </c>
      <c r="D10" s="82">
        <v>1</v>
      </c>
      <c r="E10" s="75">
        <v>169900</v>
      </c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499800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2.2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112" t="s">
        <v>1379</v>
      </c>
      <c r="B24" s="83" t="s">
        <v>911</v>
      </c>
      <c r="C24" s="82">
        <v>633</v>
      </c>
      <c r="D24" s="82">
        <v>1</v>
      </c>
      <c r="E24" s="84">
        <v>100000</v>
      </c>
    </row>
    <row r="25" spans="1:5">
      <c r="A25" s="112" t="s">
        <v>1380</v>
      </c>
      <c r="B25" s="83" t="s">
        <v>911</v>
      </c>
      <c r="C25" s="82">
        <v>633</v>
      </c>
      <c r="D25" s="82">
        <v>1</v>
      </c>
      <c r="E25" s="75">
        <v>95000</v>
      </c>
    </row>
    <row r="26" spans="1:5">
      <c r="A26" s="112" t="s">
        <v>963</v>
      </c>
      <c r="B26" s="83" t="s">
        <v>911</v>
      </c>
      <c r="C26" s="82">
        <v>633</v>
      </c>
      <c r="D26" s="82">
        <v>1</v>
      </c>
      <c r="E26" s="75">
        <v>100000</v>
      </c>
    </row>
    <row r="27" spans="1:5">
      <c r="A27" s="112" t="s">
        <v>1381</v>
      </c>
      <c r="B27" s="83" t="s">
        <v>911</v>
      </c>
      <c r="C27" s="82">
        <v>633</v>
      </c>
      <c r="D27" s="82">
        <v>1</v>
      </c>
      <c r="E27" s="75">
        <v>200000</v>
      </c>
    </row>
    <row r="28" spans="1:5">
      <c r="A28" s="71"/>
      <c r="B28" s="83"/>
      <c r="C28" s="82"/>
      <c r="D28" s="71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495000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7CE2-10B4-4DEA-9C81-94F02E8A3CBC}">
  <dimension ref="A1:F30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419</v>
      </c>
      <c r="B7" s="83">
        <v>43265</v>
      </c>
      <c r="C7" s="82">
        <v>451</v>
      </c>
      <c r="D7" s="82">
        <v>1</v>
      </c>
      <c r="E7" s="84">
        <v>63000</v>
      </c>
    </row>
    <row r="8" spans="1:6" customFormat="1">
      <c r="A8" s="71" t="s">
        <v>420</v>
      </c>
      <c r="B8" s="83">
        <v>43265</v>
      </c>
      <c r="C8" s="82">
        <v>451</v>
      </c>
      <c r="D8" s="82">
        <v>1</v>
      </c>
      <c r="E8" s="75">
        <v>184000</v>
      </c>
    </row>
    <row r="9" spans="1:6" customFormat="1">
      <c r="A9" s="71" t="s">
        <v>421</v>
      </c>
      <c r="B9" s="83">
        <v>43265</v>
      </c>
      <c r="C9" s="82">
        <v>451</v>
      </c>
      <c r="D9" s="82">
        <v>1</v>
      </c>
      <c r="E9" s="75">
        <v>126000</v>
      </c>
    </row>
    <row r="10" spans="1:6" customFormat="1">
      <c r="A10" s="71" t="s">
        <v>422</v>
      </c>
      <c r="B10" s="83">
        <v>43265</v>
      </c>
      <c r="C10" s="82">
        <v>451</v>
      </c>
      <c r="D10" s="82">
        <v>1</v>
      </c>
      <c r="E10" s="75">
        <v>115000</v>
      </c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488000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4.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717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935</v>
      </c>
      <c r="B24" s="83" t="s">
        <v>911</v>
      </c>
      <c r="C24" s="82">
        <v>584</v>
      </c>
      <c r="D24" s="82">
        <v>1</v>
      </c>
      <c r="E24" s="84">
        <v>339800</v>
      </c>
    </row>
    <row r="25" spans="1:5">
      <c r="A25" s="71" t="s">
        <v>1027</v>
      </c>
      <c r="B25" s="83" t="s">
        <v>911</v>
      </c>
      <c r="C25" s="82">
        <v>584</v>
      </c>
      <c r="D25" s="82">
        <v>1</v>
      </c>
      <c r="E25" s="75">
        <v>179900</v>
      </c>
    </row>
    <row r="26" spans="1:5">
      <c r="A26" s="71"/>
      <c r="B26" s="83"/>
      <c r="C26" s="82"/>
      <c r="D26" s="82"/>
      <c r="E26" s="75"/>
    </row>
    <row r="27" spans="1:5">
      <c r="A27" s="71"/>
      <c r="B27" s="83"/>
      <c r="C27" s="82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519700</v>
      </c>
    </row>
  </sheetData>
  <mergeCells count="8">
    <mergeCell ref="A21:E21"/>
    <mergeCell ref="A22:E22"/>
    <mergeCell ref="A28:D28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2632-5FCA-494C-A1AB-726A46A94F32}">
  <dimension ref="A1:F30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390</v>
      </c>
      <c r="B7" s="83">
        <v>43269</v>
      </c>
      <c r="C7" s="82">
        <v>482</v>
      </c>
      <c r="D7" s="82">
        <v>1</v>
      </c>
      <c r="E7" s="84">
        <v>250000</v>
      </c>
    </row>
    <row r="8" spans="1:6" customFormat="1">
      <c r="A8" s="71" t="s">
        <v>417</v>
      </c>
      <c r="B8" s="83">
        <v>43269</v>
      </c>
      <c r="C8" s="82">
        <v>482</v>
      </c>
      <c r="D8" s="71">
        <v>1</v>
      </c>
      <c r="E8" s="75">
        <v>100000</v>
      </c>
    </row>
    <row r="9" spans="1:6" customFormat="1">
      <c r="A9" s="71" t="s">
        <v>418</v>
      </c>
      <c r="B9" s="83">
        <v>43269</v>
      </c>
      <c r="C9" s="82">
        <v>482</v>
      </c>
      <c r="D9" s="71">
        <v>1</v>
      </c>
      <c r="E9" s="75">
        <v>155000</v>
      </c>
    </row>
    <row r="10" spans="1:6" customFormat="1">
      <c r="A10" s="71"/>
      <c r="B10" s="83"/>
      <c r="C10" s="82"/>
      <c r="D10" s="71"/>
      <c r="E10" s="75"/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505000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29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1037</v>
      </c>
      <c r="B23" s="83" t="s">
        <v>911</v>
      </c>
      <c r="C23" s="82">
        <v>624</v>
      </c>
      <c r="D23" s="82">
        <v>1</v>
      </c>
      <c r="E23" s="84">
        <v>63000</v>
      </c>
    </row>
    <row r="24" spans="1:5">
      <c r="A24" s="71" t="s">
        <v>1153</v>
      </c>
      <c r="B24" s="83" t="s">
        <v>911</v>
      </c>
      <c r="C24" s="82">
        <v>624</v>
      </c>
      <c r="D24" s="71">
        <v>1</v>
      </c>
      <c r="E24" s="75">
        <v>126000</v>
      </c>
    </row>
    <row r="25" spans="1:5">
      <c r="A25" s="71" t="s">
        <v>1154</v>
      </c>
      <c r="B25" s="83" t="s">
        <v>911</v>
      </c>
      <c r="C25" s="82">
        <v>624</v>
      </c>
      <c r="D25" s="71">
        <v>1</v>
      </c>
      <c r="E25" s="75">
        <v>180000</v>
      </c>
    </row>
    <row r="26" spans="1:5">
      <c r="A26" s="71"/>
      <c r="B26" s="83"/>
      <c r="C26" s="82"/>
      <c r="D26" s="71"/>
      <c r="E26" s="75"/>
    </row>
    <row r="27" spans="1:5">
      <c r="A27" s="71"/>
      <c r="B27" s="83"/>
      <c r="C27" s="82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369000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9AC8-16D1-490C-BCDF-3775F20416AB}">
  <dimension ref="A1:F30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415</v>
      </c>
      <c r="B7" s="83">
        <v>43269</v>
      </c>
      <c r="C7" s="82">
        <v>486</v>
      </c>
      <c r="D7" s="82">
        <v>1</v>
      </c>
      <c r="E7" s="84">
        <v>30000</v>
      </c>
    </row>
    <row r="8" spans="1:6" customFormat="1">
      <c r="A8" s="71" t="s">
        <v>416</v>
      </c>
      <c r="B8" s="83">
        <v>43269</v>
      </c>
      <c r="C8" s="82">
        <v>486</v>
      </c>
      <c r="D8" s="71">
        <v>1</v>
      </c>
      <c r="E8" s="75">
        <v>179900</v>
      </c>
    </row>
    <row r="9" spans="1:6" customFormat="1">
      <c r="A9" s="71" t="s">
        <v>348</v>
      </c>
      <c r="B9" s="83">
        <v>43269</v>
      </c>
      <c r="C9" s="82">
        <v>486</v>
      </c>
      <c r="D9" s="71">
        <v>1</v>
      </c>
      <c r="E9" s="75">
        <v>70000</v>
      </c>
    </row>
    <row r="10" spans="1:6" customFormat="1">
      <c r="A10" s="71" t="s">
        <v>335</v>
      </c>
      <c r="B10" s="83">
        <v>43269</v>
      </c>
      <c r="C10" s="82">
        <v>486</v>
      </c>
      <c r="D10" s="71">
        <v>1</v>
      </c>
      <c r="E10" s="75">
        <v>189000</v>
      </c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468900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6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1248</v>
      </c>
      <c r="B23" s="83" t="s">
        <v>911</v>
      </c>
      <c r="C23" s="82">
        <v>626</v>
      </c>
      <c r="D23" s="82">
        <v>1</v>
      </c>
      <c r="E23" s="84">
        <v>60000</v>
      </c>
    </row>
    <row r="24" spans="1:5">
      <c r="A24" s="71" t="s">
        <v>1249</v>
      </c>
      <c r="B24" s="83" t="s">
        <v>911</v>
      </c>
      <c r="C24" s="82">
        <v>626</v>
      </c>
      <c r="D24" s="82">
        <v>1</v>
      </c>
      <c r="E24" s="75">
        <v>230000</v>
      </c>
    </row>
    <row r="25" spans="1:5">
      <c r="A25" s="71" t="s">
        <v>1250</v>
      </c>
      <c r="B25" s="83" t="s">
        <v>911</v>
      </c>
      <c r="C25" s="82">
        <v>626</v>
      </c>
      <c r="D25" s="82">
        <v>1</v>
      </c>
      <c r="E25" s="75">
        <v>170000</v>
      </c>
    </row>
    <row r="26" spans="1:5">
      <c r="A26" s="71"/>
      <c r="B26" s="83"/>
      <c r="C26" s="82"/>
      <c r="D26" s="71"/>
      <c r="E26" s="75"/>
    </row>
    <row r="27" spans="1:5">
      <c r="A27" s="71"/>
      <c r="B27" s="83"/>
      <c r="C27" s="82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460000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EE02-00D6-46B5-8B0F-4D83A90D8B81}">
  <dimension ref="A1:F31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269</v>
      </c>
      <c r="B7" s="83">
        <v>43266</v>
      </c>
      <c r="C7" s="82">
        <v>471</v>
      </c>
      <c r="D7" s="82">
        <v>1</v>
      </c>
      <c r="E7" s="84">
        <v>30000</v>
      </c>
    </row>
    <row r="8" spans="1:6" customFormat="1">
      <c r="A8" s="71" t="s">
        <v>413</v>
      </c>
      <c r="B8" s="83">
        <v>43266</v>
      </c>
      <c r="C8" s="82">
        <v>471</v>
      </c>
      <c r="D8" s="71">
        <v>1</v>
      </c>
      <c r="E8" s="75">
        <v>149900</v>
      </c>
    </row>
    <row r="9" spans="1:6" customFormat="1">
      <c r="A9" s="71" t="s">
        <v>389</v>
      </c>
      <c r="B9" s="83">
        <v>43266</v>
      </c>
      <c r="C9" s="82">
        <v>471</v>
      </c>
      <c r="D9" s="71">
        <v>1</v>
      </c>
      <c r="E9" s="75">
        <v>99000</v>
      </c>
    </row>
    <row r="10" spans="1:6" customFormat="1">
      <c r="A10" s="71" t="s">
        <v>414</v>
      </c>
      <c r="B10" s="83">
        <v>43266</v>
      </c>
      <c r="C10" s="82">
        <v>471</v>
      </c>
      <c r="D10" s="71">
        <v>1</v>
      </c>
      <c r="E10" s="75">
        <v>189000</v>
      </c>
    </row>
    <row r="11" spans="1:6" customFormat="1">
      <c r="A11" s="71"/>
      <c r="B11" s="83"/>
      <c r="C11" s="82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467900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3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717</v>
      </c>
      <c r="B22" s="155"/>
      <c r="C22" s="155"/>
      <c r="D22" s="155"/>
      <c r="E22" s="156"/>
    </row>
    <row r="23" spans="1:5" ht="15.75" thickBot="1">
      <c r="A23" s="85" t="s">
        <v>239</v>
      </c>
      <c r="B23" s="86" t="s">
        <v>240</v>
      </c>
      <c r="C23" s="85" t="s">
        <v>241</v>
      </c>
      <c r="D23" s="86" t="s">
        <v>242</v>
      </c>
      <c r="E23" s="85" t="s">
        <v>243</v>
      </c>
    </row>
    <row r="24" spans="1:5">
      <c r="A24" s="82" t="s">
        <v>744</v>
      </c>
      <c r="B24" s="83" t="s">
        <v>911</v>
      </c>
      <c r="C24" s="82">
        <v>777</v>
      </c>
      <c r="D24" s="82">
        <v>1</v>
      </c>
      <c r="E24" s="84">
        <v>170000</v>
      </c>
    </row>
    <row r="25" spans="1:5">
      <c r="A25" s="71" t="s">
        <v>581</v>
      </c>
      <c r="B25" s="83" t="s">
        <v>911</v>
      </c>
      <c r="C25" s="82">
        <v>777</v>
      </c>
      <c r="D25" s="82">
        <v>1</v>
      </c>
      <c r="E25" s="75">
        <v>189900</v>
      </c>
    </row>
    <row r="26" spans="1:5">
      <c r="A26" s="71" t="s">
        <v>1001</v>
      </c>
      <c r="B26" s="83" t="s">
        <v>911</v>
      </c>
      <c r="C26" s="82">
        <v>777</v>
      </c>
      <c r="D26" s="82">
        <v>1</v>
      </c>
      <c r="E26" s="75">
        <v>169900</v>
      </c>
    </row>
    <row r="27" spans="1:5">
      <c r="A27" s="71"/>
      <c r="B27" s="83"/>
      <c r="C27" s="82"/>
      <c r="D27" s="71"/>
      <c r="E27" s="75"/>
    </row>
    <row r="28" spans="1:5">
      <c r="A28" s="71"/>
      <c r="B28" s="83"/>
      <c r="C28" s="82"/>
      <c r="D28" s="71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529800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7A8C-347F-4B8F-A396-67681FDA89D5}">
  <dimension ref="A1:F30"/>
  <sheetViews>
    <sheetView topLeftCell="A16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408</v>
      </c>
      <c r="B7" s="83">
        <v>43266</v>
      </c>
      <c r="C7" s="82">
        <v>464</v>
      </c>
      <c r="D7" s="82">
        <v>1</v>
      </c>
      <c r="E7" s="84">
        <v>45000</v>
      </c>
    </row>
    <row r="8" spans="1:6" customFormat="1">
      <c r="A8" s="71" t="s">
        <v>409</v>
      </c>
      <c r="B8" s="83">
        <v>43266</v>
      </c>
      <c r="C8" s="82">
        <v>464</v>
      </c>
      <c r="D8" s="71">
        <v>1</v>
      </c>
      <c r="E8" s="75">
        <v>99900</v>
      </c>
    </row>
    <row r="9" spans="1:6" customFormat="1">
      <c r="A9" s="71" t="s">
        <v>410</v>
      </c>
      <c r="B9" s="83">
        <v>43266</v>
      </c>
      <c r="C9" s="82">
        <v>464</v>
      </c>
      <c r="D9" s="71">
        <v>1</v>
      </c>
      <c r="E9" s="75">
        <v>169900</v>
      </c>
    </row>
    <row r="10" spans="1:6" customFormat="1">
      <c r="A10" s="71" t="s">
        <v>411</v>
      </c>
      <c r="B10" s="83">
        <v>43266</v>
      </c>
      <c r="C10" s="82">
        <v>464</v>
      </c>
      <c r="D10" s="71">
        <v>1</v>
      </c>
      <c r="E10" s="75">
        <v>99900</v>
      </c>
    </row>
    <row r="11" spans="1:6" customFormat="1">
      <c r="A11" s="71" t="s">
        <v>412</v>
      </c>
      <c r="B11" s="83">
        <v>43266</v>
      </c>
      <c r="C11" s="82">
        <v>464</v>
      </c>
      <c r="D11" s="71">
        <v>1</v>
      </c>
      <c r="E11" s="75">
        <v>79900</v>
      </c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494600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97" t="s">
        <v>1075</v>
      </c>
      <c r="B23" s="83" t="s">
        <v>911</v>
      </c>
      <c r="C23" s="82">
        <v>585</v>
      </c>
      <c r="D23" s="82">
        <v>1</v>
      </c>
      <c r="E23" s="84">
        <v>120000</v>
      </c>
    </row>
    <row r="24" spans="1:5">
      <c r="A24" s="97" t="s">
        <v>1385</v>
      </c>
      <c r="B24" s="83" t="s">
        <v>911</v>
      </c>
      <c r="C24" s="82">
        <v>585</v>
      </c>
      <c r="D24" s="71">
        <v>1</v>
      </c>
      <c r="E24" s="75">
        <v>95000</v>
      </c>
    </row>
    <row r="25" spans="1:5">
      <c r="A25" s="97" t="s">
        <v>1386</v>
      </c>
      <c r="B25" s="83" t="s">
        <v>911</v>
      </c>
      <c r="C25" s="82">
        <v>585</v>
      </c>
      <c r="D25" s="71">
        <v>1</v>
      </c>
      <c r="E25" s="75">
        <v>260000</v>
      </c>
    </row>
    <row r="26" spans="1:5">
      <c r="A26" s="71"/>
      <c r="B26" s="83"/>
      <c r="C26" s="82"/>
      <c r="D26" s="71"/>
      <c r="E26" s="75"/>
    </row>
    <row r="27" spans="1:5">
      <c r="A27" s="71"/>
      <c r="B27" s="83"/>
      <c r="C27" s="82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475000</v>
      </c>
    </row>
  </sheetData>
  <mergeCells count="8">
    <mergeCell ref="A20:E20"/>
    <mergeCell ref="A21:E21"/>
    <mergeCell ref="A28:D28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58E4-7EF6-45F9-AAC5-F5B339FF9B6A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406</v>
      </c>
      <c r="B7" s="83">
        <v>43266</v>
      </c>
      <c r="C7" s="82">
        <v>467</v>
      </c>
      <c r="D7" s="82">
        <v>1</v>
      </c>
      <c r="E7" s="84">
        <v>85000</v>
      </c>
    </row>
    <row r="8" spans="1:6" customFormat="1">
      <c r="A8" s="71" t="s">
        <v>269</v>
      </c>
      <c r="B8" s="83">
        <v>43266</v>
      </c>
      <c r="C8" s="71">
        <v>467</v>
      </c>
      <c r="D8" s="71">
        <v>1</v>
      </c>
      <c r="E8" s="75">
        <v>30000</v>
      </c>
    </row>
    <row r="9" spans="1:6" customFormat="1">
      <c r="A9" s="71" t="s">
        <v>407</v>
      </c>
      <c r="B9" s="83">
        <v>43266</v>
      </c>
      <c r="C9" s="71">
        <v>467</v>
      </c>
      <c r="D9" s="71">
        <v>1</v>
      </c>
      <c r="E9" s="75">
        <v>147000</v>
      </c>
    </row>
    <row r="10" spans="1:6" customFormat="1">
      <c r="A10" s="71" t="s">
        <v>321</v>
      </c>
      <c r="B10" s="83">
        <v>43266</v>
      </c>
      <c r="C10" s="71">
        <v>467</v>
      </c>
      <c r="D10" s="71">
        <v>1</v>
      </c>
      <c r="E10" s="75">
        <v>219900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481900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DCD2-0726-4102-9461-A1BBE47EC6CF}">
  <dimension ref="A1:F28"/>
  <sheetViews>
    <sheetView topLeftCell="A10" workbookViewId="0">
      <selection activeCell="F22" sqref="F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403</v>
      </c>
      <c r="B7" s="83">
        <v>43266</v>
      </c>
      <c r="C7" s="82">
        <v>470</v>
      </c>
      <c r="D7" s="82">
        <v>1</v>
      </c>
      <c r="E7" s="84">
        <v>79900</v>
      </c>
    </row>
    <row r="8" spans="1:6" customFormat="1">
      <c r="A8" s="71" t="s">
        <v>404</v>
      </c>
      <c r="B8" s="83">
        <v>43266</v>
      </c>
      <c r="C8" s="71">
        <v>470</v>
      </c>
      <c r="D8" s="71">
        <v>1</v>
      </c>
      <c r="E8" s="75">
        <v>169900</v>
      </c>
    </row>
    <row r="9" spans="1:6" customFormat="1">
      <c r="A9" s="71" t="s">
        <v>405</v>
      </c>
      <c r="B9" s="83">
        <v>43266</v>
      </c>
      <c r="C9" s="71">
        <v>470</v>
      </c>
      <c r="D9" s="71">
        <v>1</v>
      </c>
      <c r="E9" s="75">
        <v>252000</v>
      </c>
    </row>
    <row r="10" spans="1:6" customFormat="1">
      <c r="A10" s="71"/>
      <c r="B10" s="83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501800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3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 ht="15.75" thickBot="1">
      <c r="A21" s="85" t="s">
        <v>239</v>
      </c>
      <c r="B21" s="86" t="s">
        <v>240</v>
      </c>
      <c r="C21" s="85" t="s">
        <v>241</v>
      </c>
      <c r="D21" s="86" t="s">
        <v>242</v>
      </c>
      <c r="E21" s="85" t="s">
        <v>243</v>
      </c>
    </row>
    <row r="22" spans="1:5">
      <c r="A22" s="82" t="s">
        <v>934</v>
      </c>
      <c r="B22" s="83" t="s">
        <v>911</v>
      </c>
      <c r="C22" s="82">
        <v>621</v>
      </c>
      <c r="D22" s="82">
        <v>1</v>
      </c>
      <c r="E22" s="84">
        <v>160000</v>
      </c>
    </row>
    <row r="23" spans="1:5">
      <c r="A23" s="71" t="s">
        <v>1240</v>
      </c>
      <c r="B23" s="83" t="s">
        <v>911</v>
      </c>
      <c r="C23" s="71">
        <v>621</v>
      </c>
      <c r="D23" s="71">
        <v>1</v>
      </c>
      <c r="E23" s="75">
        <v>110000</v>
      </c>
    </row>
    <row r="24" spans="1:5">
      <c r="A24" s="71"/>
      <c r="B24" s="83"/>
      <c r="C24" s="71"/>
      <c r="D24" s="71"/>
      <c r="E24" s="75"/>
    </row>
    <row r="25" spans="1:5">
      <c r="A25" s="71"/>
      <c r="B25" s="83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270000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F3D0-745F-4277-98A1-894F41183B07}">
  <dimension ref="A1:F29"/>
  <sheetViews>
    <sheetView topLeftCell="A13" workbookViewId="0">
      <selection activeCell="G24" sqref="G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313</v>
      </c>
      <c r="B7" s="83">
        <v>43265</v>
      </c>
      <c r="C7" s="82">
        <v>400</v>
      </c>
      <c r="D7" s="82">
        <v>1</v>
      </c>
      <c r="E7" s="84">
        <v>250000</v>
      </c>
    </row>
    <row r="8" spans="1:6" customFormat="1">
      <c r="A8" s="71" t="s">
        <v>385</v>
      </c>
      <c r="B8" s="83">
        <v>43265</v>
      </c>
      <c r="C8" s="71">
        <v>400</v>
      </c>
      <c r="D8" s="71">
        <v>2</v>
      </c>
      <c r="E8" s="75">
        <v>94000</v>
      </c>
    </row>
    <row r="9" spans="1:6" customFormat="1">
      <c r="A9" s="71" t="s">
        <v>402</v>
      </c>
      <c r="B9" s="83">
        <v>43265</v>
      </c>
      <c r="C9" s="71">
        <v>400</v>
      </c>
      <c r="D9" s="71">
        <v>1</v>
      </c>
      <c r="E9" s="75">
        <v>189900</v>
      </c>
    </row>
    <row r="10" spans="1:6" customFormat="1">
      <c r="A10" s="71"/>
      <c r="B10" s="83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533900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41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1231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925</v>
      </c>
      <c r="B23" s="83" t="s">
        <v>911</v>
      </c>
      <c r="C23" s="82">
        <v>711</v>
      </c>
      <c r="D23" s="82">
        <v>1</v>
      </c>
      <c r="E23" s="84">
        <v>30000</v>
      </c>
    </row>
    <row r="24" spans="1:5">
      <c r="A24" s="71" t="s">
        <v>1092</v>
      </c>
      <c r="B24" s="83" t="s">
        <v>911</v>
      </c>
      <c r="C24" s="71">
        <v>711</v>
      </c>
      <c r="D24" s="71">
        <v>1</v>
      </c>
      <c r="E24" s="75">
        <v>60000</v>
      </c>
    </row>
    <row r="25" spans="1:5">
      <c r="A25" s="71" t="s">
        <v>1089</v>
      </c>
      <c r="B25" s="83" t="s">
        <v>911</v>
      </c>
      <c r="C25" s="71">
        <v>711</v>
      </c>
      <c r="D25" s="71">
        <v>1</v>
      </c>
      <c r="E25" s="75">
        <v>149900</v>
      </c>
    </row>
    <row r="26" spans="1:5">
      <c r="A26" s="71" t="s">
        <v>1136</v>
      </c>
      <c r="B26" s="83" t="s">
        <v>911</v>
      </c>
      <c r="C26" s="71">
        <v>711</v>
      </c>
      <c r="D26" s="71">
        <v>1</v>
      </c>
      <c r="E26" s="75">
        <v>219900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459800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05A5-F610-4F1D-B8E3-4FF93FF186F1}">
  <dimension ref="A1:F29"/>
  <sheetViews>
    <sheetView topLeftCell="A13" workbookViewId="0">
      <selection activeCell="B29" sqref="B29:B3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401</v>
      </c>
      <c r="B7" s="83">
        <v>43266</v>
      </c>
      <c r="C7" s="82">
        <v>476</v>
      </c>
      <c r="D7" s="82">
        <v>1</v>
      </c>
      <c r="E7" s="84">
        <v>60000</v>
      </c>
    </row>
    <row r="8" spans="1:6" customFormat="1">
      <c r="A8" s="71" t="s">
        <v>269</v>
      </c>
      <c r="B8" s="83">
        <v>43266</v>
      </c>
      <c r="C8" s="71">
        <v>476</v>
      </c>
      <c r="D8" s="71">
        <v>1</v>
      </c>
      <c r="E8" s="75">
        <v>60000</v>
      </c>
    </row>
    <row r="9" spans="1:6" customFormat="1">
      <c r="A9" s="71"/>
      <c r="B9" s="83"/>
      <c r="C9" s="71"/>
      <c r="D9" s="71"/>
      <c r="E9" s="75"/>
    </row>
    <row r="10" spans="1:6" customFormat="1">
      <c r="A10" s="71"/>
      <c r="B10" s="83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120000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27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934</v>
      </c>
      <c r="B23" s="83" t="s">
        <v>911</v>
      </c>
      <c r="C23" s="82">
        <v>703</v>
      </c>
      <c r="D23" s="82">
        <v>1</v>
      </c>
      <c r="E23" s="84">
        <v>160000</v>
      </c>
    </row>
    <row r="24" spans="1:5">
      <c r="A24" s="71" t="s">
        <v>1258</v>
      </c>
      <c r="B24" s="83" t="s">
        <v>911</v>
      </c>
      <c r="C24" s="82">
        <v>703</v>
      </c>
      <c r="D24" s="82">
        <v>1</v>
      </c>
      <c r="E24" s="75">
        <v>145000</v>
      </c>
    </row>
    <row r="25" spans="1:5">
      <c r="A25" s="71" t="s">
        <v>1082</v>
      </c>
      <c r="B25" s="83" t="s">
        <v>911</v>
      </c>
      <c r="C25" s="82">
        <v>703</v>
      </c>
      <c r="D25" s="82">
        <v>1</v>
      </c>
      <c r="E25" s="75">
        <v>170000</v>
      </c>
    </row>
    <row r="26" spans="1:5">
      <c r="A26" s="71"/>
      <c r="B26" s="83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475000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AC53-98EC-4509-A2FB-864FB2239CAA}">
  <dimension ref="A1:F28"/>
  <sheetViews>
    <sheetView topLeftCell="A13" workbookViewId="0">
      <selection activeCell="B31" sqref="B3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352</v>
      </c>
      <c r="B7" s="83">
        <v>43265</v>
      </c>
      <c r="C7" s="82">
        <v>454</v>
      </c>
      <c r="D7" s="82">
        <v>1</v>
      </c>
      <c r="E7" s="84">
        <v>220000</v>
      </c>
    </row>
    <row r="8" spans="1:6" customFormat="1">
      <c r="A8" s="71" t="s">
        <v>361</v>
      </c>
      <c r="B8" s="83">
        <v>43265</v>
      </c>
      <c r="C8" s="71">
        <v>454</v>
      </c>
      <c r="D8" s="71">
        <v>1</v>
      </c>
      <c r="E8" s="75">
        <v>189000</v>
      </c>
    </row>
    <row r="9" spans="1:6" customFormat="1">
      <c r="A9" s="71"/>
      <c r="B9" s="83"/>
      <c r="C9" s="71"/>
      <c r="D9" s="71"/>
      <c r="E9" s="75"/>
    </row>
    <row r="10" spans="1:6" customFormat="1">
      <c r="A10" s="71"/>
      <c r="B10" s="83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409000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2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 ht="15.75" thickBot="1">
      <c r="A21" s="85" t="s">
        <v>239</v>
      </c>
      <c r="B21" s="86" t="s">
        <v>240</v>
      </c>
      <c r="C21" s="85" t="s">
        <v>241</v>
      </c>
      <c r="D21" s="86" t="s">
        <v>242</v>
      </c>
      <c r="E21" s="85" t="s">
        <v>243</v>
      </c>
    </row>
    <row r="22" spans="1:5">
      <c r="A22" s="82" t="s">
        <v>1131</v>
      </c>
      <c r="B22" s="83" t="s">
        <v>911</v>
      </c>
      <c r="C22" s="82">
        <v>580</v>
      </c>
      <c r="D22" s="82">
        <v>1</v>
      </c>
      <c r="E22" s="84">
        <v>65000</v>
      </c>
    </row>
    <row r="23" spans="1:5">
      <c r="A23" s="71" t="s">
        <v>1233</v>
      </c>
      <c r="B23" s="83" t="s">
        <v>911</v>
      </c>
      <c r="C23" s="82">
        <v>580</v>
      </c>
      <c r="D23" s="82">
        <v>1</v>
      </c>
      <c r="E23" s="75">
        <v>135000</v>
      </c>
    </row>
    <row r="24" spans="1:5">
      <c r="A24" s="71" t="s">
        <v>1234</v>
      </c>
      <c r="B24" s="83" t="s">
        <v>911</v>
      </c>
      <c r="C24" s="82">
        <v>580</v>
      </c>
      <c r="D24" s="82">
        <v>1</v>
      </c>
      <c r="E24" s="75">
        <v>100000</v>
      </c>
    </row>
    <row r="25" spans="1:5">
      <c r="A25" s="71" t="s">
        <v>1235</v>
      </c>
      <c r="B25" s="83" t="s">
        <v>911</v>
      </c>
      <c r="C25" s="82">
        <v>580</v>
      </c>
      <c r="D25" s="82">
        <v>1</v>
      </c>
      <c r="E25" s="75">
        <v>169900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469900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4036-3894-4BE3-A940-385E37D4F3D6}">
  <dimension ref="A1:F28"/>
  <sheetViews>
    <sheetView topLeftCell="A13" workbookViewId="0">
      <selection activeCell="A28" sqref="A2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297</v>
      </c>
      <c r="B7" s="83">
        <v>43266</v>
      </c>
      <c r="C7" s="82">
        <v>459</v>
      </c>
      <c r="D7" s="82">
        <v>1</v>
      </c>
      <c r="E7" s="84">
        <v>120000</v>
      </c>
    </row>
    <row r="8" spans="1:6" customFormat="1">
      <c r="A8" s="71" t="s">
        <v>398</v>
      </c>
      <c r="B8" s="83">
        <v>43266</v>
      </c>
      <c r="C8" s="71">
        <v>459</v>
      </c>
      <c r="D8" s="71">
        <v>1</v>
      </c>
      <c r="E8" s="75">
        <v>115000</v>
      </c>
    </row>
    <row r="9" spans="1:6" customFormat="1">
      <c r="A9" s="71" t="s">
        <v>399</v>
      </c>
      <c r="B9" s="83">
        <v>43266</v>
      </c>
      <c r="C9" s="71">
        <v>459</v>
      </c>
      <c r="D9" s="71">
        <v>1</v>
      </c>
      <c r="E9" s="75">
        <v>179900</v>
      </c>
    </row>
    <row r="10" spans="1:6" customFormat="1">
      <c r="A10" s="71" t="s">
        <v>400</v>
      </c>
      <c r="B10" s="83">
        <v>43266</v>
      </c>
      <c r="C10" s="71">
        <v>459</v>
      </c>
      <c r="D10" s="71">
        <v>1</v>
      </c>
      <c r="E10" s="75">
        <v>129900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544800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9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 ht="15.75" thickBot="1">
      <c r="A21" s="85" t="s">
        <v>239</v>
      </c>
      <c r="B21" s="86" t="s">
        <v>240</v>
      </c>
      <c r="C21" s="85" t="s">
        <v>241</v>
      </c>
      <c r="D21" s="86" t="s">
        <v>242</v>
      </c>
      <c r="E21" s="85" t="s">
        <v>243</v>
      </c>
    </row>
    <row r="22" spans="1:5">
      <c r="A22" s="82" t="s">
        <v>1116</v>
      </c>
      <c r="B22" s="83" t="s">
        <v>911</v>
      </c>
      <c r="C22" s="82">
        <v>745</v>
      </c>
      <c r="D22" s="82">
        <v>1</v>
      </c>
      <c r="E22" s="84">
        <v>135000</v>
      </c>
    </row>
    <row r="23" spans="1:5">
      <c r="A23" s="71" t="s">
        <v>1117</v>
      </c>
      <c r="B23" s="83" t="s">
        <v>911</v>
      </c>
      <c r="C23" s="82">
        <v>745</v>
      </c>
      <c r="D23" s="82">
        <v>1</v>
      </c>
      <c r="E23" s="75">
        <v>99900</v>
      </c>
    </row>
    <row r="24" spans="1:5">
      <c r="A24" s="71" t="s">
        <v>1118</v>
      </c>
      <c r="B24" s="83" t="s">
        <v>911</v>
      </c>
      <c r="C24" s="82">
        <v>745</v>
      </c>
      <c r="D24" s="82">
        <v>1</v>
      </c>
      <c r="E24" s="75">
        <v>79900</v>
      </c>
    </row>
    <row r="25" spans="1:5">
      <c r="A25" s="71" t="s">
        <v>1119</v>
      </c>
      <c r="B25" s="83" t="s">
        <v>911</v>
      </c>
      <c r="C25" s="82">
        <v>745</v>
      </c>
      <c r="D25" s="82">
        <v>1</v>
      </c>
      <c r="E25" s="75">
        <v>180000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494800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AE72-1916-4046-AF56-DD6F75E431BF}">
  <dimension ref="A1:F29"/>
  <sheetViews>
    <sheetView topLeftCell="A13" workbookViewId="0">
      <selection activeCell="G26" sqref="G2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395</v>
      </c>
      <c r="B7" s="83">
        <v>43264</v>
      </c>
      <c r="C7" s="82">
        <v>398</v>
      </c>
      <c r="D7" s="82">
        <v>1</v>
      </c>
      <c r="E7" s="84">
        <v>180000</v>
      </c>
    </row>
    <row r="8" spans="1:6" customFormat="1">
      <c r="A8" s="71" t="s">
        <v>357</v>
      </c>
      <c r="B8" s="83">
        <v>43264</v>
      </c>
      <c r="C8" s="71">
        <v>398</v>
      </c>
      <c r="D8" s="71">
        <v>1</v>
      </c>
      <c r="E8" s="75">
        <v>71000</v>
      </c>
    </row>
    <row r="9" spans="1:6" customFormat="1">
      <c r="A9" s="71" t="s">
        <v>268</v>
      </c>
      <c r="B9" s="83">
        <v>43264</v>
      </c>
      <c r="C9" s="71">
        <v>398</v>
      </c>
      <c r="D9" s="71">
        <v>1</v>
      </c>
      <c r="E9" s="75">
        <v>156000</v>
      </c>
    </row>
    <row r="10" spans="1:6" customFormat="1">
      <c r="A10" s="71" t="s">
        <v>396</v>
      </c>
      <c r="B10" s="83">
        <v>43264</v>
      </c>
      <c r="C10" s="71">
        <v>398</v>
      </c>
      <c r="D10" s="71">
        <v>1</v>
      </c>
      <c r="E10" s="75">
        <v>63000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470000</v>
      </c>
    </row>
    <row r="15" spans="1:6">
      <c r="B15"/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15.75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 ht="15.75" thickBot="1">
      <c r="A22" s="85" t="s">
        <v>239</v>
      </c>
      <c r="B22" s="86" t="s">
        <v>240</v>
      </c>
      <c r="C22" s="85" t="s">
        <v>241</v>
      </c>
      <c r="D22" s="86" t="s">
        <v>242</v>
      </c>
      <c r="E22" s="85" t="s">
        <v>243</v>
      </c>
    </row>
    <row r="23" spans="1:5">
      <c r="A23" s="82" t="s">
        <v>940</v>
      </c>
      <c r="B23" s="83" t="s">
        <v>911</v>
      </c>
      <c r="C23" s="82">
        <v>776</v>
      </c>
      <c r="D23" s="82">
        <v>1</v>
      </c>
      <c r="E23" s="84">
        <v>150000</v>
      </c>
    </row>
    <row r="24" spans="1:5">
      <c r="A24" s="71" t="s">
        <v>1125</v>
      </c>
      <c r="B24" s="83" t="s">
        <v>911</v>
      </c>
      <c r="C24" s="82">
        <v>776</v>
      </c>
      <c r="D24" s="82">
        <v>1</v>
      </c>
      <c r="E24" s="75">
        <v>200000</v>
      </c>
    </row>
    <row r="25" spans="1:5">
      <c r="A25" s="71"/>
      <c r="B25" s="83"/>
      <c r="C25" s="82"/>
      <c r="D25" s="82"/>
      <c r="E25" s="75"/>
    </row>
    <row r="26" spans="1:5">
      <c r="A26" s="71"/>
      <c r="B26" s="83"/>
      <c r="C26" s="82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350000</v>
      </c>
    </row>
  </sheetData>
  <mergeCells count="8">
    <mergeCell ref="A21:E21"/>
    <mergeCell ref="A27:D27"/>
    <mergeCell ref="A18:E19"/>
    <mergeCell ref="A2:E3"/>
    <mergeCell ref="A4:E4"/>
    <mergeCell ref="A5:E5"/>
    <mergeCell ref="A11:D11"/>
    <mergeCell ref="A20:E20"/>
  </mergeCells>
  <pageMargins left="0.7" right="0.7" top="0.75" bottom="0.75" header="0.3" footer="0.3"/>
  <drawing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E5B1-801D-4690-BC2B-FF067DED679B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 ht="15.75" thickBot="1">
      <c r="A6" s="85" t="s">
        <v>239</v>
      </c>
      <c r="B6" s="86" t="s">
        <v>240</v>
      </c>
      <c r="C6" s="85" t="s">
        <v>241</v>
      </c>
      <c r="D6" s="86" t="s">
        <v>242</v>
      </c>
      <c r="E6" s="85" t="s">
        <v>243</v>
      </c>
    </row>
    <row r="7" spans="1:6" customFormat="1">
      <c r="A7" s="82" t="s">
        <v>297</v>
      </c>
      <c r="B7" s="83">
        <v>43264</v>
      </c>
      <c r="C7" s="82">
        <v>396</v>
      </c>
      <c r="D7" s="82">
        <v>1</v>
      </c>
      <c r="E7" s="84">
        <v>120000</v>
      </c>
    </row>
    <row r="8" spans="1:6" customFormat="1">
      <c r="A8" s="71" t="s">
        <v>394</v>
      </c>
      <c r="B8" s="77">
        <v>43264</v>
      </c>
      <c r="C8" s="71">
        <v>396</v>
      </c>
      <c r="D8" s="71">
        <v>1</v>
      </c>
      <c r="E8" s="75">
        <v>63000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183000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1B6E-23AE-4FB3-A6E2-427ECB287675}">
  <dimension ref="A1:F16"/>
  <sheetViews>
    <sheetView workbookViewId="0">
      <selection activeCell="A6" sqref="A6:E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390</v>
      </c>
      <c r="B7" s="77">
        <v>43265</v>
      </c>
      <c r="C7" s="71">
        <v>417</v>
      </c>
      <c r="D7" s="71">
        <v>1</v>
      </c>
      <c r="E7" s="75">
        <v>250000</v>
      </c>
    </row>
    <row r="8" spans="1:6" customFormat="1">
      <c r="A8" s="71" t="s">
        <v>391</v>
      </c>
      <c r="B8" s="77">
        <v>43265</v>
      </c>
      <c r="C8" s="71">
        <v>417</v>
      </c>
      <c r="D8" s="71">
        <v>1</v>
      </c>
      <c r="E8" s="75">
        <v>100000</v>
      </c>
    </row>
    <row r="9" spans="1:6" customFormat="1">
      <c r="A9" s="71" t="s">
        <v>392</v>
      </c>
      <c r="B9" s="77">
        <v>43265</v>
      </c>
      <c r="C9" s="71">
        <v>417</v>
      </c>
      <c r="D9" s="71">
        <v>1</v>
      </c>
      <c r="E9" s="75">
        <v>126000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476000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pageSetup orientation="portrait" r:id="rId1"/>
  <drawing r:id="rId2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759-F1AD-452A-8BC3-A95692B6177B}">
  <dimension ref="A1:F17"/>
  <sheetViews>
    <sheetView workbookViewId="0">
      <selection activeCell="A6" sqref="A6:E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384</v>
      </c>
      <c r="B7" s="77">
        <v>43269</v>
      </c>
      <c r="C7" s="71">
        <v>483</v>
      </c>
      <c r="D7" s="71">
        <v>1</v>
      </c>
      <c r="E7" s="75">
        <v>60000</v>
      </c>
    </row>
    <row r="8" spans="1:6" customFormat="1">
      <c r="A8" s="71" t="s">
        <v>385</v>
      </c>
      <c r="B8" s="77">
        <v>43269</v>
      </c>
      <c r="C8" s="71">
        <v>483</v>
      </c>
      <c r="D8" s="71">
        <v>1</v>
      </c>
      <c r="E8" s="75">
        <v>47000</v>
      </c>
    </row>
    <row r="9" spans="1:6" customFormat="1">
      <c r="A9" s="71" t="s">
        <v>386</v>
      </c>
      <c r="B9" s="77">
        <v>43269</v>
      </c>
      <c r="C9" s="71">
        <v>483</v>
      </c>
      <c r="D9" s="71">
        <v>1</v>
      </c>
      <c r="E9" s="75">
        <v>131000</v>
      </c>
    </row>
    <row r="10" spans="1:6" customFormat="1">
      <c r="A10" s="71" t="s">
        <v>387</v>
      </c>
      <c r="B10" s="77">
        <v>43269</v>
      </c>
      <c r="C10" s="71">
        <v>483</v>
      </c>
      <c r="D10" s="71">
        <v>1</v>
      </c>
      <c r="E10" s="75">
        <v>220000</v>
      </c>
    </row>
    <row r="11" spans="1:6" customFormat="1">
      <c r="A11" s="71" t="s">
        <v>388</v>
      </c>
      <c r="B11" s="77">
        <v>43269</v>
      </c>
      <c r="C11" s="71">
        <v>483</v>
      </c>
      <c r="D11" s="71">
        <v>1</v>
      </c>
      <c r="E11" s="75">
        <v>179900</v>
      </c>
    </row>
    <row r="12" spans="1:6" customFormat="1">
      <c r="A12" s="71" t="s">
        <v>389</v>
      </c>
      <c r="B12" s="77">
        <v>43269</v>
      </c>
      <c r="C12" s="71">
        <v>483</v>
      </c>
      <c r="D12" s="71">
        <v>1</v>
      </c>
      <c r="E12" s="75">
        <v>99000</v>
      </c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736900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7D50-27F1-4ABE-943F-D6DC2359A0EB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381</v>
      </c>
      <c r="B7" s="77">
        <v>43265</v>
      </c>
      <c r="C7" s="71">
        <v>407</v>
      </c>
      <c r="D7" s="71">
        <v>1</v>
      </c>
      <c r="E7" s="75">
        <v>47000</v>
      </c>
    </row>
    <row r="8" spans="1:6" customFormat="1">
      <c r="A8" s="71" t="s">
        <v>382</v>
      </c>
      <c r="B8" s="77">
        <v>43265</v>
      </c>
      <c r="C8" s="71">
        <v>407</v>
      </c>
      <c r="D8" s="71">
        <v>1</v>
      </c>
      <c r="E8" s="75">
        <v>105000</v>
      </c>
    </row>
    <row r="9" spans="1:6" customFormat="1">
      <c r="A9" s="71" t="s">
        <v>383</v>
      </c>
      <c r="B9" s="77">
        <v>43265</v>
      </c>
      <c r="C9" s="71">
        <v>407</v>
      </c>
      <c r="D9" s="71">
        <v>1</v>
      </c>
      <c r="E9" s="75">
        <v>131000</v>
      </c>
    </row>
    <row r="10" spans="1:6" customFormat="1">
      <c r="A10" s="71" t="s">
        <v>310</v>
      </c>
      <c r="B10" s="77">
        <v>43265</v>
      </c>
      <c r="C10" s="71">
        <v>407</v>
      </c>
      <c r="D10" s="71">
        <v>1</v>
      </c>
      <c r="E10" s="75">
        <v>189000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472000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120C-4381-4988-9D8B-380F74D39157}">
  <dimension ref="A1:F29"/>
  <sheetViews>
    <sheetView topLeftCell="A13" workbookViewId="0">
      <selection activeCell="I29" sqref="I2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377</v>
      </c>
      <c r="B7" s="77"/>
      <c r="C7" s="71">
        <v>404</v>
      </c>
      <c r="D7" s="71">
        <v>1</v>
      </c>
      <c r="E7" s="75">
        <v>95000</v>
      </c>
    </row>
    <row r="8" spans="1:6" customFormat="1">
      <c r="A8" s="71" t="s">
        <v>378</v>
      </c>
      <c r="B8" s="77"/>
      <c r="C8" s="71">
        <v>404</v>
      </c>
      <c r="D8" s="71">
        <v>1</v>
      </c>
      <c r="E8" s="75">
        <v>168000</v>
      </c>
    </row>
    <row r="9" spans="1:6" customFormat="1">
      <c r="A9" s="71" t="s">
        <v>379</v>
      </c>
      <c r="B9" s="77"/>
      <c r="C9" s="71">
        <v>404</v>
      </c>
      <c r="D9" s="71">
        <v>1</v>
      </c>
      <c r="E9" s="75">
        <v>180000</v>
      </c>
    </row>
    <row r="10" spans="1:6" customFormat="1">
      <c r="A10" s="71" t="s">
        <v>380</v>
      </c>
      <c r="B10" s="71"/>
      <c r="C10" s="71">
        <v>404</v>
      </c>
      <c r="D10" s="71">
        <v>1</v>
      </c>
      <c r="E10" s="75">
        <v>99000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542000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288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 ht="14.25" customHeight="1">
      <c r="A23" s="71" t="s">
        <v>1002</v>
      </c>
      <c r="B23" s="77" t="s">
        <v>911</v>
      </c>
      <c r="C23" s="71">
        <v>701</v>
      </c>
      <c r="D23" s="71">
        <v>1</v>
      </c>
      <c r="E23" s="75">
        <v>99000</v>
      </c>
    </row>
    <row r="24" spans="1:5">
      <c r="A24" s="71" t="s">
        <v>1003</v>
      </c>
      <c r="B24" s="77" t="s">
        <v>911</v>
      </c>
      <c r="C24" s="71">
        <v>701</v>
      </c>
      <c r="D24" s="71">
        <v>1</v>
      </c>
      <c r="E24" s="75">
        <v>99000</v>
      </c>
    </row>
    <row r="25" spans="1:5">
      <c r="A25" s="71"/>
      <c r="B25" s="77"/>
      <c r="C25" s="71"/>
      <c r="D25" s="71"/>
      <c r="E25" s="75"/>
    </row>
    <row r="26" spans="1:5">
      <c r="A26" s="71"/>
      <c r="B26" s="71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198000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9023-C5A4-43C0-A0AC-6BAC20A478FA}">
  <dimension ref="A1:F28"/>
  <sheetViews>
    <sheetView topLeftCell="A13" workbookViewId="0">
      <selection activeCell="I20" sqref="I2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373</v>
      </c>
      <c r="B7" s="77"/>
      <c r="C7" s="71">
        <v>414</v>
      </c>
      <c r="D7" s="71">
        <v>1</v>
      </c>
      <c r="E7" s="75">
        <v>250000</v>
      </c>
    </row>
    <row r="8" spans="1:6" customFormat="1">
      <c r="A8" s="71" t="s">
        <v>374</v>
      </c>
      <c r="B8" s="77"/>
      <c r="C8" s="71">
        <v>414</v>
      </c>
      <c r="D8" s="71">
        <v>1</v>
      </c>
      <c r="E8" s="75">
        <v>54000</v>
      </c>
    </row>
    <row r="9" spans="1:6" customFormat="1">
      <c r="A9" s="71" t="s">
        <v>375</v>
      </c>
      <c r="B9" s="77"/>
      <c r="C9" s="71">
        <v>414</v>
      </c>
      <c r="D9" s="71">
        <v>1</v>
      </c>
      <c r="E9" s="75">
        <v>99900</v>
      </c>
    </row>
    <row r="10" spans="1:6" customFormat="1">
      <c r="A10" s="71" t="s">
        <v>376</v>
      </c>
      <c r="B10" s="71"/>
      <c r="C10" s="71">
        <v>414</v>
      </c>
      <c r="D10" s="71">
        <v>1</v>
      </c>
      <c r="E10" s="75">
        <v>99900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503800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28.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1080</v>
      </c>
      <c r="B22" s="77" t="s">
        <v>911</v>
      </c>
      <c r="C22" s="71">
        <v>697</v>
      </c>
      <c r="D22" s="71">
        <v>1</v>
      </c>
      <c r="E22" s="75">
        <v>169900</v>
      </c>
    </row>
    <row r="23" spans="1:5">
      <c r="A23" s="71" t="s">
        <v>1081</v>
      </c>
      <c r="B23" s="77" t="s">
        <v>911</v>
      </c>
      <c r="C23" s="71">
        <v>697</v>
      </c>
      <c r="D23" s="71">
        <v>1</v>
      </c>
      <c r="E23" s="75">
        <v>169900</v>
      </c>
    </row>
    <row r="24" spans="1:5">
      <c r="A24" s="71" t="s">
        <v>1082</v>
      </c>
      <c r="B24" s="77" t="s">
        <v>911</v>
      </c>
      <c r="C24" s="71">
        <v>697</v>
      </c>
      <c r="D24" s="71">
        <v>1</v>
      </c>
      <c r="E24" s="75">
        <v>170000</v>
      </c>
    </row>
    <row r="25" spans="1:5">
      <c r="A25" s="71"/>
      <c r="B25" s="71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509800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D55B-5476-4B4D-91D5-F8657622884A}">
  <dimension ref="A1:F29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43266</v>
      </c>
      <c r="C7" s="71">
        <v>466</v>
      </c>
      <c r="D7" s="71">
        <v>1</v>
      </c>
      <c r="E7" s="75">
        <v>71000</v>
      </c>
    </row>
    <row r="8" spans="1:6" customFormat="1">
      <c r="A8" s="71" t="s">
        <v>352</v>
      </c>
      <c r="B8" s="77">
        <v>43266</v>
      </c>
      <c r="C8" s="71">
        <v>466</v>
      </c>
      <c r="D8" s="71">
        <v>1</v>
      </c>
      <c r="E8" s="75">
        <v>220000</v>
      </c>
    </row>
    <row r="9" spans="1:6" customFormat="1">
      <c r="A9" s="71" t="s">
        <v>361</v>
      </c>
      <c r="B9" s="77">
        <v>43266</v>
      </c>
      <c r="C9" s="71">
        <v>466</v>
      </c>
      <c r="D9" s="71">
        <v>1</v>
      </c>
      <c r="E9" s="75">
        <v>189000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480000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3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 customFormat="1">
      <c r="A22" s="71" t="s">
        <v>336</v>
      </c>
      <c r="B22" s="77">
        <v>43396</v>
      </c>
      <c r="C22" s="71"/>
      <c r="D22" s="71">
        <v>1</v>
      </c>
      <c r="E22" s="75">
        <v>30000</v>
      </c>
    </row>
    <row r="23" spans="1:5">
      <c r="A23" s="71" t="s">
        <v>760</v>
      </c>
      <c r="B23" s="77">
        <v>43396</v>
      </c>
      <c r="C23" s="71"/>
      <c r="D23" s="71">
        <v>1</v>
      </c>
      <c r="E23" s="75">
        <v>45000</v>
      </c>
    </row>
    <row r="24" spans="1:5">
      <c r="A24" s="71" t="s">
        <v>867</v>
      </c>
      <c r="B24" s="77">
        <v>43396</v>
      </c>
      <c r="C24" s="71"/>
      <c r="D24" s="71">
        <v>1</v>
      </c>
      <c r="E24" s="75">
        <v>150000</v>
      </c>
    </row>
    <row r="25" spans="1:5">
      <c r="A25" s="71" t="s">
        <v>868</v>
      </c>
      <c r="B25" s="77">
        <v>43396</v>
      </c>
      <c r="C25" s="71"/>
      <c r="D25" s="71">
        <v>1</v>
      </c>
      <c r="E25" s="75">
        <v>169900</v>
      </c>
    </row>
    <row r="26" spans="1:5">
      <c r="A26" s="71" t="s">
        <v>499</v>
      </c>
      <c r="B26" s="77">
        <v>43396</v>
      </c>
      <c r="C26" s="71"/>
      <c r="D26" s="71">
        <v>1</v>
      </c>
      <c r="E26" s="75">
        <v>45000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SUM(E21:E28)</f>
        <v>439900</v>
      </c>
    </row>
  </sheetData>
  <mergeCells count="8">
    <mergeCell ref="A19:E19"/>
    <mergeCell ref="A20:E20"/>
    <mergeCell ref="A27:D27"/>
    <mergeCell ref="A2:E3"/>
    <mergeCell ref="A4:E4"/>
    <mergeCell ref="A5:E5"/>
    <mergeCell ref="A11:D11"/>
    <mergeCell ref="A17:E18"/>
  </mergeCells>
  <pageMargins left="0.7" right="0.7" top="0.75" bottom="0.75" header="0.3" footer="0.3"/>
  <pageSetup orientation="portrait" r:id="rId1"/>
  <drawing r:id="rId2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4A9D-B3B4-4099-BD9F-73BDACFD44BB}">
  <dimension ref="A1:F29"/>
  <sheetViews>
    <sheetView topLeftCell="A13" workbookViewId="0">
      <selection activeCell="A32" sqref="A3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371</v>
      </c>
      <c r="B7" s="77">
        <v>43269</v>
      </c>
      <c r="C7" s="71">
        <v>480</v>
      </c>
      <c r="D7" s="71">
        <v>1</v>
      </c>
      <c r="E7" s="75">
        <v>125000</v>
      </c>
    </row>
    <row r="8" spans="1:6" customFormat="1">
      <c r="A8" s="71" t="s">
        <v>368</v>
      </c>
      <c r="B8" s="77">
        <v>43269</v>
      </c>
      <c r="C8" s="71">
        <v>480</v>
      </c>
      <c r="D8" s="71">
        <v>1</v>
      </c>
      <c r="E8" s="75">
        <v>180000</v>
      </c>
    </row>
    <row r="9" spans="1:6" customFormat="1">
      <c r="A9" s="71" t="s">
        <v>372</v>
      </c>
      <c r="B9" s="77">
        <v>43269</v>
      </c>
      <c r="C9" s="71">
        <v>480</v>
      </c>
      <c r="D9" s="71">
        <v>1</v>
      </c>
      <c r="E9" s="75">
        <v>195000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500000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7.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920</v>
      </c>
      <c r="B23" s="77" t="s">
        <v>911</v>
      </c>
      <c r="C23" s="71">
        <v>752</v>
      </c>
      <c r="D23" s="71">
        <v>1</v>
      </c>
      <c r="E23" s="75">
        <v>169900</v>
      </c>
    </row>
    <row r="24" spans="1:5">
      <c r="A24" s="71" t="s">
        <v>921</v>
      </c>
      <c r="B24" s="77" t="s">
        <v>911</v>
      </c>
      <c r="C24" s="71">
        <v>752</v>
      </c>
      <c r="D24" s="71">
        <v>1</v>
      </c>
      <c r="E24" s="75">
        <v>169900</v>
      </c>
    </row>
    <row r="25" spans="1:5">
      <c r="A25" s="71" t="s">
        <v>922</v>
      </c>
      <c r="B25" s="77" t="s">
        <v>911</v>
      </c>
      <c r="C25" s="71">
        <v>752</v>
      </c>
      <c r="D25" s="71">
        <v>1</v>
      </c>
      <c r="E25" s="75">
        <v>169900</v>
      </c>
    </row>
    <row r="26" spans="1:5">
      <c r="A26" s="71"/>
      <c r="B26" s="71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509700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A716-B7EC-449B-9E3E-426AD6D6A5BA}">
  <dimension ref="A1:F29"/>
  <sheetViews>
    <sheetView topLeftCell="A10" workbookViewId="0">
      <selection activeCell="C24" sqref="C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368</v>
      </c>
      <c r="B7" s="77">
        <v>43265</v>
      </c>
      <c r="C7" s="71">
        <v>413</v>
      </c>
      <c r="D7" s="71">
        <v>1</v>
      </c>
      <c r="E7" s="75">
        <v>180000</v>
      </c>
    </row>
    <row r="8" spans="1:6" customFormat="1">
      <c r="A8" s="71" t="s">
        <v>369</v>
      </c>
      <c r="B8" s="77">
        <v>43265</v>
      </c>
      <c r="C8" s="71">
        <v>413</v>
      </c>
      <c r="D8" s="71">
        <v>1</v>
      </c>
      <c r="E8" s="75">
        <v>189900</v>
      </c>
    </row>
    <row r="9" spans="1:6" customFormat="1">
      <c r="A9" s="71" t="s">
        <v>370</v>
      </c>
      <c r="B9" s="77">
        <v>43265</v>
      </c>
      <c r="C9" s="71">
        <v>413</v>
      </c>
      <c r="D9" s="71">
        <v>1</v>
      </c>
      <c r="E9" s="75">
        <v>195000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564900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288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1013</v>
      </c>
      <c r="B23" s="77" t="s">
        <v>911</v>
      </c>
      <c r="C23" s="71">
        <v>692</v>
      </c>
      <c r="D23" s="71">
        <v>1</v>
      </c>
      <c r="E23" s="75">
        <v>138000</v>
      </c>
    </row>
    <row r="24" spans="1:5">
      <c r="A24" s="71" t="s">
        <v>1014</v>
      </c>
      <c r="B24" s="77" t="s">
        <v>911</v>
      </c>
      <c r="C24" s="71">
        <v>692</v>
      </c>
      <c r="D24" s="71">
        <v>1</v>
      </c>
      <c r="E24" s="75">
        <v>219900</v>
      </c>
    </row>
    <row r="25" spans="1:5">
      <c r="A25" s="71"/>
      <c r="B25" s="77"/>
      <c r="C25" s="71"/>
      <c r="D25" s="71"/>
      <c r="E25" s="75"/>
    </row>
    <row r="26" spans="1:5">
      <c r="A26" s="71"/>
      <c r="B26" s="71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357900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22C3-69DC-46E9-82F0-BC7C9C3FD0B6}">
  <dimension ref="A1:F15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365</v>
      </c>
      <c r="B7" s="77"/>
      <c r="C7" s="71">
        <v>416</v>
      </c>
      <c r="D7" s="71">
        <v>1</v>
      </c>
      <c r="E7" s="75">
        <v>168000</v>
      </c>
    </row>
    <row r="8" spans="1:6" customFormat="1">
      <c r="A8" s="71" t="s">
        <v>366</v>
      </c>
      <c r="B8" s="77"/>
      <c r="C8" s="71">
        <v>416</v>
      </c>
      <c r="D8" s="71">
        <v>1</v>
      </c>
      <c r="E8" s="75">
        <v>180000</v>
      </c>
    </row>
    <row r="9" spans="1:6" customFormat="1">
      <c r="A9" s="71" t="s">
        <v>367</v>
      </c>
      <c r="B9" s="77"/>
      <c r="C9" s="71">
        <v>416</v>
      </c>
      <c r="D9" s="71">
        <v>1</v>
      </c>
      <c r="E9" s="75">
        <v>129900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477900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35C4-B61B-4572-8B2D-0EC435A274E7}">
  <dimension ref="A1:F29"/>
  <sheetViews>
    <sheetView topLeftCell="A10" workbookViewId="0">
      <selection activeCell="G24" sqref="G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363</v>
      </c>
      <c r="B7" s="77"/>
      <c r="C7" s="71">
        <v>479</v>
      </c>
      <c r="D7" s="71">
        <v>1</v>
      </c>
      <c r="E7" s="75">
        <v>100000</v>
      </c>
    </row>
    <row r="8" spans="1:6" customFormat="1">
      <c r="A8" s="71" t="s">
        <v>313</v>
      </c>
      <c r="B8" s="77"/>
      <c r="C8" s="71">
        <v>479</v>
      </c>
      <c r="D8" s="71">
        <v>1</v>
      </c>
      <c r="E8" s="75">
        <v>250000</v>
      </c>
    </row>
    <row r="9" spans="1:6" customFormat="1">
      <c r="A9" s="71" t="s">
        <v>364</v>
      </c>
      <c r="B9" s="77"/>
      <c r="C9" s="71">
        <v>479</v>
      </c>
      <c r="D9" s="71">
        <v>1</v>
      </c>
      <c r="E9" s="75">
        <v>180000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530000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9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934</v>
      </c>
      <c r="B23" s="77" t="s">
        <v>911</v>
      </c>
      <c r="C23" s="71">
        <v>702</v>
      </c>
      <c r="D23" s="71">
        <v>1</v>
      </c>
      <c r="E23" s="75">
        <v>160000</v>
      </c>
    </row>
    <row r="24" spans="1:5">
      <c r="A24" s="71" t="s">
        <v>935</v>
      </c>
      <c r="B24" s="77" t="s">
        <v>911</v>
      </c>
      <c r="C24" s="71">
        <v>702</v>
      </c>
      <c r="D24" s="71">
        <v>1</v>
      </c>
      <c r="E24" s="75">
        <v>169900</v>
      </c>
    </row>
    <row r="25" spans="1:5">
      <c r="A25" s="71" t="s">
        <v>936</v>
      </c>
      <c r="B25" s="77" t="s">
        <v>911</v>
      </c>
      <c r="C25" s="71">
        <v>702</v>
      </c>
      <c r="D25" s="71">
        <v>1</v>
      </c>
      <c r="E25" s="75">
        <v>170000</v>
      </c>
    </row>
    <row r="26" spans="1:5">
      <c r="A26" s="71"/>
      <c r="B26" s="71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499900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B8E0-DEC0-41C3-B94E-B36B2936269F}">
  <dimension ref="A1:F28"/>
  <sheetViews>
    <sheetView topLeftCell="A16" workbookViewId="0">
      <selection activeCell="B32" sqref="B3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/>
      <c r="C7" s="71">
        <v>457</v>
      </c>
      <c r="D7" s="71">
        <v>1</v>
      </c>
      <c r="E7" s="75">
        <v>120000</v>
      </c>
    </row>
    <row r="8" spans="1:6" customFormat="1">
      <c r="A8" s="71" t="s">
        <v>361</v>
      </c>
      <c r="B8" s="77"/>
      <c r="C8" s="71">
        <v>457</v>
      </c>
      <c r="D8" s="71">
        <v>1</v>
      </c>
      <c r="E8" s="75">
        <v>189000</v>
      </c>
    </row>
    <row r="9" spans="1:6" customFormat="1">
      <c r="A9" s="71" t="s">
        <v>362</v>
      </c>
      <c r="B9" s="77"/>
      <c r="C9" s="71">
        <v>457</v>
      </c>
      <c r="D9" s="71">
        <v>1</v>
      </c>
      <c r="E9" s="75">
        <v>189000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498000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0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1131</v>
      </c>
      <c r="B22" s="77" t="s">
        <v>911</v>
      </c>
      <c r="C22" s="71">
        <v>631</v>
      </c>
      <c r="D22" s="71">
        <v>1</v>
      </c>
      <c r="E22" s="75">
        <v>65000</v>
      </c>
    </row>
    <row r="23" spans="1:5">
      <c r="A23" s="71" t="s">
        <v>1132</v>
      </c>
      <c r="B23" s="77" t="s">
        <v>911</v>
      </c>
      <c r="C23" s="71">
        <v>631</v>
      </c>
      <c r="D23" s="71">
        <v>1</v>
      </c>
      <c r="E23" s="75">
        <v>115000</v>
      </c>
    </row>
    <row r="24" spans="1:5">
      <c r="A24" s="71" t="s">
        <v>1133</v>
      </c>
      <c r="B24" s="77" t="s">
        <v>911</v>
      </c>
      <c r="C24" s="71">
        <v>631</v>
      </c>
      <c r="D24" s="71">
        <v>1</v>
      </c>
      <c r="E24" s="75">
        <v>180000</v>
      </c>
    </row>
    <row r="25" spans="1:5">
      <c r="A25" s="71" t="s">
        <v>1134</v>
      </c>
      <c r="B25" s="71" t="s">
        <v>911</v>
      </c>
      <c r="C25" s="71">
        <v>631</v>
      </c>
      <c r="D25" s="71">
        <v>1</v>
      </c>
      <c r="E25" s="75">
        <v>120000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480000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A74B-C6AC-4467-AD37-6C3DDC764257}">
  <dimension ref="A1:F15"/>
  <sheetViews>
    <sheetView workbookViewId="0">
      <selection activeCell="A13" sqref="A1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324</v>
      </c>
      <c r="B7" s="77">
        <v>43265</v>
      </c>
      <c r="C7" s="71">
        <v>419</v>
      </c>
      <c r="D7" s="71">
        <v>1</v>
      </c>
      <c r="E7" s="75">
        <v>275000</v>
      </c>
    </row>
    <row r="8" spans="1:6" customFormat="1">
      <c r="A8" s="71" t="s">
        <v>360</v>
      </c>
      <c r="B8" s="77">
        <v>43265</v>
      </c>
      <c r="C8" s="71">
        <v>419</v>
      </c>
      <c r="D8" s="71">
        <v>1</v>
      </c>
      <c r="E8" s="75">
        <v>180000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455000</v>
      </c>
    </row>
    <row r="15" spans="1:6">
      <c r="B15"/>
    </row>
  </sheetData>
  <mergeCells count="4">
    <mergeCell ref="A2:E3"/>
    <mergeCell ref="A4:E4"/>
    <mergeCell ref="A5:E5"/>
    <mergeCell ref="A11:D11"/>
  </mergeCells>
  <pageMargins left="0.7" right="0.7" top="0.75" bottom="0.75" header="0.3" footer="0.3"/>
  <drawing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279C-B4BE-41CE-A56A-E3D0DDF03342}">
  <dimension ref="A1:F29"/>
  <sheetViews>
    <sheetView topLeftCell="A19" workbookViewId="0">
      <selection activeCell="B36" sqref="B3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357</v>
      </c>
      <c r="B7" s="77">
        <v>43265</v>
      </c>
      <c r="C7" s="71">
        <v>426</v>
      </c>
      <c r="D7" s="71">
        <v>1</v>
      </c>
      <c r="E7" s="75">
        <v>71000</v>
      </c>
    </row>
    <row r="8" spans="1:6" customFormat="1">
      <c r="A8" s="71" t="s">
        <v>358</v>
      </c>
      <c r="B8" s="77">
        <v>43265</v>
      </c>
      <c r="C8" s="71">
        <v>426</v>
      </c>
      <c r="D8" s="71">
        <v>1</v>
      </c>
      <c r="E8" s="75">
        <v>179000</v>
      </c>
    </row>
    <row r="9" spans="1:6" customFormat="1">
      <c r="A9" s="71" t="s">
        <v>359</v>
      </c>
      <c r="B9" s="77">
        <v>43265</v>
      </c>
      <c r="C9" s="71">
        <v>426</v>
      </c>
      <c r="D9" s="71">
        <v>1</v>
      </c>
      <c r="E9" s="75">
        <v>252000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502000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5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805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1129</v>
      </c>
      <c r="B23" s="77" t="s">
        <v>911</v>
      </c>
      <c r="C23" s="100">
        <v>778</v>
      </c>
      <c r="D23" s="71">
        <v>1</v>
      </c>
      <c r="E23" s="75">
        <v>35000</v>
      </c>
    </row>
    <row r="24" spans="1:5">
      <c r="A24" s="71" t="s">
        <v>1094</v>
      </c>
      <c r="B24" s="77" t="s">
        <v>911</v>
      </c>
      <c r="C24" s="100">
        <v>778</v>
      </c>
      <c r="D24" s="71">
        <v>1</v>
      </c>
      <c r="E24" s="75">
        <v>180000</v>
      </c>
    </row>
    <row r="25" spans="1:5">
      <c r="A25" s="71" t="s">
        <v>1130</v>
      </c>
      <c r="B25" s="77" t="s">
        <v>911</v>
      </c>
      <c r="C25" s="100">
        <v>778</v>
      </c>
      <c r="D25" s="71">
        <v>1</v>
      </c>
      <c r="E25" s="75">
        <v>150000</v>
      </c>
    </row>
    <row r="26" spans="1:5">
      <c r="A26" s="71"/>
      <c r="B26" s="71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365000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07A3-71FD-476F-9F44-C7015AA97BC5}">
  <dimension ref="A1:F29"/>
  <sheetViews>
    <sheetView topLeftCell="A13" workbookViewId="0">
      <selection activeCell="G22" sqref="G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77">
        <v>43265</v>
      </c>
      <c r="C7" s="71">
        <v>445</v>
      </c>
      <c r="D7" s="71">
        <v>1</v>
      </c>
      <c r="E7" s="75">
        <v>120000</v>
      </c>
    </row>
    <row r="8" spans="1:6" customFormat="1">
      <c r="A8" s="71" t="s">
        <v>355</v>
      </c>
      <c r="B8" s="77">
        <v>43265</v>
      </c>
      <c r="C8" s="71">
        <v>445</v>
      </c>
      <c r="D8" s="71">
        <v>1</v>
      </c>
      <c r="E8" s="75">
        <v>149900</v>
      </c>
    </row>
    <row r="9" spans="1:6" customFormat="1">
      <c r="A9" s="71" t="s">
        <v>356</v>
      </c>
      <c r="B9" s="77">
        <v>43265</v>
      </c>
      <c r="C9" s="71">
        <v>445</v>
      </c>
      <c r="D9" s="71">
        <v>1</v>
      </c>
      <c r="E9" s="75">
        <v>219900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489800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5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1020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1039</v>
      </c>
      <c r="B23" s="77" t="s">
        <v>911</v>
      </c>
      <c r="C23" s="71">
        <v>694</v>
      </c>
      <c r="D23" s="71">
        <v>1</v>
      </c>
      <c r="E23" s="75">
        <v>179900</v>
      </c>
    </row>
    <row r="24" spans="1:5">
      <c r="A24" s="71" t="s">
        <v>1040</v>
      </c>
      <c r="B24" s="77" t="s">
        <v>911</v>
      </c>
      <c r="C24" s="71">
        <v>694</v>
      </c>
      <c r="D24" s="71">
        <v>1</v>
      </c>
      <c r="E24" s="75">
        <v>230000</v>
      </c>
    </row>
    <row r="25" spans="1:5">
      <c r="A25" s="71"/>
      <c r="B25" s="77"/>
      <c r="C25" s="71"/>
      <c r="D25" s="71"/>
      <c r="E25" s="75"/>
    </row>
    <row r="26" spans="1:5">
      <c r="A26" s="71"/>
      <c r="B26" s="71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409900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18EC-5506-4104-BAC9-A4C6F91F885C}">
  <dimension ref="A1:F30"/>
  <sheetViews>
    <sheetView topLeftCell="A16" workbookViewId="0">
      <selection activeCell="G26" sqref="G2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268</v>
      </c>
      <c r="B7" s="77">
        <v>43265</v>
      </c>
      <c r="C7" s="71">
        <v>421</v>
      </c>
      <c r="D7" s="71">
        <v>1</v>
      </c>
      <c r="E7" s="75">
        <v>156000</v>
      </c>
    </row>
    <row r="8" spans="1:6" customFormat="1">
      <c r="A8" s="71" t="s">
        <v>353</v>
      </c>
      <c r="B8" s="77">
        <v>43265</v>
      </c>
      <c r="C8" s="71">
        <v>421</v>
      </c>
      <c r="D8" s="71">
        <v>1</v>
      </c>
      <c r="E8" s="75">
        <v>63000</v>
      </c>
    </row>
    <row r="9" spans="1:6" customFormat="1">
      <c r="A9" s="71" t="s">
        <v>354</v>
      </c>
      <c r="B9" s="77">
        <v>43265</v>
      </c>
      <c r="C9" s="71">
        <v>421</v>
      </c>
      <c r="D9" s="71">
        <v>1</v>
      </c>
      <c r="E9" s="75">
        <v>45000</v>
      </c>
    </row>
    <row r="10" spans="1:6" customFormat="1">
      <c r="A10" s="71" t="s">
        <v>321</v>
      </c>
      <c r="B10" s="77">
        <v>43265</v>
      </c>
      <c r="C10" s="71">
        <v>421</v>
      </c>
      <c r="D10" s="71">
        <v>1</v>
      </c>
      <c r="E10" s="75">
        <v>219900</v>
      </c>
    </row>
    <row r="11" spans="1:6" customFormat="1">
      <c r="A11" s="71"/>
      <c r="B11" s="71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483900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7.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717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1125</v>
      </c>
      <c r="B24" s="77" t="s">
        <v>911</v>
      </c>
      <c r="C24" s="71">
        <v>746</v>
      </c>
      <c r="D24" s="71">
        <v>1</v>
      </c>
      <c r="E24" s="75">
        <v>200000</v>
      </c>
    </row>
    <row r="25" spans="1:5">
      <c r="A25" s="71" t="s">
        <v>1230</v>
      </c>
      <c r="B25" s="77" t="s">
        <v>911</v>
      </c>
      <c r="C25" s="71">
        <v>746</v>
      </c>
      <c r="D25" s="71">
        <v>1</v>
      </c>
      <c r="E25" s="75">
        <v>150000</v>
      </c>
    </row>
    <row r="26" spans="1:5">
      <c r="A26" s="71"/>
      <c r="B26" s="77"/>
      <c r="C26" s="71"/>
      <c r="D26" s="71"/>
      <c r="E26" s="75"/>
    </row>
    <row r="27" spans="1:5">
      <c r="A27" s="71"/>
      <c r="B27" s="71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350000</v>
      </c>
    </row>
  </sheetData>
  <mergeCells count="8">
    <mergeCell ref="A21:E21"/>
    <mergeCell ref="A22:E22"/>
    <mergeCell ref="A28:D28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37C-83E4-498C-9538-C927D1A9C696}">
  <dimension ref="A1:F30"/>
  <sheetViews>
    <sheetView topLeftCell="A19" workbookViewId="0">
      <selection activeCell="C22" sqref="C22:C2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350</v>
      </c>
      <c r="B7" s="77">
        <v>43265</v>
      </c>
      <c r="C7" s="71">
        <v>448</v>
      </c>
      <c r="D7" s="71">
        <v>1</v>
      </c>
      <c r="E7" s="75">
        <v>95000</v>
      </c>
    </row>
    <row r="8" spans="1:6" customFormat="1">
      <c r="A8" s="71" t="s">
        <v>351</v>
      </c>
      <c r="B8" s="77">
        <v>43265</v>
      </c>
      <c r="C8" s="71">
        <v>448</v>
      </c>
      <c r="D8" s="71">
        <v>1</v>
      </c>
      <c r="E8" s="75">
        <v>131000</v>
      </c>
    </row>
    <row r="9" spans="1:6" customFormat="1">
      <c r="A9" s="71" t="s">
        <v>352</v>
      </c>
      <c r="B9" s="77">
        <v>43265</v>
      </c>
      <c r="C9" s="71">
        <v>448</v>
      </c>
      <c r="D9" s="71">
        <v>1</v>
      </c>
      <c r="E9" s="75">
        <v>220000</v>
      </c>
    </row>
    <row r="10" spans="1:6" customFormat="1">
      <c r="A10" s="71"/>
      <c r="B10" s="71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446000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6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924</v>
      </c>
      <c r="B22" s="77" t="s">
        <v>911</v>
      </c>
      <c r="C22" s="71">
        <v>623</v>
      </c>
      <c r="D22" s="71">
        <v>1</v>
      </c>
      <c r="E22" s="75">
        <v>160000</v>
      </c>
    </row>
    <row r="23" spans="1:5">
      <c r="A23" s="71" t="s">
        <v>987</v>
      </c>
      <c r="B23" s="77" t="s">
        <v>911</v>
      </c>
      <c r="C23" s="71">
        <v>623</v>
      </c>
      <c r="D23" s="71">
        <v>1</v>
      </c>
      <c r="E23" s="75">
        <v>47000</v>
      </c>
    </row>
    <row r="24" spans="1:5">
      <c r="A24" s="71" t="s">
        <v>939</v>
      </c>
      <c r="B24" s="77" t="s">
        <v>911</v>
      </c>
      <c r="C24" s="71">
        <v>623</v>
      </c>
      <c r="D24" s="71">
        <v>1</v>
      </c>
      <c r="E24" s="75">
        <v>30000</v>
      </c>
    </row>
    <row r="25" spans="1:5">
      <c r="A25" s="71" t="s">
        <v>1245</v>
      </c>
      <c r="B25" s="77" t="s">
        <v>911</v>
      </c>
      <c r="C25" s="71">
        <v>623</v>
      </c>
      <c r="D25" s="71">
        <v>1</v>
      </c>
      <c r="E25" s="75">
        <v>110000</v>
      </c>
    </row>
    <row r="26" spans="1:5">
      <c r="A26" s="71" t="s">
        <v>1246</v>
      </c>
      <c r="B26" s="77" t="s">
        <v>911</v>
      </c>
      <c r="C26" s="71">
        <v>623</v>
      </c>
      <c r="D26" s="71">
        <v>1</v>
      </c>
      <c r="E26" s="75">
        <v>110000</v>
      </c>
    </row>
    <row r="27" spans="1:5">
      <c r="A27" s="71" t="s">
        <v>1247</v>
      </c>
      <c r="B27" s="77" t="s">
        <v>911</v>
      </c>
      <c r="C27" s="71">
        <v>623</v>
      </c>
      <c r="D27" s="71">
        <v>1</v>
      </c>
      <c r="E27" s="75">
        <v>40000</v>
      </c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SUM(E21:E29)</f>
        <v>497000</v>
      </c>
    </row>
  </sheetData>
  <mergeCells count="8">
    <mergeCell ref="A19:E19"/>
    <mergeCell ref="A20:E20"/>
    <mergeCell ref="A28:D28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02D3-9F9B-4B7B-8939-F6D2EEB371A2}">
  <dimension ref="A1:F14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348</v>
      </c>
      <c r="B7" s="77">
        <v>43265</v>
      </c>
      <c r="C7" s="71">
        <v>453</v>
      </c>
      <c r="D7" s="71">
        <v>1</v>
      </c>
      <c r="E7" s="75">
        <v>70000</v>
      </c>
    </row>
    <row r="8" spans="1:6" customFormat="1">
      <c r="A8" s="71"/>
      <c r="B8" s="71"/>
      <c r="C8" s="71"/>
      <c r="D8" s="71"/>
      <c r="E8" s="75"/>
    </row>
    <row r="9" spans="1:6" customFormat="1">
      <c r="A9" s="71"/>
      <c r="B9" s="71"/>
      <c r="C9" s="71"/>
      <c r="D9" s="71"/>
      <c r="E9" s="75"/>
    </row>
    <row r="10" spans="1:6" ht="19.5" thickBot="1">
      <c r="A10" s="157" t="s">
        <v>243</v>
      </c>
      <c r="B10" s="158"/>
      <c r="C10" s="158"/>
      <c r="D10" s="159"/>
      <c r="E10" s="72"/>
    </row>
    <row r="11" spans="1:6" ht="15.75" thickBot="1">
      <c r="E11" s="73"/>
    </row>
    <row r="12" spans="1:6" ht="19.5" thickBot="1">
      <c r="E12" s="74">
        <f>SUM(E6:E11)</f>
        <v>70000</v>
      </c>
    </row>
    <row r="14" spans="1:6">
      <c r="B14"/>
    </row>
  </sheetData>
  <mergeCells count="4">
    <mergeCell ref="A2:E3"/>
    <mergeCell ref="A4:E4"/>
    <mergeCell ref="A5:E5"/>
    <mergeCell ref="A10:D10"/>
  </mergeCells>
  <pageMargins left="0.7" right="0.7" top="0.75" bottom="0.75" header="0.3" footer="0.3"/>
  <drawing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A54B-5D0C-4AA2-8C36-738EF815A8D0}">
  <dimension ref="A1:F18"/>
  <sheetViews>
    <sheetView workbookViewId="0">
      <selection activeCell="F13" sqref="F13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344</v>
      </c>
      <c r="B7" s="77">
        <v>43265</v>
      </c>
      <c r="C7" s="71">
        <v>412</v>
      </c>
      <c r="D7" s="71">
        <v>1</v>
      </c>
      <c r="E7" s="75">
        <v>250000</v>
      </c>
    </row>
    <row r="8" spans="1:6" customFormat="1">
      <c r="A8" s="71" t="s">
        <v>345</v>
      </c>
      <c r="B8" s="71"/>
      <c r="C8" s="71"/>
      <c r="D8" s="71"/>
      <c r="E8" s="75">
        <v>184000</v>
      </c>
    </row>
    <row r="9" spans="1:6" customFormat="1">
      <c r="A9" s="71" t="s">
        <v>346</v>
      </c>
      <c r="B9" s="71"/>
      <c r="C9" s="71"/>
      <c r="D9" s="71"/>
      <c r="E9" s="75">
        <v>125000</v>
      </c>
    </row>
    <row r="10" spans="1:6" customFormat="1">
      <c r="A10" s="71" t="s">
        <v>347</v>
      </c>
      <c r="B10" s="77"/>
      <c r="C10" s="71"/>
      <c r="D10" s="71"/>
      <c r="E10" s="75">
        <v>220000</v>
      </c>
    </row>
    <row r="11" spans="1:6" customFormat="1">
      <c r="A11" s="71" t="s">
        <v>334</v>
      </c>
      <c r="B11" s="77"/>
      <c r="C11" s="71"/>
      <c r="D11" s="71"/>
      <c r="E11" s="75">
        <v>129900</v>
      </c>
    </row>
    <row r="12" spans="1:6" customFormat="1">
      <c r="A12" s="71" t="s">
        <v>335</v>
      </c>
      <c r="B12" s="77"/>
      <c r="C12" s="71"/>
      <c r="D12" s="71"/>
      <c r="E12" s="75">
        <v>189000</v>
      </c>
    </row>
    <row r="13" spans="1:6" customFormat="1">
      <c r="A13" s="71"/>
      <c r="B13" s="77"/>
      <c r="C13" s="71"/>
      <c r="D13" s="71"/>
      <c r="E13" s="75"/>
    </row>
    <row r="14" spans="1:6" ht="19.5" thickBot="1">
      <c r="A14" s="157" t="s">
        <v>243</v>
      </c>
      <c r="B14" s="158"/>
      <c r="C14" s="158"/>
      <c r="D14" s="159"/>
      <c r="E14" s="72"/>
    </row>
    <row r="15" spans="1:6" ht="15.75" thickBot="1">
      <c r="E15" s="73"/>
    </row>
    <row r="16" spans="1:6" ht="19.5" thickBot="1">
      <c r="E16" s="74">
        <f>SUM(E6:E15)</f>
        <v>1097900</v>
      </c>
    </row>
    <row r="18" spans="2:2">
      <c r="B18"/>
    </row>
  </sheetData>
  <mergeCells count="4">
    <mergeCell ref="A2:E3"/>
    <mergeCell ref="A4:E4"/>
    <mergeCell ref="A5:E5"/>
    <mergeCell ref="A14:D14"/>
  </mergeCells>
  <pageMargins left="0.7" right="0.7" top="0.75" bottom="0.75" header="0.3" footer="0.3"/>
  <drawing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198B-2CFC-46EF-BFBA-05E4BDD1AD16}">
  <dimension ref="A1:F28"/>
  <sheetViews>
    <sheetView topLeftCell="A13" workbookViewId="0">
      <selection activeCell="C29" sqref="C2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342</v>
      </c>
      <c r="B7" s="77">
        <v>43265</v>
      </c>
      <c r="C7" s="71">
        <v>415</v>
      </c>
      <c r="D7" s="71">
        <v>1</v>
      </c>
      <c r="E7" s="75">
        <v>179900</v>
      </c>
    </row>
    <row r="8" spans="1:6" customFormat="1">
      <c r="A8" s="71" t="s">
        <v>343</v>
      </c>
      <c r="B8" s="77">
        <v>43265</v>
      </c>
      <c r="C8" s="71">
        <v>415</v>
      </c>
      <c r="D8" s="71">
        <v>1</v>
      </c>
      <c r="E8" s="75">
        <v>79900</v>
      </c>
    </row>
    <row r="9" spans="1:6" customFormat="1">
      <c r="A9" s="71" t="s">
        <v>810</v>
      </c>
      <c r="B9" s="77">
        <v>43368</v>
      </c>
      <c r="C9" s="71">
        <v>1949</v>
      </c>
      <c r="D9" s="71">
        <v>1</v>
      </c>
      <c r="E9" s="75">
        <v>169900</v>
      </c>
    </row>
    <row r="10" spans="1:6" customFormat="1">
      <c r="A10" s="71" t="s">
        <v>811</v>
      </c>
      <c r="B10" s="77">
        <v>43368</v>
      </c>
      <c r="C10" s="71">
        <v>1949</v>
      </c>
      <c r="D10" s="71">
        <v>1</v>
      </c>
      <c r="E10" s="75">
        <v>33000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462700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2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925</v>
      </c>
      <c r="B22" s="77" t="s">
        <v>911</v>
      </c>
      <c r="C22" s="71">
        <v>690</v>
      </c>
      <c r="D22" s="71">
        <v>1</v>
      </c>
      <c r="E22" s="75">
        <v>30000</v>
      </c>
    </row>
    <row r="23" spans="1:5">
      <c r="A23" s="71" t="s">
        <v>1238</v>
      </c>
      <c r="B23" s="77" t="s">
        <v>911</v>
      </c>
      <c r="C23" s="71">
        <v>690</v>
      </c>
      <c r="D23" s="71">
        <v>1</v>
      </c>
      <c r="E23" s="75">
        <v>79900</v>
      </c>
    </row>
    <row r="24" spans="1:5">
      <c r="A24" s="71" t="s">
        <v>1098</v>
      </c>
      <c r="B24" s="77" t="s">
        <v>911</v>
      </c>
      <c r="C24" s="71">
        <v>690</v>
      </c>
      <c r="D24" s="71">
        <v>1</v>
      </c>
      <c r="E24" s="75">
        <v>189900</v>
      </c>
    </row>
    <row r="25" spans="1:5">
      <c r="A25" s="71" t="s">
        <v>1239</v>
      </c>
      <c r="B25" s="77" t="s">
        <v>911</v>
      </c>
      <c r="C25" s="71">
        <v>690</v>
      </c>
      <c r="D25" s="71">
        <v>1</v>
      </c>
      <c r="E25" s="75">
        <v>169900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469700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E8C6-3541-45B7-90E5-AFD15F054014}">
  <dimension ref="A1:F28"/>
  <sheetViews>
    <sheetView topLeftCell="A10" workbookViewId="0">
      <selection activeCell="F25" sqref="F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340</v>
      </c>
      <c r="B7" s="77"/>
      <c r="C7" s="71">
        <v>395</v>
      </c>
      <c r="D7" s="71">
        <v>1</v>
      </c>
      <c r="E7" s="75">
        <v>219900</v>
      </c>
    </row>
    <row r="8" spans="1:6" customFormat="1">
      <c r="A8" s="71" t="s">
        <v>341</v>
      </c>
      <c r="B8" s="77"/>
      <c r="C8" s="71">
        <v>395</v>
      </c>
      <c r="D8" s="71">
        <v>1</v>
      </c>
      <c r="E8" s="75">
        <v>99900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319800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7.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 ht="19.5" customHeight="1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1059</v>
      </c>
      <c r="B22" s="77" t="s">
        <v>911</v>
      </c>
      <c r="C22" s="71">
        <v>699</v>
      </c>
      <c r="D22" s="71">
        <v>1</v>
      </c>
      <c r="E22" s="75">
        <v>250000</v>
      </c>
    </row>
    <row r="23" spans="1:5">
      <c r="A23" s="71" t="s">
        <v>1037</v>
      </c>
      <c r="B23" s="77" t="s">
        <v>911</v>
      </c>
      <c r="C23" s="71">
        <v>699</v>
      </c>
      <c r="D23" s="71">
        <v>1</v>
      </c>
      <c r="E23" s="75">
        <v>63000</v>
      </c>
    </row>
    <row r="24" spans="1:5">
      <c r="A24" s="71"/>
      <c r="B24" s="77"/>
      <c r="C24" s="71"/>
      <c r="D24" s="71"/>
      <c r="E24" s="75"/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313000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E3DB-0457-438E-8C02-DEB2422AEE88}">
  <dimension ref="A1:F28"/>
  <sheetViews>
    <sheetView topLeftCell="A10" workbookViewId="0">
      <selection activeCell="E24" sqref="E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325</v>
      </c>
      <c r="B7" s="77">
        <v>43265</v>
      </c>
      <c r="C7" s="71">
        <v>410</v>
      </c>
      <c r="D7" s="71">
        <v>1</v>
      </c>
      <c r="E7" s="75">
        <v>100000</v>
      </c>
    </row>
    <row r="8" spans="1:6" customFormat="1">
      <c r="A8" s="71" t="s">
        <v>338</v>
      </c>
      <c r="B8" s="77">
        <v>43265</v>
      </c>
      <c r="C8" s="71">
        <v>410</v>
      </c>
      <c r="D8" s="71">
        <v>1</v>
      </c>
      <c r="E8" s="75">
        <v>79900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179900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29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953</v>
      </c>
      <c r="B22" s="77" t="s">
        <v>911</v>
      </c>
      <c r="C22" s="71">
        <v>781</v>
      </c>
      <c r="D22" s="71">
        <v>1</v>
      </c>
      <c r="E22" s="75">
        <v>70000</v>
      </c>
    </row>
    <row r="23" spans="1:5">
      <c r="A23" s="71" t="s">
        <v>950</v>
      </c>
      <c r="B23" s="77" t="s">
        <v>911</v>
      </c>
      <c r="C23" s="71">
        <v>781</v>
      </c>
      <c r="D23" s="71">
        <v>1</v>
      </c>
      <c r="E23" s="75">
        <v>53000</v>
      </c>
    </row>
    <row r="24" spans="1:5">
      <c r="A24" s="71"/>
      <c r="B24" s="77"/>
      <c r="C24" s="71"/>
      <c r="D24" s="71"/>
      <c r="E24" s="75"/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123000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0E63-FCAA-40C3-9430-DE2D02DA3294}">
  <dimension ref="A1:F29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313</v>
      </c>
      <c r="B7" s="77">
        <v>43266</v>
      </c>
      <c r="C7" s="71">
        <v>456</v>
      </c>
      <c r="D7" s="71">
        <v>1</v>
      </c>
      <c r="E7" s="75">
        <v>250000</v>
      </c>
    </row>
    <row r="8" spans="1:6" customFormat="1">
      <c r="A8" s="71" t="s">
        <v>336</v>
      </c>
      <c r="B8" s="77">
        <v>43266</v>
      </c>
      <c r="C8" s="71">
        <v>456</v>
      </c>
      <c r="D8" s="71">
        <v>1</v>
      </c>
      <c r="E8" s="75">
        <v>30000</v>
      </c>
    </row>
    <row r="9" spans="1:6" customFormat="1">
      <c r="A9" s="71" t="s">
        <v>337</v>
      </c>
      <c r="B9" s="77">
        <v>43266</v>
      </c>
      <c r="C9" s="71">
        <v>456</v>
      </c>
      <c r="D9" s="71">
        <v>1</v>
      </c>
      <c r="E9" s="75">
        <v>47000</v>
      </c>
    </row>
    <row r="10" spans="1:6" customFormat="1">
      <c r="A10" s="71" t="s">
        <v>317</v>
      </c>
      <c r="B10" s="77">
        <v>43266</v>
      </c>
      <c r="C10" s="71">
        <v>456</v>
      </c>
      <c r="D10" s="71">
        <v>1</v>
      </c>
      <c r="E10" s="75">
        <v>180000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507000</v>
      </c>
    </row>
    <row r="16" spans="1:6">
      <c r="B16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2.2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1145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937</v>
      </c>
      <c r="B23" s="77" t="s">
        <v>911</v>
      </c>
      <c r="C23" s="71">
        <v>750</v>
      </c>
      <c r="D23" s="71">
        <v>1</v>
      </c>
      <c r="E23" s="75">
        <v>184000</v>
      </c>
    </row>
    <row r="24" spans="1:5">
      <c r="A24" s="71" t="s">
        <v>1146</v>
      </c>
      <c r="B24" s="77" t="s">
        <v>911</v>
      </c>
      <c r="C24" s="71">
        <v>750</v>
      </c>
      <c r="D24" s="71">
        <v>1</v>
      </c>
      <c r="E24" s="75">
        <v>184000</v>
      </c>
    </row>
    <row r="25" spans="1:5">
      <c r="A25" s="71" t="s">
        <v>1147</v>
      </c>
      <c r="B25" s="77" t="s">
        <v>911</v>
      </c>
      <c r="C25" s="71">
        <v>750</v>
      </c>
      <c r="D25" s="71">
        <v>1</v>
      </c>
      <c r="E25" s="75">
        <v>45000</v>
      </c>
    </row>
    <row r="26" spans="1:5">
      <c r="A26" s="71"/>
      <c r="B26" s="77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413000</v>
      </c>
    </row>
  </sheetData>
  <mergeCells count="8">
    <mergeCell ref="A20:E20"/>
    <mergeCell ref="A21:E21"/>
    <mergeCell ref="A27:D27"/>
    <mergeCell ref="A2:E3"/>
    <mergeCell ref="A4:E4"/>
    <mergeCell ref="A5:E5"/>
    <mergeCell ref="A12:D12"/>
    <mergeCell ref="A18:E19"/>
  </mergeCells>
  <pageMargins left="0.7" right="0.7" top="0.75" bottom="0.75" header="0.3" footer="0.3"/>
  <drawing r:id="rId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AEA8-0915-42A7-A65B-8866D7A000B8}">
  <dimension ref="A1:F19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18.570312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330</v>
      </c>
      <c r="B7" s="77">
        <v>43265</v>
      </c>
      <c r="C7" s="71">
        <v>432</v>
      </c>
      <c r="D7" s="71">
        <v>2</v>
      </c>
      <c r="E7" s="75">
        <f>250000*2</f>
        <v>500000</v>
      </c>
    </row>
    <row r="8" spans="1:6" customFormat="1">
      <c r="A8" s="71" t="s">
        <v>269</v>
      </c>
      <c r="B8" s="77">
        <v>43265</v>
      </c>
      <c r="C8" s="71">
        <v>432</v>
      </c>
      <c r="D8" s="71">
        <v>1</v>
      </c>
      <c r="E8" s="75">
        <v>30000</v>
      </c>
    </row>
    <row r="9" spans="1:6" customFormat="1">
      <c r="A9" s="71" t="s">
        <v>331</v>
      </c>
      <c r="B9" s="77">
        <v>43265</v>
      </c>
      <c r="C9" s="71">
        <v>432</v>
      </c>
      <c r="D9" s="71">
        <v>1</v>
      </c>
      <c r="E9" s="75">
        <v>95000</v>
      </c>
    </row>
    <row r="10" spans="1:6" customFormat="1">
      <c r="A10" s="71" t="s">
        <v>332</v>
      </c>
      <c r="B10" s="77">
        <v>43265</v>
      </c>
      <c r="C10" s="71">
        <v>432</v>
      </c>
      <c r="D10" s="71">
        <v>1</v>
      </c>
      <c r="E10" s="75">
        <v>125000</v>
      </c>
    </row>
    <row r="11" spans="1:6" customFormat="1">
      <c r="A11" s="71" t="s">
        <v>333</v>
      </c>
      <c r="B11" s="77">
        <v>43265</v>
      </c>
      <c r="C11" s="71">
        <v>432</v>
      </c>
      <c r="D11" s="71">
        <v>1</v>
      </c>
      <c r="E11" s="75">
        <v>179900</v>
      </c>
    </row>
    <row r="12" spans="1:6" customFormat="1">
      <c r="A12" s="71" t="s">
        <v>334</v>
      </c>
      <c r="B12" s="77">
        <v>43265</v>
      </c>
      <c r="C12" s="71">
        <v>432</v>
      </c>
      <c r="D12" s="71">
        <v>1</v>
      </c>
      <c r="E12" s="75">
        <v>129900</v>
      </c>
    </row>
    <row r="13" spans="1:6" customFormat="1">
      <c r="A13" s="71" t="s">
        <v>335</v>
      </c>
      <c r="B13" s="77">
        <v>43265</v>
      </c>
      <c r="C13" s="71">
        <v>432</v>
      </c>
      <c r="D13" s="71"/>
      <c r="E13" s="75">
        <v>189900</v>
      </c>
    </row>
    <row r="14" spans="1:6" customFormat="1">
      <c r="A14" s="71"/>
      <c r="B14" s="77"/>
      <c r="C14" s="71"/>
      <c r="D14" s="71"/>
      <c r="E14" s="75"/>
    </row>
    <row r="15" spans="1:6" ht="19.5" thickBot="1">
      <c r="A15" s="157" t="s">
        <v>243</v>
      </c>
      <c r="B15" s="158"/>
      <c r="C15" s="158"/>
      <c r="D15" s="159"/>
      <c r="E15" s="72"/>
    </row>
    <row r="16" spans="1:6" ht="15.75" thickBot="1">
      <c r="E16" s="73"/>
    </row>
    <row r="17" spans="2:5" ht="19.5" thickBot="1">
      <c r="E17" s="74">
        <f>SUM(E6:E16)</f>
        <v>1249700</v>
      </c>
    </row>
    <row r="19" spans="2:5">
      <c r="B19"/>
    </row>
  </sheetData>
  <mergeCells count="4">
    <mergeCell ref="A2:E3"/>
    <mergeCell ref="A4:E4"/>
    <mergeCell ref="A5:E5"/>
    <mergeCell ref="A15:D15"/>
  </mergeCells>
  <pageMargins left="0.7" right="0.7" top="0.75" bottom="0.75" header="0.3" footer="0.3"/>
  <drawing r:id="rId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2337-517F-47C4-86EA-0E48D87F9306}">
  <dimension ref="A1:F28"/>
  <sheetViews>
    <sheetView topLeftCell="A10" workbookViewId="0">
      <selection activeCell="E25" sqref="E2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327</v>
      </c>
      <c r="B7" s="77">
        <v>43264</v>
      </c>
      <c r="C7" s="71">
        <v>399</v>
      </c>
      <c r="D7" s="71">
        <v>1</v>
      </c>
      <c r="E7" s="75">
        <v>180000</v>
      </c>
    </row>
    <row r="8" spans="1:6" customFormat="1">
      <c r="A8" s="71" t="s">
        <v>328</v>
      </c>
      <c r="B8" s="77">
        <v>43264</v>
      </c>
      <c r="C8" s="71">
        <v>399</v>
      </c>
      <c r="D8" s="71">
        <v>1</v>
      </c>
      <c r="E8" s="75">
        <v>30000</v>
      </c>
    </row>
    <row r="9" spans="1:6" customFormat="1">
      <c r="A9" s="71" t="s">
        <v>329</v>
      </c>
      <c r="B9" s="77">
        <v>43264</v>
      </c>
      <c r="C9" s="71">
        <v>399</v>
      </c>
      <c r="D9" s="71">
        <v>1</v>
      </c>
      <c r="E9" s="75">
        <v>79900</v>
      </c>
    </row>
    <row r="10" spans="1:6" customFormat="1">
      <c r="A10" s="71" t="s">
        <v>273</v>
      </c>
      <c r="B10" s="77">
        <v>43264</v>
      </c>
      <c r="C10" s="71">
        <v>399</v>
      </c>
      <c r="D10" s="71">
        <v>1</v>
      </c>
      <c r="E10" s="75">
        <v>189900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479800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3.7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1183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994</v>
      </c>
      <c r="B22" s="77" t="s">
        <v>911</v>
      </c>
      <c r="C22" s="71">
        <v>713</v>
      </c>
      <c r="D22" s="71">
        <v>1</v>
      </c>
      <c r="E22" s="75">
        <v>120000</v>
      </c>
    </row>
    <row r="23" spans="1:5">
      <c r="A23" s="71" t="s">
        <v>1262</v>
      </c>
      <c r="B23" s="77" t="s">
        <v>911</v>
      </c>
      <c r="C23" s="71">
        <v>713</v>
      </c>
      <c r="D23" s="71">
        <v>1</v>
      </c>
      <c r="E23" s="75">
        <v>150000</v>
      </c>
    </row>
    <row r="24" spans="1:5">
      <c r="A24" s="71" t="s">
        <v>1097</v>
      </c>
      <c r="B24" s="77" t="s">
        <v>911</v>
      </c>
      <c r="C24" s="71">
        <v>713</v>
      </c>
      <c r="D24" s="71">
        <v>1</v>
      </c>
      <c r="E24" s="75">
        <v>200000</v>
      </c>
    </row>
    <row r="25" spans="1:5">
      <c r="A25" s="71"/>
      <c r="B25" s="77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470000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29FB-0E3A-4532-B97D-403BBDCF5714}">
  <dimension ref="A1:F31"/>
  <sheetViews>
    <sheetView topLeftCell="A13" workbookViewId="0">
      <selection activeCell="H26" sqref="H2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325</v>
      </c>
      <c r="B7" s="77">
        <v>43265</v>
      </c>
      <c r="C7" s="71">
        <v>402</v>
      </c>
      <c r="D7" s="71">
        <v>1</v>
      </c>
      <c r="E7" s="75">
        <v>100000</v>
      </c>
    </row>
    <row r="8" spans="1:6" customFormat="1">
      <c r="A8" s="71" t="s">
        <v>268</v>
      </c>
      <c r="B8" s="77">
        <v>43265</v>
      </c>
      <c r="C8" s="71">
        <v>402</v>
      </c>
      <c r="D8" s="71">
        <v>1</v>
      </c>
      <c r="E8" s="75">
        <v>156000</v>
      </c>
    </row>
    <row r="9" spans="1:6" customFormat="1">
      <c r="A9" s="71" t="s">
        <v>326</v>
      </c>
      <c r="B9" s="77">
        <v>43265</v>
      </c>
      <c r="C9" s="71">
        <v>402</v>
      </c>
      <c r="D9" s="71">
        <v>1</v>
      </c>
      <c r="E9" s="75">
        <v>19000</v>
      </c>
    </row>
    <row r="10" spans="1:6" customFormat="1">
      <c r="A10" s="71" t="s">
        <v>611</v>
      </c>
      <c r="B10" s="77">
        <v>43317</v>
      </c>
      <c r="C10" s="71">
        <v>543</v>
      </c>
      <c r="D10" s="71">
        <v>2</v>
      </c>
      <c r="E10" s="75">
        <v>200000</v>
      </c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475000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0.7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717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939</v>
      </c>
      <c r="B24" s="77" t="s">
        <v>911</v>
      </c>
      <c r="C24" s="71">
        <v>712</v>
      </c>
      <c r="D24" s="71">
        <v>2</v>
      </c>
      <c r="E24" s="75">
        <v>60000</v>
      </c>
    </row>
    <row r="25" spans="1:5">
      <c r="A25" s="71" t="s">
        <v>321</v>
      </c>
      <c r="B25" s="77" t="s">
        <v>911</v>
      </c>
      <c r="C25" s="71">
        <v>712</v>
      </c>
      <c r="D25" s="71">
        <v>1</v>
      </c>
      <c r="E25" s="75">
        <v>219900</v>
      </c>
    </row>
    <row r="26" spans="1:5">
      <c r="A26" s="71" t="s">
        <v>998</v>
      </c>
      <c r="B26" s="77" t="s">
        <v>911</v>
      </c>
      <c r="C26" s="71">
        <v>712</v>
      </c>
      <c r="D26" s="71">
        <v>1</v>
      </c>
      <c r="E26" s="75">
        <v>89000</v>
      </c>
    </row>
    <row r="27" spans="1:5">
      <c r="A27" s="71" t="s">
        <v>999</v>
      </c>
      <c r="B27" s="77" t="s">
        <v>911</v>
      </c>
      <c r="C27" s="71">
        <v>712</v>
      </c>
      <c r="D27" s="71">
        <v>1</v>
      </c>
      <c r="E27" s="75">
        <v>119900</v>
      </c>
    </row>
    <row r="28" spans="1:5">
      <c r="A28" s="71"/>
      <c r="B28" s="77"/>
      <c r="C28" s="71"/>
      <c r="D28" s="71"/>
      <c r="E28" s="75"/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488800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66-C4AC-49ED-A99F-5C09FE00B715}">
  <dimension ref="A1:F29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322</v>
      </c>
      <c r="B7" s="77">
        <v>43265</v>
      </c>
      <c r="C7" s="71">
        <v>447</v>
      </c>
      <c r="D7" s="71">
        <v>1</v>
      </c>
      <c r="E7" s="75">
        <v>95000</v>
      </c>
    </row>
    <row r="8" spans="1:6" customFormat="1">
      <c r="A8" s="71" t="s">
        <v>323</v>
      </c>
      <c r="B8" s="77">
        <v>43265</v>
      </c>
      <c r="C8" s="71">
        <v>447</v>
      </c>
      <c r="D8" s="71">
        <v>1</v>
      </c>
      <c r="E8" s="75">
        <v>125000</v>
      </c>
    </row>
    <row r="9" spans="1:6" customFormat="1">
      <c r="A9" s="71" t="s">
        <v>324</v>
      </c>
      <c r="B9" s="77">
        <v>43265</v>
      </c>
      <c r="C9" s="71">
        <v>447</v>
      </c>
      <c r="D9" s="71">
        <v>1</v>
      </c>
      <c r="E9" s="75">
        <v>275000</v>
      </c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495000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9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288</v>
      </c>
      <c r="B21" s="155"/>
      <c r="C21" s="155"/>
      <c r="D21" s="155"/>
      <c r="E21" s="156"/>
    </row>
    <row r="22" spans="1:5" ht="27" customHeight="1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869</v>
      </c>
      <c r="B23" s="77">
        <v>43398</v>
      </c>
      <c r="C23" s="71"/>
      <c r="D23" s="71">
        <v>1</v>
      </c>
      <c r="E23" s="75">
        <v>189000</v>
      </c>
    </row>
    <row r="24" spans="1:5">
      <c r="A24" s="71" t="s">
        <v>1090</v>
      </c>
      <c r="B24" s="77" t="s">
        <v>911</v>
      </c>
      <c r="C24" s="71">
        <v>625</v>
      </c>
      <c r="D24" s="71">
        <v>1</v>
      </c>
      <c r="E24" s="75">
        <v>95000</v>
      </c>
    </row>
    <row r="25" spans="1:5">
      <c r="A25" s="71" t="s">
        <v>1091</v>
      </c>
      <c r="B25" s="77" t="s">
        <v>911</v>
      </c>
      <c r="C25" s="71">
        <v>625</v>
      </c>
      <c r="D25" s="71">
        <v>1</v>
      </c>
      <c r="E25" s="75">
        <v>120000</v>
      </c>
    </row>
    <row r="26" spans="1:5">
      <c r="A26" s="71" t="s">
        <v>1092</v>
      </c>
      <c r="B26" s="77" t="s">
        <v>911</v>
      </c>
      <c r="C26" s="71">
        <v>625</v>
      </c>
      <c r="D26" s="71">
        <v>1</v>
      </c>
      <c r="E26" s="75">
        <v>60000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464000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8A03-E304-4554-8583-9F7A103D05F2}">
  <dimension ref="A1:F28"/>
  <sheetViews>
    <sheetView topLeftCell="A10" workbookViewId="0">
      <selection activeCell="H22" sqref="H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313</v>
      </c>
      <c r="B7" s="77">
        <v>43265</v>
      </c>
      <c r="C7" s="71">
        <v>452</v>
      </c>
      <c r="D7" s="71">
        <v>1</v>
      </c>
      <c r="E7" s="75">
        <v>250000</v>
      </c>
    </row>
    <row r="8" spans="1:6" customFormat="1">
      <c r="A8" s="71" t="s">
        <v>321</v>
      </c>
      <c r="B8" s="77">
        <v>43265</v>
      </c>
      <c r="C8" s="71">
        <v>452</v>
      </c>
      <c r="D8" s="71">
        <v>1</v>
      </c>
      <c r="E8" s="75">
        <v>219900</v>
      </c>
    </row>
    <row r="9" spans="1:6" customFormat="1">
      <c r="A9" s="71"/>
      <c r="B9" s="77"/>
      <c r="C9" s="71"/>
      <c r="D9" s="71"/>
      <c r="E9" s="75"/>
    </row>
    <row r="10" spans="1:6" customFormat="1">
      <c r="A10" s="71"/>
      <c r="B10" s="77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469900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0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924</v>
      </c>
      <c r="B22" s="77" t="s">
        <v>911</v>
      </c>
      <c r="C22" s="71">
        <v>698</v>
      </c>
      <c r="D22" s="71">
        <v>1</v>
      </c>
      <c r="E22" s="75">
        <v>160000</v>
      </c>
    </row>
    <row r="23" spans="1:5">
      <c r="A23" s="71" t="s">
        <v>934</v>
      </c>
      <c r="B23" s="77" t="s">
        <v>911</v>
      </c>
      <c r="C23" s="71">
        <v>698</v>
      </c>
      <c r="D23" s="71">
        <v>1</v>
      </c>
      <c r="E23" s="75">
        <v>160000</v>
      </c>
    </row>
    <row r="24" spans="1:5">
      <c r="A24" s="71" t="s">
        <v>1193</v>
      </c>
      <c r="B24" s="77" t="s">
        <v>911</v>
      </c>
      <c r="C24" s="71">
        <v>698</v>
      </c>
      <c r="D24" s="71">
        <v>1</v>
      </c>
      <c r="E24" s="75">
        <v>75000</v>
      </c>
    </row>
    <row r="25" spans="1:5">
      <c r="A25" s="71" t="s">
        <v>1111</v>
      </c>
      <c r="B25" s="77" t="s">
        <v>911</v>
      </c>
      <c r="C25" s="71">
        <v>698</v>
      </c>
      <c r="D25" s="71">
        <v>1</v>
      </c>
      <c r="E25" s="75">
        <v>120000</v>
      </c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515000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62C4-FFFF-4D2F-9E58-80EA2B25EDA4}">
  <dimension ref="A1:F16"/>
  <sheetViews>
    <sheetView workbookViewId="0">
      <selection sqref="A1:XFD104857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268</v>
      </c>
      <c r="B7" s="77">
        <v>43252</v>
      </c>
      <c r="C7" s="71">
        <v>337</v>
      </c>
      <c r="D7" s="71">
        <v>1</v>
      </c>
      <c r="E7" s="75">
        <v>156000</v>
      </c>
    </row>
    <row r="8" spans="1:6" customFormat="1">
      <c r="A8" s="71" t="s">
        <v>319</v>
      </c>
      <c r="B8" s="77">
        <v>43252</v>
      </c>
      <c r="C8" s="71">
        <v>337</v>
      </c>
      <c r="D8" s="71">
        <v>1</v>
      </c>
      <c r="E8" s="75">
        <v>130000</v>
      </c>
    </row>
    <row r="9" spans="1:6" customFormat="1">
      <c r="A9" s="71" t="s">
        <v>320</v>
      </c>
      <c r="B9" s="77">
        <v>43252</v>
      </c>
      <c r="C9" s="71">
        <v>337</v>
      </c>
      <c r="D9" s="71">
        <v>1</v>
      </c>
      <c r="E9" s="75">
        <v>189900</v>
      </c>
    </row>
    <row r="10" spans="1:6" customFormat="1">
      <c r="A10" s="71"/>
      <c r="B10" s="77"/>
      <c r="C10" s="71"/>
      <c r="D10" s="71"/>
      <c r="E10" s="75"/>
    </row>
    <row r="11" spans="1:6" customFormat="1">
      <c r="A11" s="71"/>
      <c r="B11" s="77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475900</v>
      </c>
    </row>
    <row r="16" spans="1:6">
      <c r="B16"/>
    </row>
  </sheetData>
  <mergeCells count="4">
    <mergeCell ref="A2:E3"/>
    <mergeCell ref="A4:E4"/>
    <mergeCell ref="A5:E5"/>
    <mergeCell ref="A12:D12"/>
  </mergeCells>
  <pageMargins left="0.7" right="0.7" top="0.75" bottom="0.75" header="0.3" footer="0.3"/>
  <drawing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6F9F-8D5D-4B4F-8440-4EE0A4B76038}">
  <dimension ref="A1:F17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304</v>
      </c>
      <c r="B7" s="77">
        <v>43266</v>
      </c>
      <c r="C7" s="71">
        <v>469</v>
      </c>
      <c r="D7" s="71">
        <v>1</v>
      </c>
      <c r="E7" s="75">
        <v>50000</v>
      </c>
    </row>
    <row r="8" spans="1:6" customFormat="1">
      <c r="A8" s="71" t="s">
        <v>297</v>
      </c>
      <c r="B8" s="77">
        <v>43266</v>
      </c>
      <c r="C8" s="71">
        <v>469</v>
      </c>
      <c r="D8" s="71">
        <v>1</v>
      </c>
      <c r="E8" s="75">
        <v>120000</v>
      </c>
    </row>
    <row r="9" spans="1:6" customFormat="1">
      <c r="A9" s="71" t="s">
        <v>315</v>
      </c>
      <c r="B9" s="77">
        <v>43266</v>
      </c>
      <c r="C9" s="71">
        <v>469</v>
      </c>
      <c r="D9" s="71">
        <v>1</v>
      </c>
      <c r="E9" s="75">
        <v>45000</v>
      </c>
    </row>
    <row r="10" spans="1:6" customFormat="1">
      <c r="A10" s="71" t="s">
        <v>316</v>
      </c>
      <c r="B10" s="77">
        <v>43266</v>
      </c>
      <c r="C10" s="71">
        <v>469</v>
      </c>
      <c r="D10" s="71">
        <v>1</v>
      </c>
      <c r="E10" s="75">
        <v>130000</v>
      </c>
    </row>
    <row r="11" spans="1:6" customFormat="1">
      <c r="A11" s="71" t="s">
        <v>317</v>
      </c>
      <c r="B11" s="77">
        <v>43266</v>
      </c>
      <c r="C11" s="71">
        <v>469</v>
      </c>
      <c r="D11" s="71">
        <v>1</v>
      </c>
      <c r="E11" s="75">
        <v>180000</v>
      </c>
    </row>
    <row r="12" spans="1:6" customFormat="1">
      <c r="A12" s="71" t="s">
        <v>318</v>
      </c>
      <c r="B12" s="77">
        <v>43266</v>
      </c>
      <c r="C12" s="71">
        <v>469</v>
      </c>
      <c r="D12" s="71">
        <v>1</v>
      </c>
      <c r="E12" s="75">
        <v>99000</v>
      </c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624000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A2B7-12DE-47D5-8578-5432AD30B19E}">
  <dimension ref="A1:F30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313</v>
      </c>
      <c r="B7" s="80">
        <v>43269</v>
      </c>
      <c r="C7" s="71">
        <v>481</v>
      </c>
      <c r="D7" s="71">
        <v>2</v>
      </c>
      <c r="E7" s="75">
        <f>47000*2</f>
        <v>94000</v>
      </c>
    </row>
    <row r="8" spans="1:6" customFormat="1">
      <c r="A8" s="71" t="s">
        <v>849</v>
      </c>
      <c r="B8" s="80">
        <v>43393</v>
      </c>
      <c r="C8" s="71">
        <v>1983</v>
      </c>
      <c r="D8" s="71">
        <v>1</v>
      </c>
      <c r="E8" s="75">
        <v>160000</v>
      </c>
    </row>
    <row r="9" spans="1:6" customFormat="1">
      <c r="A9" s="71" t="s">
        <v>850</v>
      </c>
      <c r="B9" s="80">
        <v>43393</v>
      </c>
      <c r="C9" s="71">
        <v>1983</v>
      </c>
      <c r="D9" s="71">
        <v>1</v>
      </c>
      <c r="E9" s="75">
        <v>50000</v>
      </c>
    </row>
    <row r="10" spans="1:6" customFormat="1">
      <c r="A10" s="71" t="s">
        <v>851</v>
      </c>
      <c r="B10" s="80">
        <v>43393</v>
      </c>
      <c r="C10" s="71">
        <v>1983</v>
      </c>
      <c r="D10" s="71">
        <v>1</v>
      </c>
      <c r="E10" s="75">
        <v>63000</v>
      </c>
    </row>
    <row r="11" spans="1:6" customFormat="1">
      <c r="A11" s="71" t="s">
        <v>325</v>
      </c>
      <c r="B11" s="80">
        <v>43393</v>
      </c>
      <c r="C11" s="71">
        <v>1983</v>
      </c>
      <c r="D11" s="71">
        <v>1</v>
      </c>
      <c r="E11" s="75">
        <v>100000</v>
      </c>
    </row>
    <row r="12" spans="1:6" customFormat="1">
      <c r="A12" s="71" t="s">
        <v>269</v>
      </c>
      <c r="B12" s="80">
        <v>43393</v>
      </c>
      <c r="C12" s="71">
        <v>1983</v>
      </c>
      <c r="D12" s="71">
        <v>1</v>
      </c>
      <c r="E12" s="75">
        <v>30000</v>
      </c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497000</v>
      </c>
    </row>
    <row r="17" spans="1:5">
      <c r="B17"/>
    </row>
    <row r="19" spans="1:5" ht="15.75" thickBot="1">
      <c r="A19" s="67"/>
      <c r="B19" s="67"/>
      <c r="C19" s="67"/>
      <c r="D19" s="67"/>
      <c r="E19" s="67"/>
    </row>
    <row r="20" spans="1:5">
      <c r="A20" s="160" t="s">
        <v>238</v>
      </c>
      <c r="B20" s="161"/>
      <c r="C20" s="161"/>
      <c r="D20" s="161"/>
      <c r="E20" s="162"/>
    </row>
    <row r="21" spans="1:5" ht="32.25" customHeight="1" thickBot="1">
      <c r="A21" s="163"/>
      <c r="B21" s="164"/>
      <c r="C21" s="164"/>
      <c r="D21" s="164"/>
      <c r="E21" s="165"/>
    </row>
    <row r="22" spans="1:5" ht="19.5" thickBot="1">
      <c r="A22" s="151">
        <v>2018</v>
      </c>
      <c r="B22" s="152"/>
      <c r="C22" s="152"/>
      <c r="D22" s="152"/>
      <c r="E22" s="153"/>
    </row>
    <row r="23" spans="1:5" ht="19.5" thickBot="1">
      <c r="A23" s="154" t="s">
        <v>717</v>
      </c>
      <c r="B23" s="155"/>
      <c r="C23" s="155"/>
      <c r="D23" s="155"/>
      <c r="E23" s="156"/>
    </row>
    <row r="24" spans="1:5">
      <c r="A24" s="69" t="s">
        <v>239</v>
      </c>
      <c r="B24" s="70" t="s">
        <v>240</v>
      </c>
      <c r="C24" s="69" t="s">
        <v>241</v>
      </c>
      <c r="D24" s="70" t="s">
        <v>242</v>
      </c>
      <c r="E24" s="69" t="s">
        <v>243</v>
      </c>
    </row>
    <row r="25" spans="1:5">
      <c r="A25" s="71" t="s">
        <v>981</v>
      </c>
      <c r="B25" s="80" t="s">
        <v>911</v>
      </c>
      <c r="C25" s="71">
        <v>687</v>
      </c>
      <c r="D25" s="71">
        <v>1</v>
      </c>
      <c r="E25" s="75">
        <v>120000</v>
      </c>
    </row>
    <row r="26" spans="1:5">
      <c r="A26" s="71" t="s">
        <v>925</v>
      </c>
      <c r="B26" s="80" t="s">
        <v>911</v>
      </c>
      <c r="C26" s="71">
        <v>687</v>
      </c>
      <c r="D26" s="71">
        <v>1</v>
      </c>
      <c r="E26" s="75">
        <v>30000</v>
      </c>
    </row>
    <row r="27" spans="1:5">
      <c r="A27" s="71"/>
      <c r="B27" s="80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SUM(E24:E29)</f>
        <v>150000</v>
      </c>
    </row>
  </sheetData>
  <mergeCells count="8">
    <mergeCell ref="A22:E22"/>
    <mergeCell ref="A23:E23"/>
    <mergeCell ref="A28:D28"/>
    <mergeCell ref="A2:E3"/>
    <mergeCell ref="A4:E4"/>
    <mergeCell ref="A5:E5"/>
    <mergeCell ref="A13:D13"/>
    <mergeCell ref="A20:E21"/>
  </mergeCells>
  <pageMargins left="0.7" right="0.7" top="0.75" bottom="0.75" header="0.3" footer="0.3"/>
  <drawing r:id="rId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4707-CE45-48CE-9F7D-C35970F548C2}">
  <dimension ref="A1:F29"/>
  <sheetViews>
    <sheetView topLeftCell="A13" workbookViewId="0">
      <selection activeCell="I24" sqref="I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310</v>
      </c>
      <c r="B7" s="80">
        <v>43252</v>
      </c>
      <c r="C7" s="71">
        <v>338</v>
      </c>
      <c r="D7" s="71">
        <v>1</v>
      </c>
      <c r="E7" s="75">
        <v>189900</v>
      </c>
    </row>
    <row r="8" spans="1:6" customFormat="1">
      <c r="A8" s="71" t="s">
        <v>311</v>
      </c>
      <c r="B8" s="80">
        <v>43252</v>
      </c>
      <c r="C8" s="71">
        <v>338</v>
      </c>
      <c r="D8" s="71">
        <v>1</v>
      </c>
      <c r="E8" s="75">
        <v>189900</v>
      </c>
    </row>
    <row r="9" spans="1:6" customFormat="1">
      <c r="A9" s="71" t="s">
        <v>312</v>
      </c>
      <c r="B9" s="80">
        <v>43252</v>
      </c>
      <c r="C9" s="71">
        <v>338</v>
      </c>
      <c r="D9" s="71">
        <v>1</v>
      </c>
      <c r="E9" s="75">
        <v>105000</v>
      </c>
    </row>
    <row r="10" spans="1:6" customFormat="1">
      <c r="A10" s="71"/>
      <c r="B10" s="80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484800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4.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937</v>
      </c>
      <c r="B23" s="80" t="s">
        <v>911</v>
      </c>
      <c r="C23" s="71">
        <v>702</v>
      </c>
      <c r="D23" s="71">
        <v>1</v>
      </c>
      <c r="E23" s="75">
        <v>184000</v>
      </c>
    </row>
    <row r="24" spans="1:5">
      <c r="A24" s="71" t="s">
        <v>938</v>
      </c>
      <c r="B24" s="80" t="s">
        <v>911</v>
      </c>
      <c r="C24" s="71">
        <v>702</v>
      </c>
      <c r="D24" s="71">
        <v>1</v>
      </c>
      <c r="E24" s="75">
        <v>169900</v>
      </c>
    </row>
    <row r="25" spans="1:5">
      <c r="A25" s="71" t="s">
        <v>498</v>
      </c>
      <c r="B25" s="80" t="s">
        <v>911</v>
      </c>
      <c r="C25" s="71">
        <v>702</v>
      </c>
      <c r="D25" s="71">
        <v>1</v>
      </c>
      <c r="E25" s="75">
        <v>169900</v>
      </c>
    </row>
    <row r="26" spans="1:5">
      <c r="A26" s="71"/>
      <c r="B26" s="80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523800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1C34-7E71-444A-90F7-9ED321515BEC}">
  <dimension ref="A1:F30"/>
  <sheetViews>
    <sheetView topLeftCell="A19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308</v>
      </c>
      <c r="B7" s="80">
        <v>43293</v>
      </c>
      <c r="C7" s="71">
        <v>347</v>
      </c>
      <c r="D7" s="71">
        <v>1</v>
      </c>
      <c r="E7" s="75">
        <v>100000</v>
      </c>
    </row>
    <row r="8" spans="1:6" customFormat="1">
      <c r="A8" s="71" t="s">
        <v>297</v>
      </c>
      <c r="B8" s="80">
        <v>43293</v>
      </c>
      <c r="C8" s="71">
        <v>347</v>
      </c>
      <c r="D8" s="71">
        <v>1</v>
      </c>
      <c r="E8" s="75">
        <v>120000</v>
      </c>
    </row>
    <row r="9" spans="1:6" customFormat="1">
      <c r="A9" s="71" t="s">
        <v>309</v>
      </c>
      <c r="B9" s="80">
        <v>43293</v>
      </c>
      <c r="C9" s="71">
        <v>347</v>
      </c>
      <c r="D9" s="71">
        <v>1</v>
      </c>
      <c r="E9" s="75">
        <v>250000</v>
      </c>
    </row>
    <row r="10" spans="1:6" customFormat="1">
      <c r="A10" s="71"/>
      <c r="B10" s="80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470000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924</v>
      </c>
      <c r="B23" s="80" t="s">
        <v>911</v>
      </c>
      <c r="C23" s="71">
        <v>772</v>
      </c>
      <c r="D23" s="71">
        <v>1</v>
      </c>
      <c r="E23" s="75">
        <v>160000</v>
      </c>
    </row>
    <row r="24" spans="1:5">
      <c r="A24" s="71" t="s">
        <v>990</v>
      </c>
      <c r="B24" s="80" t="s">
        <v>911</v>
      </c>
      <c r="C24" s="71">
        <v>772</v>
      </c>
      <c r="D24" s="71">
        <v>1</v>
      </c>
      <c r="E24" s="75">
        <v>110000</v>
      </c>
    </row>
    <row r="25" spans="1:5">
      <c r="A25" s="71" t="s">
        <v>951</v>
      </c>
      <c r="B25" s="80" t="s">
        <v>911</v>
      </c>
      <c r="C25" s="71">
        <v>772</v>
      </c>
      <c r="D25" s="71">
        <v>1</v>
      </c>
      <c r="E25" s="75">
        <v>63000</v>
      </c>
    </row>
    <row r="26" spans="1:5">
      <c r="A26" s="71" t="s">
        <v>930</v>
      </c>
      <c r="B26" s="80" t="s">
        <v>911</v>
      </c>
      <c r="C26" s="71">
        <v>772</v>
      </c>
      <c r="D26" s="71">
        <v>1</v>
      </c>
      <c r="E26" s="75">
        <v>60000</v>
      </c>
    </row>
    <row r="27" spans="1:5">
      <c r="A27" s="71" t="s">
        <v>997</v>
      </c>
      <c r="B27" s="80" t="s">
        <v>911</v>
      </c>
      <c r="C27" s="71">
        <v>772</v>
      </c>
      <c r="D27" s="71">
        <v>1</v>
      </c>
      <c r="E27" s="75">
        <v>85000</v>
      </c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SUM(E22:E29)</f>
        <v>478000</v>
      </c>
    </row>
  </sheetData>
  <mergeCells count="8">
    <mergeCell ref="A20:E20"/>
    <mergeCell ref="A21:E21"/>
    <mergeCell ref="A28:D28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6399-DFB0-4DA1-9088-678D42C58527}">
  <dimension ref="A1:F28"/>
  <sheetViews>
    <sheetView topLeftCell="A13" workbookViewId="0">
      <selection activeCell="A22" sqref="A22:A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304</v>
      </c>
      <c r="B7" s="80">
        <v>43265</v>
      </c>
      <c r="C7" s="71">
        <v>440</v>
      </c>
      <c r="D7" s="71">
        <v>1</v>
      </c>
      <c r="E7" s="75">
        <v>50000</v>
      </c>
    </row>
    <row r="8" spans="1:6" customFormat="1">
      <c r="A8" s="71" t="s">
        <v>305</v>
      </c>
      <c r="B8" s="80">
        <v>43265</v>
      </c>
      <c r="C8" s="71">
        <v>440</v>
      </c>
      <c r="D8" s="71">
        <v>1</v>
      </c>
      <c r="E8" s="75">
        <v>169900</v>
      </c>
    </row>
    <row r="9" spans="1:6" customFormat="1">
      <c r="A9" s="71" t="s">
        <v>306</v>
      </c>
      <c r="B9" s="80">
        <v>43265</v>
      </c>
      <c r="C9" s="71">
        <v>440</v>
      </c>
      <c r="D9" s="71">
        <v>1</v>
      </c>
      <c r="E9" s="75">
        <v>169900</v>
      </c>
    </row>
    <row r="10" spans="1:6" customFormat="1">
      <c r="A10" s="71" t="s">
        <v>307</v>
      </c>
      <c r="B10" s="80">
        <v>43265</v>
      </c>
      <c r="C10" s="71">
        <v>440</v>
      </c>
      <c r="D10" s="71">
        <v>1</v>
      </c>
      <c r="E10" s="75">
        <v>100000</v>
      </c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489800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2.25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1070</v>
      </c>
      <c r="B22" s="80" t="s">
        <v>911</v>
      </c>
      <c r="C22" s="71">
        <v>727</v>
      </c>
      <c r="D22" s="71">
        <v>1</v>
      </c>
      <c r="E22" s="75">
        <v>120000</v>
      </c>
    </row>
    <row r="23" spans="1:5">
      <c r="A23" s="71" t="s">
        <v>1113</v>
      </c>
      <c r="B23" s="80" t="s">
        <v>911</v>
      </c>
      <c r="C23" s="71">
        <v>727</v>
      </c>
      <c r="D23" s="71">
        <v>1</v>
      </c>
      <c r="E23" s="75">
        <v>179900</v>
      </c>
    </row>
    <row r="24" spans="1:5">
      <c r="A24" s="71" t="s">
        <v>1114</v>
      </c>
      <c r="B24" s="80" t="s">
        <v>911</v>
      </c>
      <c r="C24" s="71">
        <v>727</v>
      </c>
      <c r="D24" s="71">
        <v>1</v>
      </c>
      <c r="E24" s="75">
        <v>179900</v>
      </c>
    </row>
    <row r="25" spans="1:5">
      <c r="A25" s="71"/>
      <c r="B25" s="80"/>
      <c r="C25" s="71"/>
      <c r="D25" s="71"/>
      <c r="E25" s="75"/>
    </row>
    <row r="26" spans="1:5" ht="19.5" thickBot="1">
      <c r="A26" s="157" t="s">
        <v>243</v>
      </c>
      <c r="B26" s="158"/>
      <c r="C26" s="158"/>
      <c r="D26" s="159"/>
      <c r="E26" s="72"/>
    </row>
    <row r="27" spans="1:5" ht="15.75" thickBot="1">
      <c r="E27" s="73"/>
    </row>
    <row r="28" spans="1:5" ht="19.5" thickBot="1">
      <c r="E28" s="74">
        <f>SUM(E21:E27)</f>
        <v>479800</v>
      </c>
    </row>
  </sheetData>
  <mergeCells count="8">
    <mergeCell ref="A19:E19"/>
    <mergeCell ref="A20:E20"/>
    <mergeCell ref="A26:D26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5327-124D-4628-A3BA-AD7838AD031D}">
  <dimension ref="A1:F29"/>
  <sheetViews>
    <sheetView topLeftCell="A10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/>
      <c r="B7" s="80"/>
      <c r="C7" s="71"/>
      <c r="D7" s="71"/>
      <c r="E7" s="75"/>
    </row>
    <row r="8" spans="1:6" customFormat="1">
      <c r="A8" s="71" t="s">
        <v>302</v>
      </c>
      <c r="B8" s="80">
        <v>43264</v>
      </c>
      <c r="C8" s="71">
        <v>374</v>
      </c>
      <c r="D8" s="71">
        <v>1</v>
      </c>
      <c r="E8" s="75">
        <v>85000</v>
      </c>
    </row>
    <row r="9" spans="1:6" customFormat="1">
      <c r="A9" s="71" t="s">
        <v>303</v>
      </c>
      <c r="B9" s="80">
        <v>43264</v>
      </c>
      <c r="C9" s="71">
        <v>374</v>
      </c>
      <c r="D9" s="71">
        <v>1</v>
      </c>
      <c r="E9" s="75">
        <v>169900</v>
      </c>
    </row>
    <row r="10" spans="1:6" customFormat="1">
      <c r="A10" s="71"/>
      <c r="B10" s="80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254900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6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288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958</v>
      </c>
      <c r="B23" s="80" t="s">
        <v>911</v>
      </c>
      <c r="C23" s="71">
        <v>606</v>
      </c>
      <c r="D23" s="71">
        <v>1</v>
      </c>
      <c r="E23" s="75">
        <v>160000</v>
      </c>
    </row>
    <row r="24" spans="1:5">
      <c r="A24" s="71" t="s">
        <v>996</v>
      </c>
      <c r="B24" s="80" t="s">
        <v>911</v>
      </c>
      <c r="C24" s="71">
        <v>606</v>
      </c>
      <c r="D24" s="71">
        <v>1</v>
      </c>
      <c r="E24" s="75">
        <v>200000</v>
      </c>
    </row>
    <row r="25" spans="1:5">
      <c r="A25" s="71" t="s">
        <v>863</v>
      </c>
      <c r="B25" s="80" t="s">
        <v>911</v>
      </c>
      <c r="C25" s="71">
        <v>606</v>
      </c>
      <c r="D25" s="71">
        <v>1</v>
      </c>
      <c r="E25" s="75">
        <v>170000</v>
      </c>
    </row>
    <row r="26" spans="1:5">
      <c r="A26" s="71"/>
      <c r="B26" s="80"/>
      <c r="C26" s="71"/>
      <c r="D26" s="71"/>
      <c r="E26" s="75"/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530000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08F5-8EE7-439C-9BDA-430FF189FF60}">
  <dimension ref="A1:F29"/>
  <sheetViews>
    <sheetView topLeftCell="A16" workbookViewId="0">
      <selection activeCell="I27" sqref="I27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297</v>
      </c>
      <c r="B7" s="80">
        <v>43264</v>
      </c>
      <c r="C7" s="71">
        <v>384</v>
      </c>
      <c r="D7" s="71">
        <v>1</v>
      </c>
      <c r="E7" s="75">
        <v>120000</v>
      </c>
    </row>
    <row r="8" spans="1:6" customFormat="1">
      <c r="A8" s="71" t="s">
        <v>298</v>
      </c>
      <c r="B8" s="80">
        <v>43264</v>
      </c>
      <c r="C8" s="71">
        <v>384</v>
      </c>
      <c r="D8" s="71">
        <v>1</v>
      </c>
      <c r="E8" s="75">
        <v>85000</v>
      </c>
    </row>
    <row r="9" spans="1:6" customFormat="1">
      <c r="A9" s="71" t="s">
        <v>299</v>
      </c>
      <c r="B9" s="80">
        <v>43264</v>
      </c>
      <c r="C9" s="71">
        <v>384</v>
      </c>
      <c r="D9" s="71">
        <v>1</v>
      </c>
      <c r="E9" s="75">
        <v>170000</v>
      </c>
    </row>
    <row r="10" spans="1:6" customFormat="1">
      <c r="A10" s="71"/>
      <c r="B10" s="80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375000</v>
      </c>
    </row>
    <row r="15" spans="1:6">
      <c r="B15"/>
    </row>
    <row r="17" spans="1:5" ht="15.75" thickBot="1">
      <c r="A17" s="67"/>
      <c r="B17" s="67"/>
      <c r="C17" s="67"/>
      <c r="D17" s="67"/>
      <c r="E17" s="67"/>
    </row>
    <row r="18" spans="1:5">
      <c r="A18" s="160" t="s">
        <v>238</v>
      </c>
      <c r="B18" s="161"/>
      <c r="C18" s="161"/>
      <c r="D18" s="161"/>
      <c r="E18" s="162"/>
    </row>
    <row r="19" spans="1:5" ht="33.75" customHeight="1" thickBot="1">
      <c r="A19" s="163"/>
      <c r="B19" s="164"/>
      <c r="C19" s="164"/>
      <c r="D19" s="164"/>
      <c r="E19" s="165"/>
    </row>
    <row r="20" spans="1:5" ht="19.5" thickBot="1">
      <c r="A20" s="151">
        <v>2018</v>
      </c>
      <c r="B20" s="152"/>
      <c r="C20" s="152"/>
      <c r="D20" s="152"/>
      <c r="E20" s="153"/>
    </row>
    <row r="21" spans="1:5" ht="19.5" thickBot="1">
      <c r="A21" s="154" t="s">
        <v>717</v>
      </c>
      <c r="B21" s="155"/>
      <c r="C21" s="155"/>
      <c r="D21" s="155"/>
      <c r="E21" s="156"/>
    </row>
    <row r="22" spans="1:5">
      <c r="A22" s="69" t="s">
        <v>239</v>
      </c>
      <c r="B22" s="70" t="s">
        <v>240</v>
      </c>
      <c r="C22" s="69" t="s">
        <v>241</v>
      </c>
      <c r="D22" s="70" t="s">
        <v>242</v>
      </c>
      <c r="E22" s="69" t="s">
        <v>243</v>
      </c>
    </row>
    <row r="23" spans="1:5">
      <c r="A23" s="71" t="s">
        <v>925</v>
      </c>
      <c r="B23" s="80" t="s">
        <v>911</v>
      </c>
      <c r="C23" s="71">
        <v>607</v>
      </c>
      <c r="D23" s="71">
        <v>1</v>
      </c>
      <c r="E23" s="75">
        <v>30000</v>
      </c>
    </row>
    <row r="24" spans="1:5">
      <c r="A24" s="71" t="s">
        <v>973</v>
      </c>
      <c r="B24" s="80" t="s">
        <v>911</v>
      </c>
      <c r="C24" s="71">
        <v>607</v>
      </c>
      <c r="D24" s="71">
        <v>1</v>
      </c>
      <c r="E24" s="75">
        <v>66000</v>
      </c>
    </row>
    <row r="25" spans="1:5">
      <c r="A25" s="71" t="s">
        <v>958</v>
      </c>
      <c r="B25" s="80" t="s">
        <v>911</v>
      </c>
      <c r="C25" s="71">
        <v>607</v>
      </c>
      <c r="D25" s="71">
        <v>1</v>
      </c>
      <c r="E25" s="75">
        <v>160000</v>
      </c>
    </row>
    <row r="26" spans="1:5">
      <c r="A26" s="71" t="s">
        <v>980</v>
      </c>
      <c r="B26" s="80" t="s">
        <v>911</v>
      </c>
      <c r="C26" s="71">
        <v>607</v>
      </c>
      <c r="D26" s="71">
        <v>1</v>
      </c>
      <c r="E26" s="75">
        <v>230000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SUM(E22:E28)</f>
        <v>486000</v>
      </c>
    </row>
  </sheetData>
  <mergeCells count="8">
    <mergeCell ref="A20:E20"/>
    <mergeCell ref="A21:E21"/>
    <mergeCell ref="A27:D27"/>
    <mergeCell ref="A2:E3"/>
    <mergeCell ref="A4:E4"/>
    <mergeCell ref="A5:E5"/>
    <mergeCell ref="A11:D11"/>
    <mergeCell ref="A18:E19"/>
  </mergeCells>
  <pageMargins left="0.7" right="0.7" top="0.75" bottom="0.75" header="0.3" footer="0.3"/>
  <drawing r:id="rId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F87C-C667-4EFA-BD7F-B10327E4C77A}">
  <dimension ref="A1:F29"/>
  <sheetViews>
    <sheetView topLeftCell="A10" workbookViewId="0">
      <selection activeCell="H19" sqref="H1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291</v>
      </c>
      <c r="B7" s="80">
        <v>43263</v>
      </c>
      <c r="C7" s="71">
        <v>359</v>
      </c>
      <c r="D7" s="71">
        <v>1</v>
      </c>
      <c r="E7" s="75">
        <v>189900</v>
      </c>
    </row>
    <row r="8" spans="1:6" customFormat="1">
      <c r="A8" s="71" t="s">
        <v>292</v>
      </c>
      <c r="B8" s="80">
        <v>43263</v>
      </c>
      <c r="C8" s="71">
        <v>359</v>
      </c>
      <c r="D8" s="71">
        <v>1</v>
      </c>
      <c r="E8" s="75">
        <v>99900</v>
      </c>
    </row>
    <row r="9" spans="1:6" customFormat="1">
      <c r="A9" s="71" t="s">
        <v>293</v>
      </c>
      <c r="B9" s="80">
        <v>43263</v>
      </c>
      <c r="C9" s="71">
        <v>359</v>
      </c>
      <c r="D9" s="71">
        <v>1</v>
      </c>
      <c r="E9" s="75">
        <v>200000</v>
      </c>
    </row>
    <row r="10" spans="1:6" customFormat="1">
      <c r="A10" s="71"/>
      <c r="B10" s="80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489800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42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717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953</v>
      </c>
      <c r="B22" s="80" t="s">
        <v>911</v>
      </c>
      <c r="C22" s="71">
        <v>655</v>
      </c>
      <c r="D22" s="71">
        <v>1</v>
      </c>
      <c r="E22" s="75">
        <v>70000</v>
      </c>
    </row>
    <row r="23" spans="1:5">
      <c r="A23" s="71" t="s">
        <v>939</v>
      </c>
      <c r="B23" s="80" t="s">
        <v>911</v>
      </c>
      <c r="C23" s="71">
        <v>655</v>
      </c>
      <c r="D23" s="71">
        <v>1</v>
      </c>
      <c r="E23" s="75">
        <v>30000</v>
      </c>
    </row>
    <row r="24" spans="1:5">
      <c r="A24" s="71" t="s">
        <v>249</v>
      </c>
      <c r="B24" s="80" t="s">
        <v>911</v>
      </c>
      <c r="C24" s="71">
        <v>655</v>
      </c>
      <c r="D24" s="71">
        <v>1</v>
      </c>
      <c r="E24" s="75">
        <v>219900</v>
      </c>
    </row>
    <row r="25" spans="1:5">
      <c r="A25" s="71" t="s">
        <v>955</v>
      </c>
      <c r="B25" s="80" t="s">
        <v>911</v>
      </c>
      <c r="C25" s="71">
        <v>655</v>
      </c>
      <c r="D25" s="71">
        <v>1</v>
      </c>
      <c r="E25" s="75">
        <v>63000</v>
      </c>
    </row>
    <row r="26" spans="1:5">
      <c r="A26" s="71" t="s">
        <v>954</v>
      </c>
      <c r="B26" s="80" t="s">
        <v>911</v>
      </c>
      <c r="C26" s="71">
        <v>655</v>
      </c>
      <c r="D26" s="71">
        <v>1</v>
      </c>
      <c r="E26" s="75">
        <v>99900</v>
      </c>
    </row>
    <row r="27" spans="1:5" ht="19.5" thickBot="1">
      <c r="A27" s="157" t="s">
        <v>243</v>
      </c>
      <c r="B27" s="158"/>
      <c r="C27" s="158"/>
      <c r="D27" s="159"/>
      <c r="E27" s="72"/>
    </row>
    <row r="28" spans="1:5" ht="15.75" thickBot="1">
      <c r="E28" s="73"/>
    </row>
    <row r="29" spans="1:5" ht="19.5" thickBot="1">
      <c r="E29" s="74">
        <f>SUM(E21:E28)</f>
        <v>482800</v>
      </c>
    </row>
  </sheetData>
  <mergeCells count="8">
    <mergeCell ref="A19:E19"/>
    <mergeCell ref="A20:E20"/>
    <mergeCell ref="A27:D27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2168-99C8-4D18-AE22-0A6D2367A244}">
  <dimension ref="A1:F26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290</v>
      </c>
      <c r="B7" s="80">
        <v>43264</v>
      </c>
      <c r="C7" s="71">
        <v>397</v>
      </c>
      <c r="D7" s="71">
        <v>1</v>
      </c>
      <c r="E7" s="75">
        <v>169900</v>
      </c>
    </row>
    <row r="8" spans="1:6" customFormat="1">
      <c r="A8" s="71" t="s">
        <v>289</v>
      </c>
      <c r="B8" s="80">
        <v>43294</v>
      </c>
      <c r="C8" s="71">
        <v>397</v>
      </c>
      <c r="D8" s="71">
        <v>1</v>
      </c>
      <c r="E8" s="75">
        <v>159900</v>
      </c>
    </row>
    <row r="9" spans="1:6" customFormat="1">
      <c r="A9" s="71" t="s">
        <v>543</v>
      </c>
      <c r="B9" s="80">
        <v>43355</v>
      </c>
      <c r="C9" s="71">
        <v>565</v>
      </c>
      <c r="D9" s="71">
        <v>1</v>
      </c>
      <c r="E9" s="75">
        <v>219900</v>
      </c>
    </row>
    <row r="10" spans="1:6" customFormat="1">
      <c r="A10" s="71"/>
      <c r="B10" s="80"/>
      <c r="C10" s="71"/>
      <c r="D10" s="71"/>
      <c r="E10" s="75"/>
    </row>
    <row r="11" spans="1:6" ht="19.5" thickBot="1">
      <c r="A11" s="157" t="s">
        <v>243</v>
      </c>
      <c r="B11" s="158"/>
      <c r="C11" s="158"/>
      <c r="D11" s="159"/>
      <c r="E11" s="72"/>
    </row>
    <row r="12" spans="1:6" ht="15.75" thickBot="1">
      <c r="E12" s="73"/>
    </row>
    <row r="13" spans="1:6" ht="19.5" thickBot="1">
      <c r="E13" s="74">
        <f>SUM(E6:E12)</f>
        <v>549700</v>
      </c>
    </row>
    <row r="15" spans="1:6">
      <c r="B15"/>
    </row>
    <row r="16" spans="1:6" ht="15.75" thickBot="1">
      <c r="A16" s="67"/>
      <c r="B16" s="67"/>
      <c r="C16" s="67"/>
      <c r="D16" s="67"/>
      <c r="E16" s="67"/>
    </row>
    <row r="17" spans="1:5">
      <c r="A17" s="160" t="s">
        <v>238</v>
      </c>
      <c r="B17" s="161"/>
      <c r="C17" s="161"/>
      <c r="D17" s="161"/>
      <c r="E17" s="162"/>
    </row>
    <row r="18" spans="1:5" ht="33" customHeight="1" thickBot="1">
      <c r="A18" s="163"/>
      <c r="B18" s="164"/>
      <c r="C18" s="164"/>
      <c r="D18" s="164"/>
      <c r="E18" s="165"/>
    </row>
    <row r="19" spans="1:5" ht="19.5" thickBot="1">
      <c r="A19" s="151">
        <v>2018</v>
      </c>
      <c r="B19" s="152"/>
      <c r="C19" s="152"/>
      <c r="D19" s="152"/>
      <c r="E19" s="153"/>
    </row>
    <row r="20" spans="1:5" ht="19.5" thickBot="1">
      <c r="A20" s="154" t="s">
        <v>1020</v>
      </c>
      <c r="B20" s="155"/>
      <c r="C20" s="155"/>
      <c r="D20" s="155"/>
      <c r="E20" s="156"/>
    </row>
    <row r="21" spans="1:5">
      <c r="A21" s="69" t="s">
        <v>239</v>
      </c>
      <c r="B21" s="70" t="s">
        <v>240</v>
      </c>
      <c r="C21" s="69" t="s">
        <v>241</v>
      </c>
      <c r="D21" s="70" t="s">
        <v>242</v>
      </c>
      <c r="E21" s="69" t="s">
        <v>243</v>
      </c>
    </row>
    <row r="22" spans="1:5">
      <c r="A22" s="71" t="s">
        <v>1212</v>
      </c>
      <c r="B22" s="80" t="s">
        <v>911</v>
      </c>
      <c r="C22" s="71">
        <v>681</v>
      </c>
      <c r="D22" s="71">
        <v>1</v>
      </c>
      <c r="E22" s="75">
        <v>189900</v>
      </c>
    </row>
    <row r="23" spans="1:5">
      <c r="A23" s="71"/>
      <c r="B23" s="80"/>
      <c r="C23" s="71"/>
      <c r="D23" s="71"/>
      <c r="E23" s="75"/>
    </row>
    <row r="24" spans="1:5" ht="19.5" thickBot="1">
      <c r="A24" s="157" t="s">
        <v>243</v>
      </c>
      <c r="B24" s="158"/>
      <c r="C24" s="158"/>
      <c r="D24" s="159"/>
      <c r="E24" s="72"/>
    </row>
    <row r="25" spans="1:5" ht="15.75" thickBot="1">
      <c r="E25" s="73"/>
    </row>
    <row r="26" spans="1:5" ht="19.5" thickBot="1">
      <c r="E26" s="74">
        <f>SUM(E21:E25)</f>
        <v>189900</v>
      </c>
    </row>
  </sheetData>
  <mergeCells count="8">
    <mergeCell ref="A19:E19"/>
    <mergeCell ref="A20:E20"/>
    <mergeCell ref="A24:D24"/>
    <mergeCell ref="A2:E3"/>
    <mergeCell ref="A4:E4"/>
    <mergeCell ref="A5:E5"/>
    <mergeCell ref="A11:D11"/>
    <mergeCell ref="A17:E18"/>
  </mergeCells>
  <pageMargins left="0.7" right="0.7" top="0.75" bottom="0.75" header="0.3" footer="0.3"/>
  <drawing r:id="rId1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2772-3697-47ED-B562-C2D41C6A7C51}">
  <dimension ref="A1:F19"/>
  <sheetViews>
    <sheetView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282</v>
      </c>
      <c r="B7" s="80">
        <v>43287</v>
      </c>
      <c r="C7" s="71">
        <v>1841</v>
      </c>
      <c r="D7" s="71"/>
      <c r="E7" s="75">
        <v>115000</v>
      </c>
    </row>
    <row r="8" spans="1:6" customFormat="1">
      <c r="A8" s="71" t="s">
        <v>283</v>
      </c>
      <c r="B8" s="80">
        <v>43287</v>
      </c>
      <c r="C8" s="71">
        <v>1841</v>
      </c>
      <c r="D8" s="71"/>
      <c r="E8" s="75">
        <v>115000</v>
      </c>
    </row>
    <row r="9" spans="1:6" customFormat="1">
      <c r="A9" s="71" t="s">
        <v>284</v>
      </c>
      <c r="B9" s="80">
        <v>43287</v>
      </c>
      <c r="C9" s="71">
        <v>1841</v>
      </c>
      <c r="D9" s="71"/>
      <c r="E9" s="75">
        <v>100000</v>
      </c>
    </row>
    <row r="10" spans="1:6" customFormat="1">
      <c r="A10" s="71" t="s">
        <v>285</v>
      </c>
      <c r="B10" s="80">
        <v>43287</v>
      </c>
      <c r="C10" s="71">
        <v>1841</v>
      </c>
      <c r="D10" s="71"/>
      <c r="E10" s="75">
        <v>100000</v>
      </c>
    </row>
    <row r="11" spans="1:6" customFormat="1">
      <c r="A11" s="71" t="s">
        <v>286</v>
      </c>
      <c r="B11" s="80">
        <v>43287</v>
      </c>
      <c r="C11" s="71">
        <v>1841</v>
      </c>
      <c r="D11" s="71"/>
      <c r="E11" s="75">
        <v>80000</v>
      </c>
    </row>
    <row r="12" spans="1:6" customFormat="1">
      <c r="A12" s="71" t="s">
        <v>287</v>
      </c>
      <c r="B12" s="80">
        <v>43287</v>
      </c>
      <c r="C12" s="71">
        <v>1841</v>
      </c>
      <c r="D12" s="71"/>
      <c r="E12" s="75">
        <v>80000</v>
      </c>
    </row>
    <row r="13" spans="1:6" customFormat="1">
      <c r="A13" s="71"/>
      <c r="B13" s="80"/>
      <c r="C13" s="71"/>
      <c r="D13" s="71"/>
      <c r="E13" s="75"/>
    </row>
    <row r="14" spans="1:6" customFormat="1">
      <c r="A14" s="71"/>
      <c r="B14" s="80"/>
      <c r="C14" s="71"/>
      <c r="D14" s="71"/>
      <c r="E14" s="75"/>
    </row>
    <row r="15" spans="1:6" ht="19.5" thickBot="1">
      <c r="A15" s="157" t="s">
        <v>243</v>
      </c>
      <c r="B15" s="158"/>
      <c r="C15" s="158"/>
      <c r="D15" s="159"/>
      <c r="E15" s="72"/>
    </row>
    <row r="16" spans="1:6" ht="15.75" thickBot="1">
      <c r="E16" s="73"/>
    </row>
    <row r="17" spans="2:5" ht="19.5" thickBot="1">
      <c r="E17" s="74">
        <f>SUM(E6:E16)</f>
        <v>590000</v>
      </c>
    </row>
    <row r="19" spans="2:5">
      <c r="B19"/>
    </row>
  </sheetData>
  <mergeCells count="4">
    <mergeCell ref="A2:E3"/>
    <mergeCell ref="A4:E4"/>
    <mergeCell ref="A5:E5"/>
    <mergeCell ref="A15:D15"/>
  </mergeCells>
  <pageMargins left="0.7" right="0.7" top="0.75" bottom="0.75" header="0.3" footer="0.3"/>
  <drawing r:id="rId1"/>
  <legacyDrawing r:id="rId2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B4C-22F7-4B6C-AE73-9D32E7140C8A}">
  <dimension ref="A1:F30"/>
  <sheetViews>
    <sheetView topLeftCell="A13" workbookViewId="0">
      <selection activeCell="H22" sqref="H22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278</v>
      </c>
      <c r="B7" s="80">
        <v>43263</v>
      </c>
      <c r="C7" s="71">
        <v>354</v>
      </c>
      <c r="D7" s="71">
        <v>1</v>
      </c>
      <c r="E7" s="75">
        <v>30000</v>
      </c>
    </row>
    <row r="8" spans="1:6" customFormat="1">
      <c r="A8" s="71" t="s">
        <v>280</v>
      </c>
      <c r="B8" s="80">
        <v>43263</v>
      </c>
      <c r="C8" s="71">
        <v>354</v>
      </c>
      <c r="D8" s="71">
        <v>1</v>
      </c>
      <c r="E8" s="75">
        <v>169900</v>
      </c>
    </row>
    <row r="9" spans="1:6" customFormat="1">
      <c r="A9" s="71" t="s">
        <v>279</v>
      </c>
      <c r="B9" s="80">
        <v>43263</v>
      </c>
      <c r="C9" s="71">
        <v>354</v>
      </c>
      <c r="D9" s="71">
        <v>1</v>
      </c>
      <c r="E9" s="75">
        <v>169900</v>
      </c>
    </row>
    <row r="10" spans="1:6" customFormat="1">
      <c r="A10" s="71" t="s">
        <v>281</v>
      </c>
      <c r="B10" s="80">
        <v>43263</v>
      </c>
      <c r="C10" s="71">
        <v>354</v>
      </c>
      <c r="D10" s="71">
        <v>1</v>
      </c>
      <c r="E10" s="75">
        <v>99900</v>
      </c>
    </row>
    <row r="11" spans="1:6" customFormat="1">
      <c r="A11" s="71"/>
      <c r="B11" s="80"/>
      <c r="C11" s="71"/>
      <c r="D11" s="71"/>
      <c r="E11" s="75"/>
    </row>
    <row r="12" spans="1:6" customFormat="1">
      <c r="A12" s="71"/>
      <c r="B12" s="80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469700</v>
      </c>
    </row>
    <row r="17" spans="1:5">
      <c r="B17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40.5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1211</v>
      </c>
      <c r="B24" s="80" t="s">
        <v>911</v>
      </c>
      <c r="C24" s="71">
        <v>771</v>
      </c>
      <c r="D24" s="71">
        <v>1</v>
      </c>
      <c r="E24" s="75">
        <v>70000</v>
      </c>
    </row>
    <row r="25" spans="1:5">
      <c r="A25" s="71" t="s">
        <v>1178</v>
      </c>
      <c r="B25" s="80" t="s">
        <v>911</v>
      </c>
      <c r="C25" s="71">
        <v>771</v>
      </c>
      <c r="D25" s="71">
        <v>1</v>
      </c>
      <c r="E25" s="75">
        <v>260000</v>
      </c>
    </row>
    <row r="26" spans="1:5">
      <c r="A26" s="71" t="s">
        <v>1192</v>
      </c>
      <c r="B26" s="80" t="s">
        <v>911</v>
      </c>
      <c r="C26" s="71">
        <v>771</v>
      </c>
      <c r="D26" s="71">
        <v>1</v>
      </c>
      <c r="E26" s="75">
        <v>150000</v>
      </c>
    </row>
    <row r="27" spans="1:5">
      <c r="A27" s="71"/>
      <c r="B27" s="80"/>
      <c r="C27" s="71"/>
      <c r="D27" s="71"/>
      <c r="E27" s="75"/>
    </row>
    <row r="28" spans="1:5" ht="19.5" thickBot="1">
      <c r="A28" s="157" t="s">
        <v>243</v>
      </c>
      <c r="B28" s="158"/>
      <c r="C28" s="158"/>
      <c r="D28" s="159"/>
      <c r="E28" s="72"/>
    </row>
    <row r="29" spans="1:5" ht="15.75" thickBot="1">
      <c r="E29" s="73"/>
    </row>
    <row r="30" spans="1:5" ht="19.5" thickBot="1">
      <c r="E30" s="74">
        <f>SUM(E23:E29)</f>
        <v>480000</v>
      </c>
    </row>
  </sheetData>
  <mergeCells count="8">
    <mergeCell ref="A21:E21"/>
    <mergeCell ref="A22:E22"/>
    <mergeCell ref="A28:D28"/>
    <mergeCell ref="A2:E3"/>
    <mergeCell ref="A4:E4"/>
    <mergeCell ref="A5:E5"/>
    <mergeCell ref="A13:D13"/>
    <mergeCell ref="A19:E20"/>
  </mergeCells>
  <pageMargins left="0.7" right="0.7" top="0.75" bottom="0.75" header="0.3" footer="0.3"/>
  <drawing r:id="rId1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75B-A96E-4DA6-B4DE-1D325CB2843C}">
  <dimension ref="A1:F36"/>
  <sheetViews>
    <sheetView topLeftCell="A16" workbookViewId="0">
      <selection activeCell="F29" sqref="F29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275</v>
      </c>
      <c r="B7" s="80" t="s">
        <v>277</v>
      </c>
      <c r="C7" s="71">
        <v>1849</v>
      </c>
      <c r="D7" s="71">
        <v>1</v>
      </c>
      <c r="E7" s="75">
        <v>135001</v>
      </c>
    </row>
    <row r="8" spans="1:6" customFormat="1">
      <c r="A8" s="71" t="s">
        <v>276</v>
      </c>
      <c r="B8" s="80">
        <v>43291</v>
      </c>
      <c r="C8" s="71">
        <v>1849</v>
      </c>
      <c r="D8" s="71">
        <v>1</v>
      </c>
      <c r="E8" s="75">
        <v>125999</v>
      </c>
    </row>
    <row r="9" spans="1:6" customFormat="1">
      <c r="A9" s="71" t="s">
        <v>302</v>
      </c>
      <c r="B9" s="77">
        <v>43304</v>
      </c>
      <c r="C9" s="71">
        <v>520</v>
      </c>
      <c r="D9" s="71">
        <v>1</v>
      </c>
      <c r="E9" s="75">
        <v>85000</v>
      </c>
    </row>
    <row r="10" spans="1:6" customFormat="1">
      <c r="A10" s="71" t="s">
        <v>276</v>
      </c>
      <c r="B10" s="77">
        <v>43304</v>
      </c>
      <c r="C10" s="71">
        <v>520</v>
      </c>
      <c r="D10" s="71">
        <v>1</v>
      </c>
      <c r="E10" s="75">
        <v>126000</v>
      </c>
    </row>
    <row r="11" spans="1:6">
      <c r="A11" s="71" t="s">
        <v>693</v>
      </c>
      <c r="B11" s="77">
        <v>43304</v>
      </c>
      <c r="C11" s="71">
        <v>520</v>
      </c>
      <c r="D11" s="71">
        <v>1</v>
      </c>
      <c r="E11" s="75">
        <v>135000</v>
      </c>
    </row>
    <row r="12" spans="1:6">
      <c r="A12" s="71" t="s">
        <v>468</v>
      </c>
      <c r="B12" s="77">
        <v>43304</v>
      </c>
      <c r="C12" s="71">
        <v>520</v>
      </c>
      <c r="D12" s="71">
        <v>1</v>
      </c>
      <c r="E12" s="75">
        <v>169900</v>
      </c>
    </row>
    <row r="13" spans="1:6">
      <c r="A13" s="71" t="s">
        <v>694</v>
      </c>
      <c r="B13" s="77">
        <v>43304</v>
      </c>
      <c r="C13" s="71">
        <v>520</v>
      </c>
      <c r="D13" s="71">
        <v>1</v>
      </c>
      <c r="E13" s="75">
        <v>179900</v>
      </c>
    </row>
    <row r="14" spans="1:6">
      <c r="A14" s="71"/>
      <c r="B14" s="80"/>
      <c r="C14" s="71"/>
      <c r="D14" s="71"/>
      <c r="E14" s="75"/>
    </row>
    <row r="15" spans="1:6">
      <c r="A15" s="71"/>
      <c r="B15" s="80"/>
      <c r="C15" s="71"/>
      <c r="D15" s="71"/>
      <c r="E15" s="75"/>
    </row>
    <row r="16" spans="1:6" ht="19.5" thickBot="1">
      <c r="A16" s="157" t="s">
        <v>243</v>
      </c>
      <c r="B16" s="158"/>
      <c r="C16" s="158"/>
      <c r="D16" s="159"/>
      <c r="E16" s="72"/>
    </row>
    <row r="17" spans="1:5" ht="15.75" thickBot="1">
      <c r="E17" s="73"/>
    </row>
    <row r="18" spans="1:5" ht="19.5" thickBot="1">
      <c r="E18" s="74">
        <f>SUM(E6:E17)</f>
        <v>956800</v>
      </c>
    </row>
    <row r="20" spans="1:5">
      <c r="B20"/>
    </row>
    <row r="21" spans="1:5" ht="15.75" thickBot="1">
      <c r="A21" s="67"/>
      <c r="B21" s="67"/>
      <c r="C21" s="67"/>
      <c r="D21" s="67"/>
      <c r="E21" s="67"/>
    </row>
    <row r="22" spans="1:5">
      <c r="A22" s="160" t="s">
        <v>238</v>
      </c>
      <c r="B22" s="161"/>
      <c r="C22" s="161"/>
      <c r="D22" s="161"/>
      <c r="E22" s="162"/>
    </row>
    <row r="23" spans="1:5" ht="33.75" customHeight="1" thickBot="1">
      <c r="A23" s="163"/>
      <c r="B23" s="164"/>
      <c r="C23" s="164"/>
      <c r="D23" s="164"/>
      <c r="E23" s="165"/>
    </row>
    <row r="24" spans="1:5" ht="19.5" thickBot="1">
      <c r="A24" s="151">
        <v>2018</v>
      </c>
      <c r="B24" s="152"/>
      <c r="C24" s="152"/>
      <c r="D24" s="152"/>
      <c r="E24" s="153"/>
    </row>
    <row r="25" spans="1:5" ht="19.5" thickBot="1">
      <c r="A25" s="154" t="s">
        <v>805</v>
      </c>
      <c r="B25" s="155"/>
      <c r="C25" s="155"/>
      <c r="D25" s="155"/>
      <c r="E25" s="156"/>
    </row>
    <row r="26" spans="1:5">
      <c r="A26" s="69" t="s">
        <v>239</v>
      </c>
      <c r="B26" s="70" t="s">
        <v>240</v>
      </c>
      <c r="C26" s="69" t="s">
        <v>241</v>
      </c>
      <c r="D26" s="70" t="s">
        <v>242</v>
      </c>
      <c r="E26" s="69" t="s">
        <v>243</v>
      </c>
    </row>
    <row r="27" spans="1:5">
      <c r="A27" s="71" t="s">
        <v>1178</v>
      </c>
      <c r="B27" s="80" t="s">
        <v>911</v>
      </c>
      <c r="C27" s="71">
        <v>635</v>
      </c>
      <c r="D27" s="71">
        <v>1</v>
      </c>
      <c r="E27" s="75">
        <v>260000</v>
      </c>
    </row>
    <row r="28" spans="1:5">
      <c r="A28" s="71" t="s">
        <v>934</v>
      </c>
      <c r="B28" s="80" t="s">
        <v>911</v>
      </c>
      <c r="C28" s="71">
        <v>635</v>
      </c>
      <c r="D28" s="71">
        <v>1</v>
      </c>
      <c r="E28" s="75">
        <v>160000</v>
      </c>
    </row>
    <row r="29" spans="1:5">
      <c r="A29" s="71" t="s">
        <v>1193</v>
      </c>
      <c r="B29" s="80" t="s">
        <v>911</v>
      </c>
      <c r="C29" s="71">
        <v>635</v>
      </c>
      <c r="D29" s="71">
        <v>1</v>
      </c>
      <c r="E29" s="75">
        <v>750000</v>
      </c>
    </row>
    <row r="30" spans="1:5">
      <c r="A30" s="71" t="s">
        <v>925</v>
      </c>
      <c r="B30" s="80" t="s">
        <v>911</v>
      </c>
      <c r="C30" s="71">
        <v>635</v>
      </c>
      <c r="D30" s="71">
        <v>1</v>
      </c>
      <c r="E30" s="75">
        <v>30000</v>
      </c>
    </row>
    <row r="31" spans="1:5">
      <c r="A31" s="71" t="s">
        <v>1194</v>
      </c>
      <c r="B31" s="80" t="s">
        <v>911</v>
      </c>
      <c r="C31" s="71">
        <v>635</v>
      </c>
      <c r="D31" s="71">
        <v>1</v>
      </c>
      <c r="E31" s="75">
        <v>70000</v>
      </c>
    </row>
    <row r="32" spans="1:5">
      <c r="A32" s="71" t="s">
        <v>1195</v>
      </c>
      <c r="B32" s="80" t="s">
        <v>911</v>
      </c>
      <c r="C32" s="71">
        <v>635</v>
      </c>
      <c r="D32" s="71">
        <v>1</v>
      </c>
      <c r="E32" s="75">
        <v>130000</v>
      </c>
    </row>
    <row r="33" spans="1:5">
      <c r="A33" s="71"/>
      <c r="B33" s="80"/>
      <c r="C33" s="71"/>
      <c r="D33" s="71"/>
      <c r="E33" s="75"/>
    </row>
    <row r="34" spans="1:5" ht="19.5" thickBot="1">
      <c r="A34" s="157" t="s">
        <v>243</v>
      </c>
      <c r="B34" s="158"/>
      <c r="C34" s="158"/>
      <c r="D34" s="159"/>
      <c r="E34" s="72"/>
    </row>
    <row r="35" spans="1:5" ht="15.75" thickBot="1">
      <c r="E35" s="73"/>
    </row>
    <row r="36" spans="1:5" ht="19.5" thickBot="1">
      <c r="E36" s="74">
        <f>SUM(E26:E35)</f>
        <v>1400000</v>
      </c>
    </row>
  </sheetData>
  <mergeCells count="8">
    <mergeCell ref="A24:E24"/>
    <mergeCell ref="A25:E25"/>
    <mergeCell ref="A34:D34"/>
    <mergeCell ref="A2:E3"/>
    <mergeCell ref="A4:E4"/>
    <mergeCell ref="A5:E5"/>
    <mergeCell ref="A16:D16"/>
    <mergeCell ref="A22:E23"/>
  </mergeCells>
  <pageMargins left="0.7" right="0.7" top="0.75" bottom="0.75" header="0.3" footer="0.3"/>
  <drawing r:id="rId1"/>
  <legacyDrawing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1B40-EAEB-4133-9A47-002CF5F0A65A}">
  <dimension ref="A1:F29"/>
  <sheetViews>
    <sheetView topLeftCell="A13" workbookViewId="0">
      <selection activeCell="I24" sqref="I24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274</v>
      </c>
      <c r="B7" s="80">
        <v>43291</v>
      </c>
      <c r="C7" s="71">
        <v>1851</v>
      </c>
      <c r="D7" s="71">
        <v>1</v>
      </c>
      <c r="E7" s="75">
        <v>230000</v>
      </c>
    </row>
    <row r="8" spans="1:6" customFormat="1">
      <c r="A8" s="71" t="s">
        <v>294</v>
      </c>
      <c r="B8" s="80">
        <v>43294</v>
      </c>
      <c r="C8" s="71">
        <v>1855</v>
      </c>
      <c r="D8" s="71">
        <v>1</v>
      </c>
      <c r="E8" s="75">
        <v>169901</v>
      </c>
    </row>
    <row r="9" spans="1:6" customFormat="1">
      <c r="A9" s="71" t="s">
        <v>295</v>
      </c>
      <c r="B9" s="80">
        <v>43294</v>
      </c>
      <c r="C9" s="71">
        <v>1855</v>
      </c>
      <c r="D9" s="71">
        <v>1</v>
      </c>
      <c r="E9" s="75">
        <v>19000</v>
      </c>
    </row>
    <row r="10" spans="1:6" customFormat="1">
      <c r="A10" s="71" t="s">
        <v>296</v>
      </c>
      <c r="B10" s="80">
        <v>43294</v>
      </c>
      <c r="C10" s="71">
        <v>1855</v>
      </c>
      <c r="D10" s="71">
        <v>1</v>
      </c>
      <c r="E10" s="75">
        <v>53000</v>
      </c>
    </row>
    <row r="11" spans="1:6" customFormat="1" ht="15.75" thickBot="1">
      <c r="A11" s="71"/>
      <c r="B11" s="80"/>
      <c r="C11" s="71"/>
      <c r="D11" s="71"/>
      <c r="E11" s="75"/>
    </row>
    <row r="12" spans="1:6" customFormat="1" ht="19.5" thickBot="1">
      <c r="A12" s="71"/>
      <c r="B12" s="80"/>
      <c r="C12" s="71"/>
      <c r="D12" s="71"/>
      <c r="E12" s="74">
        <f>SUM(E7:E11)</f>
        <v>471901</v>
      </c>
    </row>
    <row r="13" spans="1:6" customFormat="1" ht="18.75">
      <c r="A13" s="101"/>
      <c r="B13" s="102"/>
      <c r="C13" s="101"/>
      <c r="D13" s="101"/>
      <c r="E13" s="103"/>
    </row>
    <row r="14" spans="1:6" customFormat="1" ht="15.75" thickBot="1">
      <c r="A14" s="67"/>
      <c r="B14" s="67"/>
      <c r="C14" s="67"/>
      <c r="D14" s="67"/>
      <c r="E14" s="67"/>
    </row>
    <row r="15" spans="1:6" customFormat="1" ht="15" customHeight="1">
      <c r="A15" s="133" t="s">
        <v>238</v>
      </c>
      <c r="B15" s="134"/>
      <c r="C15" s="134"/>
      <c r="D15" s="134"/>
      <c r="E15" s="135"/>
    </row>
    <row r="16" spans="1:6" customFormat="1" ht="39" customHeight="1" thickBot="1">
      <c r="A16" s="136"/>
      <c r="B16" s="137"/>
      <c r="C16" s="137"/>
      <c r="D16" s="137"/>
      <c r="E16" s="138"/>
    </row>
    <row r="17" spans="1:5" customFormat="1" ht="19.5" thickBot="1">
      <c r="A17" s="139">
        <v>2018</v>
      </c>
      <c r="B17" s="140"/>
      <c r="C17" s="140"/>
      <c r="D17" s="140"/>
      <c r="E17" s="141"/>
    </row>
    <row r="18" spans="1:5" customFormat="1" ht="19.5" thickBot="1">
      <c r="A18" s="142" t="s">
        <v>717</v>
      </c>
      <c r="B18" s="143"/>
      <c r="C18" s="143"/>
      <c r="D18" s="143"/>
      <c r="E18" s="144"/>
    </row>
    <row r="19" spans="1:5" customFormat="1">
      <c r="A19" s="71" t="s">
        <v>480</v>
      </c>
      <c r="B19" s="80">
        <v>43376</v>
      </c>
      <c r="C19" s="71">
        <v>1975</v>
      </c>
      <c r="D19" s="71">
        <v>1</v>
      </c>
      <c r="E19" s="75">
        <v>170000</v>
      </c>
    </row>
    <row r="20" spans="1:5">
      <c r="A20" s="71" t="s">
        <v>813</v>
      </c>
      <c r="B20" s="80">
        <v>43376</v>
      </c>
      <c r="C20" s="71">
        <v>1975</v>
      </c>
      <c r="D20" s="71">
        <v>1</v>
      </c>
      <c r="E20" s="75">
        <v>230000</v>
      </c>
    </row>
    <row r="21" spans="1:5">
      <c r="A21" s="71" t="s">
        <v>814</v>
      </c>
      <c r="B21" s="80">
        <v>43376</v>
      </c>
      <c r="C21" s="71">
        <v>1975</v>
      </c>
      <c r="D21" s="71">
        <v>1</v>
      </c>
      <c r="E21" s="75">
        <v>45000</v>
      </c>
    </row>
    <row r="22" spans="1:5">
      <c r="A22" s="71" t="s">
        <v>865</v>
      </c>
      <c r="B22" s="80">
        <v>43396</v>
      </c>
      <c r="C22" s="71">
        <v>1991</v>
      </c>
      <c r="D22" s="71">
        <v>1</v>
      </c>
      <c r="E22" s="75">
        <v>120000</v>
      </c>
    </row>
    <row r="23" spans="1:5">
      <c r="A23" s="71" t="s">
        <v>866</v>
      </c>
      <c r="B23" s="80">
        <v>43403</v>
      </c>
      <c r="C23" s="71">
        <v>1991</v>
      </c>
      <c r="D23" s="71">
        <v>1</v>
      </c>
      <c r="E23" s="75">
        <v>80000</v>
      </c>
    </row>
    <row r="24" spans="1:5">
      <c r="A24" s="71"/>
      <c r="B24" s="80"/>
      <c r="C24" s="71"/>
      <c r="D24" s="71"/>
      <c r="E24" s="75"/>
    </row>
    <row r="25" spans="1:5" ht="19.5" thickBot="1">
      <c r="A25" s="157" t="s">
        <v>243</v>
      </c>
      <c r="B25" s="158"/>
      <c r="C25" s="158"/>
      <c r="D25" s="159"/>
      <c r="E25" s="72"/>
    </row>
    <row r="26" spans="1:5" ht="15.75" thickBot="1">
      <c r="E26" s="73"/>
    </row>
    <row r="27" spans="1:5" ht="19.5" thickBot="1">
      <c r="E27" s="74">
        <f>SUM(E19:E26)</f>
        <v>645000</v>
      </c>
    </row>
    <row r="29" spans="1:5">
      <c r="B29"/>
    </row>
  </sheetData>
  <mergeCells count="7">
    <mergeCell ref="A2:E3"/>
    <mergeCell ref="A4:E4"/>
    <mergeCell ref="A5:E5"/>
    <mergeCell ref="A25:D25"/>
    <mergeCell ref="A15:E16"/>
    <mergeCell ref="A17:E17"/>
    <mergeCell ref="A18:E18"/>
  </mergeCells>
  <pageMargins left="0.7" right="0.7" top="0.75" bottom="0.75" header="0.3" footer="0.3"/>
  <drawing r:id="rId1"/>
  <legacyDrawing r:id="rId2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30DF-417D-4A67-B6F8-E0923589752D}">
  <dimension ref="A1:F17"/>
  <sheetViews>
    <sheetView workbookViewId="0">
      <selection activeCell="C15" sqref="C15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271</v>
      </c>
      <c r="B7" s="80">
        <v>43264</v>
      </c>
      <c r="C7" s="71">
        <v>393</v>
      </c>
      <c r="D7" s="71">
        <v>1</v>
      </c>
      <c r="E7" s="75">
        <v>221000</v>
      </c>
    </row>
    <row r="8" spans="1:6" customFormat="1">
      <c r="A8" s="71" t="s">
        <v>272</v>
      </c>
      <c r="B8" s="80">
        <v>43264</v>
      </c>
      <c r="C8" s="71">
        <v>393</v>
      </c>
      <c r="D8" s="71">
        <v>1</v>
      </c>
      <c r="E8" s="75">
        <v>120000</v>
      </c>
    </row>
    <row r="9" spans="1:6" customFormat="1">
      <c r="A9" s="71" t="s">
        <v>269</v>
      </c>
      <c r="B9" s="80">
        <v>43264</v>
      </c>
      <c r="C9" s="71">
        <v>393</v>
      </c>
      <c r="D9" s="71">
        <v>1</v>
      </c>
      <c r="E9" s="75">
        <v>30000</v>
      </c>
    </row>
    <row r="10" spans="1:6" customFormat="1">
      <c r="A10" s="71" t="s">
        <v>273</v>
      </c>
      <c r="B10" s="80">
        <v>43264</v>
      </c>
      <c r="C10" s="71">
        <v>393</v>
      </c>
      <c r="D10" s="71">
        <v>1</v>
      </c>
      <c r="E10" s="75">
        <v>189900</v>
      </c>
    </row>
    <row r="11" spans="1:6" customFormat="1">
      <c r="A11" s="71"/>
      <c r="B11" s="71"/>
      <c r="C11" s="71"/>
      <c r="D11" s="71"/>
      <c r="E11" s="75"/>
    </row>
    <row r="12" spans="1:6">
      <c r="A12" s="71"/>
      <c r="B12" s="71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560900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E1BF-4A3B-4E54-8F4D-4B21FA9B853C}">
  <dimension ref="A1:F17"/>
  <sheetViews>
    <sheetView workbookViewId="0">
      <selection activeCell="D18" sqref="D18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268</v>
      </c>
      <c r="B7" s="80">
        <v>43265</v>
      </c>
      <c r="C7" s="71">
        <v>434</v>
      </c>
      <c r="D7" s="71">
        <v>1</v>
      </c>
      <c r="E7" s="75">
        <v>156000</v>
      </c>
    </row>
    <row r="8" spans="1:6" customFormat="1">
      <c r="A8" s="71" t="s">
        <v>269</v>
      </c>
      <c r="B8" s="80">
        <v>43265</v>
      </c>
      <c r="C8" s="71">
        <v>434</v>
      </c>
      <c r="D8" s="71">
        <v>1</v>
      </c>
      <c r="E8" s="75">
        <v>60000</v>
      </c>
    </row>
    <row r="9" spans="1:6" customFormat="1">
      <c r="A9" s="71" t="s">
        <v>269</v>
      </c>
      <c r="B9" s="80">
        <v>43265</v>
      </c>
      <c r="C9" s="71">
        <v>434</v>
      </c>
      <c r="D9" s="71">
        <v>1</v>
      </c>
      <c r="E9" s="75">
        <v>60000</v>
      </c>
    </row>
    <row r="10" spans="1:6" customFormat="1">
      <c r="A10" s="71" t="s">
        <v>270</v>
      </c>
      <c r="B10" s="80">
        <v>43265</v>
      </c>
      <c r="C10" s="71">
        <v>434</v>
      </c>
      <c r="D10" s="71">
        <v>1</v>
      </c>
      <c r="E10" s="75">
        <v>273000</v>
      </c>
    </row>
    <row r="11" spans="1:6" customFormat="1">
      <c r="A11" s="71"/>
      <c r="B11" s="71"/>
      <c r="C11" s="71"/>
      <c r="D11" s="71"/>
      <c r="E11" s="75"/>
    </row>
    <row r="12" spans="1:6">
      <c r="A12" s="71"/>
      <c r="B12" s="71"/>
      <c r="C12" s="71"/>
      <c r="D12" s="71"/>
      <c r="E12" s="75"/>
    </row>
    <row r="13" spans="1:6" ht="19.5" thickBot="1">
      <c r="A13" s="157" t="s">
        <v>243</v>
      </c>
      <c r="B13" s="158"/>
      <c r="C13" s="158"/>
      <c r="D13" s="159"/>
      <c r="E13" s="72"/>
    </row>
    <row r="14" spans="1:6" ht="15.75" thickBot="1">
      <c r="E14" s="73"/>
    </row>
    <row r="15" spans="1:6" ht="19.5" thickBot="1">
      <c r="E15" s="74">
        <f>SUM(E6:E14)</f>
        <v>549000</v>
      </c>
    </row>
    <row r="17" spans="2:2">
      <c r="B17"/>
    </row>
  </sheetData>
  <mergeCells count="4">
    <mergeCell ref="A2:E3"/>
    <mergeCell ref="A4:E4"/>
    <mergeCell ref="A5:E5"/>
    <mergeCell ref="A13:D13"/>
  </mergeCells>
  <pageMargins left="0.7" right="0.7" top="0.75" bottom="0.75" header="0.3" footer="0.3"/>
  <drawing r:id="rId1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A00A-471E-4F1B-964B-2515CD6DC15E}">
  <dimension ref="A1:H35"/>
  <sheetViews>
    <sheetView topLeftCell="A4" workbookViewId="0">
      <selection activeCell="G21" sqref="G21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8" ht="15.75" thickBot="1">
      <c r="A1" s="67"/>
      <c r="B1" s="67"/>
      <c r="C1" s="67"/>
      <c r="D1" s="67"/>
      <c r="E1" s="67"/>
    </row>
    <row r="2" spans="1:8">
      <c r="A2" s="160" t="s">
        <v>238</v>
      </c>
      <c r="B2" s="161"/>
      <c r="C2" s="161"/>
      <c r="D2" s="161"/>
      <c r="E2" s="162"/>
    </row>
    <row r="3" spans="1:8" ht="30" customHeight="1" thickBot="1">
      <c r="A3" s="163"/>
      <c r="B3" s="164"/>
      <c r="C3" s="164"/>
      <c r="D3" s="164"/>
      <c r="E3" s="165"/>
    </row>
    <row r="4" spans="1:8" ht="19.5" thickBot="1">
      <c r="A4" s="151">
        <v>2018</v>
      </c>
      <c r="B4" s="152"/>
      <c r="C4" s="152"/>
      <c r="D4" s="152"/>
      <c r="E4" s="153"/>
      <c r="F4"/>
    </row>
    <row r="5" spans="1:8" ht="19.5" thickBot="1">
      <c r="A5" s="154" t="s">
        <v>288</v>
      </c>
      <c r="B5" s="155"/>
      <c r="C5" s="155"/>
      <c r="D5" s="155"/>
      <c r="E5" s="156"/>
    </row>
    <row r="6" spans="1:8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8" customFormat="1">
      <c r="A7" s="71" t="s">
        <v>596</v>
      </c>
      <c r="B7" s="77">
        <v>43214</v>
      </c>
      <c r="C7" s="71">
        <v>1803</v>
      </c>
      <c r="D7" s="71">
        <v>1</v>
      </c>
      <c r="E7" s="75">
        <v>140000</v>
      </c>
    </row>
    <row r="8" spans="1:8" customFormat="1">
      <c r="A8" s="71" t="s">
        <v>597</v>
      </c>
      <c r="B8" s="77">
        <v>43214</v>
      </c>
      <c r="C8" s="71">
        <v>1803</v>
      </c>
      <c r="D8" s="71">
        <v>1</v>
      </c>
      <c r="E8" s="75">
        <v>180000</v>
      </c>
    </row>
    <row r="9" spans="1:8" customFormat="1">
      <c r="A9" s="71" t="s">
        <v>598</v>
      </c>
      <c r="B9" s="77">
        <v>43214</v>
      </c>
      <c r="C9" s="71">
        <v>1803</v>
      </c>
      <c r="D9" s="71">
        <v>1</v>
      </c>
      <c r="E9" s="75">
        <v>135000</v>
      </c>
    </row>
    <row r="10" spans="1:8" customFormat="1">
      <c r="A10" s="71" t="s">
        <v>599</v>
      </c>
      <c r="B10" s="77">
        <v>43214</v>
      </c>
      <c r="C10" s="71">
        <v>1803</v>
      </c>
      <c r="D10" s="71">
        <v>1</v>
      </c>
      <c r="E10" s="75">
        <v>100000</v>
      </c>
      <c r="H10" s="11"/>
    </row>
    <row r="11" spans="1:8" customFormat="1">
      <c r="A11" s="71" t="s">
        <v>600</v>
      </c>
      <c r="B11" s="77">
        <v>43214</v>
      </c>
      <c r="C11" s="71">
        <v>1803</v>
      </c>
      <c r="D11" s="71">
        <v>1</v>
      </c>
      <c r="E11" s="75">
        <v>126000</v>
      </c>
      <c r="H11" s="11" t="s">
        <v>906</v>
      </c>
    </row>
    <row r="12" spans="1:8" customFormat="1">
      <c r="A12" s="71" t="s">
        <v>601</v>
      </c>
      <c r="B12" s="77">
        <v>43214</v>
      </c>
      <c r="C12" s="71">
        <v>1803</v>
      </c>
      <c r="D12" s="71">
        <v>1</v>
      </c>
      <c r="E12" s="75">
        <v>100000</v>
      </c>
      <c r="H12" s="11" t="s">
        <v>907</v>
      </c>
    </row>
    <row r="13" spans="1:8" customFormat="1">
      <c r="A13" s="71" t="s">
        <v>602</v>
      </c>
      <c r="B13" s="77">
        <v>43214</v>
      </c>
      <c r="C13" s="71">
        <v>1803</v>
      </c>
      <c r="D13" s="71">
        <v>1</v>
      </c>
      <c r="E13" s="75">
        <v>180000</v>
      </c>
      <c r="H13" s="11"/>
    </row>
    <row r="14" spans="1:8" customFormat="1">
      <c r="A14" s="71" t="s">
        <v>603</v>
      </c>
      <c r="B14" s="77">
        <v>43214</v>
      </c>
      <c r="C14" s="71">
        <v>1803</v>
      </c>
      <c r="D14" s="71">
        <v>1</v>
      </c>
      <c r="E14" s="75">
        <v>180000</v>
      </c>
      <c r="H14" s="11" t="s">
        <v>908</v>
      </c>
    </row>
    <row r="15" spans="1:8" customFormat="1">
      <c r="A15" s="71"/>
      <c r="B15" s="77"/>
      <c r="C15" s="71"/>
      <c r="D15" s="71"/>
      <c r="E15" s="75"/>
    </row>
    <row r="16" spans="1:8" ht="19.5" thickBot="1">
      <c r="A16" s="157" t="s">
        <v>243</v>
      </c>
      <c r="B16" s="158"/>
      <c r="C16" s="158"/>
      <c r="D16" s="159"/>
      <c r="E16" s="72"/>
    </row>
    <row r="17" spans="1:5" ht="15.75" thickBot="1">
      <c r="E17" s="73"/>
    </row>
    <row r="18" spans="1:5" ht="19.5" thickBot="1">
      <c r="E18" s="74">
        <f>SUM(E6:E17)</f>
        <v>1141000</v>
      </c>
    </row>
    <row r="20" spans="1:5">
      <c r="B20"/>
    </row>
    <row r="21" spans="1:5" ht="15.75" thickBot="1">
      <c r="A21" s="67"/>
      <c r="B21" s="67"/>
      <c r="C21" s="67"/>
      <c r="D21" s="67"/>
      <c r="E21" s="67"/>
    </row>
    <row r="22" spans="1:5">
      <c r="A22" s="160" t="s">
        <v>238</v>
      </c>
      <c r="B22" s="161"/>
      <c r="C22" s="161"/>
      <c r="D22" s="161"/>
      <c r="E22" s="162"/>
    </row>
    <row r="23" spans="1:5" ht="33" customHeight="1" thickBot="1">
      <c r="A23" s="163"/>
      <c r="B23" s="164"/>
      <c r="C23" s="164"/>
      <c r="D23" s="164"/>
      <c r="E23" s="165"/>
    </row>
    <row r="24" spans="1:5" ht="19.5" thickBot="1">
      <c r="A24" s="151">
        <v>2018</v>
      </c>
      <c r="B24" s="152"/>
      <c r="C24" s="152"/>
      <c r="D24" s="152"/>
      <c r="E24" s="153"/>
    </row>
    <row r="25" spans="1:5" ht="19.5" thickBot="1">
      <c r="A25" s="154" t="s">
        <v>717</v>
      </c>
      <c r="B25" s="155"/>
      <c r="C25" s="155"/>
      <c r="D25" s="155"/>
      <c r="E25" s="156"/>
    </row>
    <row r="26" spans="1:5">
      <c r="A26" s="69" t="s">
        <v>239</v>
      </c>
      <c r="B26" s="70" t="s">
        <v>240</v>
      </c>
      <c r="C26" s="69" t="s">
        <v>241</v>
      </c>
      <c r="D26" s="70" t="s">
        <v>242</v>
      </c>
      <c r="E26" s="69" t="s">
        <v>243</v>
      </c>
    </row>
    <row r="27" spans="1:5">
      <c r="A27" s="71" t="s">
        <v>909</v>
      </c>
      <c r="B27" s="77" t="s">
        <v>911</v>
      </c>
      <c r="C27" s="71">
        <v>2027</v>
      </c>
      <c r="D27" s="71">
        <v>1</v>
      </c>
      <c r="E27" s="75">
        <v>73949</v>
      </c>
    </row>
    <row r="28" spans="1:5">
      <c r="A28" s="71" t="s">
        <v>910</v>
      </c>
      <c r="B28" s="77" t="s">
        <v>911</v>
      </c>
      <c r="C28" s="71">
        <v>2027</v>
      </c>
      <c r="D28" s="71">
        <v>1</v>
      </c>
      <c r="E28" s="75">
        <v>20798</v>
      </c>
    </row>
    <row r="29" spans="1:5">
      <c r="A29" s="71" t="s">
        <v>912</v>
      </c>
      <c r="B29" s="77" t="s">
        <v>911</v>
      </c>
      <c r="C29" s="71">
        <v>2042</v>
      </c>
      <c r="D29" s="71">
        <v>1</v>
      </c>
      <c r="E29" s="75">
        <v>47000</v>
      </c>
    </row>
    <row r="30" spans="1:5">
      <c r="A30" s="71" t="s">
        <v>913</v>
      </c>
      <c r="B30" s="77" t="s">
        <v>911</v>
      </c>
      <c r="C30" s="71">
        <v>2042</v>
      </c>
      <c r="D30" s="71">
        <v>1</v>
      </c>
      <c r="E30" s="75">
        <v>180000</v>
      </c>
    </row>
    <row r="31" spans="1:5">
      <c r="A31" s="71" t="s">
        <v>913</v>
      </c>
      <c r="B31" s="77" t="s">
        <v>911</v>
      </c>
      <c r="C31" s="71">
        <v>2042</v>
      </c>
      <c r="D31" s="71">
        <v>1</v>
      </c>
      <c r="E31" s="75">
        <v>180000</v>
      </c>
    </row>
    <row r="32" spans="1:5">
      <c r="A32" s="71"/>
      <c r="B32" s="77"/>
      <c r="C32" s="71"/>
      <c r="D32" s="71"/>
      <c r="E32" s="75"/>
    </row>
    <row r="33" spans="1:5" ht="19.5" thickBot="1">
      <c r="A33" s="157" t="s">
        <v>243</v>
      </c>
      <c r="B33" s="158"/>
      <c r="C33" s="158"/>
      <c r="D33" s="159"/>
      <c r="E33" s="72"/>
    </row>
    <row r="34" spans="1:5" ht="15.75" thickBot="1">
      <c r="E34" s="73"/>
    </row>
    <row r="35" spans="1:5" ht="19.5" thickBot="1">
      <c r="E35" s="74">
        <f>SUM(E26:E34)</f>
        <v>501747</v>
      </c>
    </row>
  </sheetData>
  <mergeCells count="8">
    <mergeCell ref="A24:E24"/>
    <mergeCell ref="A25:E25"/>
    <mergeCell ref="A33:D33"/>
    <mergeCell ref="A2:E3"/>
    <mergeCell ref="A4:E4"/>
    <mergeCell ref="A5:E5"/>
    <mergeCell ref="A16:D16"/>
    <mergeCell ref="A22:E23"/>
  </mergeCells>
  <pageMargins left="0.7" right="0.7" top="0.75" bottom="0.75" header="0.3" footer="0.3"/>
  <drawing r:id="rId1"/>
  <legacyDrawing r:id="rId2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78B5-CA68-4E8B-B5AB-6E5D1E888186}">
  <dimension ref="A1:G38"/>
  <sheetViews>
    <sheetView workbookViewId="0">
      <selection activeCell="I6" sqref="I6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7" ht="15.75" thickBot="1">
      <c r="A1" s="67"/>
      <c r="B1" s="67"/>
      <c r="C1" s="67"/>
      <c r="D1" s="67"/>
      <c r="E1" s="67"/>
    </row>
    <row r="2" spans="1:7">
      <c r="A2" s="160" t="s">
        <v>238</v>
      </c>
      <c r="B2" s="161"/>
      <c r="C2" s="161"/>
      <c r="D2" s="161"/>
      <c r="E2" s="162"/>
    </row>
    <row r="3" spans="1:7" ht="30" customHeight="1" thickBot="1">
      <c r="A3" s="163"/>
      <c r="B3" s="164"/>
      <c r="C3" s="164"/>
      <c r="D3" s="164"/>
      <c r="E3" s="165"/>
    </row>
    <row r="4" spans="1:7" ht="19.5" thickBot="1">
      <c r="A4" s="151">
        <v>2018</v>
      </c>
      <c r="B4" s="152"/>
      <c r="C4" s="152"/>
      <c r="D4" s="152"/>
      <c r="E4" s="153"/>
      <c r="F4"/>
    </row>
    <row r="5" spans="1:7" ht="19.5" thickBot="1">
      <c r="A5" s="154" t="s">
        <v>288</v>
      </c>
      <c r="B5" s="155"/>
      <c r="C5" s="155"/>
      <c r="D5" s="155"/>
      <c r="E5" s="156"/>
    </row>
    <row r="6" spans="1:7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7" customFormat="1">
      <c r="A7" s="71" t="s">
        <v>244</v>
      </c>
      <c r="B7" s="71" t="s">
        <v>245</v>
      </c>
      <c r="C7" s="71">
        <v>319</v>
      </c>
      <c r="D7" s="71">
        <v>1</v>
      </c>
      <c r="E7" s="75">
        <v>95000</v>
      </c>
    </row>
    <row r="8" spans="1:7" customFormat="1">
      <c r="A8" s="71" t="s">
        <v>246</v>
      </c>
      <c r="B8" s="71" t="s">
        <v>245</v>
      </c>
      <c r="C8" s="71">
        <v>319</v>
      </c>
      <c r="D8" s="71">
        <v>1</v>
      </c>
      <c r="E8" s="75">
        <v>126000</v>
      </c>
    </row>
    <row r="9" spans="1:7" customFormat="1">
      <c r="A9" s="71" t="s">
        <v>247</v>
      </c>
      <c r="B9" s="71" t="s">
        <v>245</v>
      </c>
      <c r="C9" s="71">
        <v>319</v>
      </c>
      <c r="D9" s="71">
        <v>1</v>
      </c>
      <c r="E9" s="75">
        <v>100000</v>
      </c>
    </row>
    <row r="10" spans="1:7" customFormat="1">
      <c r="A10" s="71" t="s">
        <v>248</v>
      </c>
      <c r="B10" s="71" t="s">
        <v>245</v>
      </c>
      <c r="C10" s="71">
        <v>319</v>
      </c>
      <c r="D10" s="71">
        <v>1</v>
      </c>
      <c r="E10" s="75">
        <v>180000</v>
      </c>
    </row>
    <row r="11" spans="1:7" customFormat="1">
      <c r="A11" s="71" t="s">
        <v>249</v>
      </c>
      <c r="B11" s="71" t="s">
        <v>245</v>
      </c>
      <c r="C11" s="71">
        <v>319</v>
      </c>
      <c r="D11" s="71">
        <v>1</v>
      </c>
      <c r="E11" s="75">
        <v>219000</v>
      </c>
    </row>
    <row r="12" spans="1:7" customFormat="1">
      <c r="A12" s="71" t="s">
        <v>687</v>
      </c>
      <c r="B12" s="77">
        <v>43309</v>
      </c>
      <c r="C12" s="71">
        <v>528</v>
      </c>
      <c r="D12" s="71">
        <v>1</v>
      </c>
      <c r="E12" s="75">
        <v>170000</v>
      </c>
    </row>
    <row r="13" spans="1:7" customFormat="1">
      <c r="A13" s="71" t="s">
        <v>486</v>
      </c>
      <c r="B13" s="77">
        <v>43309</v>
      </c>
      <c r="C13" s="71">
        <v>528</v>
      </c>
      <c r="D13" s="71">
        <v>1</v>
      </c>
      <c r="E13" s="75">
        <v>189000</v>
      </c>
    </row>
    <row r="14" spans="1:7" customFormat="1">
      <c r="A14" s="71" t="s">
        <v>858</v>
      </c>
      <c r="B14" s="77">
        <v>43403</v>
      </c>
      <c r="C14" s="71">
        <v>1995</v>
      </c>
      <c r="D14" s="71">
        <v>1</v>
      </c>
      <c r="E14" s="75">
        <v>150000</v>
      </c>
    </row>
    <row r="15" spans="1:7" customFormat="1">
      <c r="A15" s="71" t="s">
        <v>812</v>
      </c>
      <c r="B15" s="77">
        <v>43403</v>
      </c>
      <c r="C15" s="71">
        <v>1995</v>
      </c>
      <c r="D15" s="71">
        <v>1</v>
      </c>
      <c r="E15" s="75">
        <v>120000</v>
      </c>
    </row>
    <row r="16" spans="1:7" ht="19.5" thickBot="1">
      <c r="A16" s="157" t="s">
        <v>243</v>
      </c>
      <c r="B16" s="158"/>
      <c r="C16" s="158"/>
      <c r="D16" s="159"/>
      <c r="E16" s="72"/>
      <c r="G16" s="68">
        <v>1426998</v>
      </c>
    </row>
    <row r="17" spans="1:5" ht="15.75" thickBot="1">
      <c r="E17" s="73"/>
    </row>
    <row r="18" spans="1:5" ht="19.5" thickBot="1">
      <c r="E18" s="74">
        <f>SUM(E6:E17)</f>
        <v>1349000</v>
      </c>
    </row>
    <row r="20" spans="1:5">
      <c r="B20"/>
    </row>
    <row r="21" spans="1:5" ht="15.75" thickBot="1">
      <c r="A21" s="67"/>
      <c r="B21" s="67"/>
      <c r="C21" s="67"/>
      <c r="D21" s="67"/>
      <c r="E21" s="67"/>
    </row>
    <row r="22" spans="1:5">
      <c r="A22" s="160" t="s">
        <v>238</v>
      </c>
      <c r="B22" s="161"/>
      <c r="C22" s="161"/>
      <c r="D22" s="161"/>
      <c r="E22" s="162"/>
    </row>
    <row r="23" spans="1:5" ht="37.5" customHeight="1" thickBot="1">
      <c r="A23" s="163"/>
      <c r="B23" s="164"/>
      <c r="C23" s="164"/>
      <c r="D23" s="164"/>
      <c r="E23" s="165"/>
    </row>
    <row r="24" spans="1:5" ht="19.5" thickBot="1">
      <c r="A24" s="151">
        <v>2018</v>
      </c>
      <c r="B24" s="152"/>
      <c r="C24" s="152"/>
      <c r="D24" s="152"/>
      <c r="E24" s="153"/>
    </row>
    <row r="25" spans="1:5" ht="19.5" thickBot="1">
      <c r="A25" s="154" t="s">
        <v>717</v>
      </c>
      <c r="B25" s="155"/>
      <c r="C25" s="155"/>
      <c r="D25" s="155"/>
      <c r="E25" s="156"/>
    </row>
    <row r="26" spans="1:5">
      <c r="A26" s="69" t="s">
        <v>239</v>
      </c>
      <c r="B26" s="70" t="s">
        <v>240</v>
      </c>
      <c r="C26" s="69" t="s">
        <v>241</v>
      </c>
      <c r="D26" s="70" t="s">
        <v>242</v>
      </c>
      <c r="E26" s="69" t="s">
        <v>243</v>
      </c>
    </row>
    <row r="27" spans="1:5">
      <c r="A27" s="71" t="s">
        <v>860</v>
      </c>
      <c r="B27" s="77">
        <v>43403</v>
      </c>
      <c r="C27" s="71">
        <v>1995</v>
      </c>
      <c r="D27" s="71">
        <v>1</v>
      </c>
      <c r="E27" s="75">
        <v>122000</v>
      </c>
    </row>
    <row r="28" spans="1:5">
      <c r="A28" s="71" t="s">
        <v>861</v>
      </c>
      <c r="B28" s="77">
        <v>43403</v>
      </c>
      <c r="C28" s="71">
        <v>1995</v>
      </c>
      <c r="D28" s="71">
        <v>1</v>
      </c>
      <c r="E28" s="75">
        <v>130000</v>
      </c>
    </row>
    <row r="29" spans="1:5">
      <c r="A29" s="71" t="s">
        <v>862</v>
      </c>
      <c r="B29" s="77">
        <v>43403</v>
      </c>
      <c r="C29" s="71">
        <v>1995</v>
      </c>
      <c r="D29" s="71">
        <v>1</v>
      </c>
      <c r="E29" s="75">
        <v>275000</v>
      </c>
    </row>
    <row r="30" spans="1:5">
      <c r="A30" s="71" t="s">
        <v>863</v>
      </c>
      <c r="B30" s="77">
        <v>43403</v>
      </c>
      <c r="C30" s="71">
        <v>1995</v>
      </c>
      <c r="D30" s="71">
        <v>1</v>
      </c>
      <c r="E30" s="75">
        <v>170000</v>
      </c>
    </row>
    <row r="31" spans="1:5">
      <c r="A31" s="71" t="s">
        <v>864</v>
      </c>
      <c r="B31" s="77">
        <v>43403</v>
      </c>
      <c r="C31" s="71">
        <v>1995</v>
      </c>
      <c r="D31" s="71">
        <v>1</v>
      </c>
      <c r="E31" s="75">
        <v>140000</v>
      </c>
    </row>
    <row r="32" spans="1:5">
      <c r="A32" s="71"/>
      <c r="B32" s="77"/>
      <c r="C32" s="71"/>
      <c r="D32" s="71"/>
      <c r="E32" s="75"/>
    </row>
    <row r="33" spans="1:5">
      <c r="A33" s="71"/>
      <c r="B33" s="77"/>
      <c r="C33" s="71"/>
      <c r="D33" s="71"/>
      <c r="E33" s="75"/>
    </row>
    <row r="34" spans="1:5">
      <c r="A34" s="71"/>
      <c r="B34" s="71"/>
      <c r="C34" s="71"/>
      <c r="D34" s="71"/>
      <c r="E34" s="75"/>
    </row>
    <row r="35" spans="1:5">
      <c r="A35" s="71"/>
      <c r="B35" s="71"/>
      <c r="C35" s="71"/>
      <c r="D35" s="71"/>
      <c r="E35" s="75"/>
    </row>
    <row r="36" spans="1:5" ht="19.5" thickBot="1">
      <c r="A36" s="157" t="s">
        <v>243</v>
      </c>
      <c r="B36" s="158"/>
      <c r="C36" s="158"/>
      <c r="D36" s="159"/>
      <c r="E36" s="72"/>
    </row>
    <row r="37" spans="1:5" ht="15.75" thickBot="1">
      <c r="E37" s="73"/>
    </row>
    <row r="38" spans="1:5" ht="19.5" thickBot="1">
      <c r="E38" s="74">
        <f>SUM(E26:E37)</f>
        <v>837000</v>
      </c>
    </row>
  </sheetData>
  <mergeCells count="8">
    <mergeCell ref="A24:E24"/>
    <mergeCell ref="A25:E25"/>
    <mergeCell ref="A36:D36"/>
    <mergeCell ref="A2:E3"/>
    <mergeCell ref="A4:E4"/>
    <mergeCell ref="A5:E5"/>
    <mergeCell ref="A16:D16"/>
    <mergeCell ref="A22:E23"/>
  </mergeCells>
  <pageMargins left="0.7" right="0.7" top="0.75" bottom="0.75" header="0.3" footer="0.3"/>
  <drawing r:id="rId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1011-AFD1-4D7C-8102-25DC45B4D9B4}">
  <dimension ref="A1:F31"/>
  <sheetViews>
    <sheetView topLeftCell="A13" workbookViewId="0"/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250</v>
      </c>
      <c r="B7" s="71" t="s">
        <v>245</v>
      </c>
      <c r="C7" s="71">
        <v>329</v>
      </c>
      <c r="D7" s="71">
        <v>1</v>
      </c>
      <c r="E7" s="75">
        <v>252000</v>
      </c>
    </row>
    <row r="8" spans="1:6" customFormat="1">
      <c r="A8" s="71" t="s">
        <v>456</v>
      </c>
      <c r="B8" s="77">
        <v>43269</v>
      </c>
      <c r="C8" s="71">
        <v>477</v>
      </c>
      <c r="D8" s="71">
        <v>1</v>
      </c>
      <c r="E8" s="75">
        <v>95000</v>
      </c>
    </row>
    <row r="9" spans="1:6" customFormat="1">
      <c r="A9" s="71" t="s">
        <v>457</v>
      </c>
      <c r="B9" s="77">
        <v>43269</v>
      </c>
      <c r="C9" s="71">
        <v>477</v>
      </c>
      <c r="D9" s="71">
        <v>1</v>
      </c>
      <c r="E9" s="75">
        <v>126000</v>
      </c>
    </row>
    <row r="10" spans="1:6" customFormat="1">
      <c r="A10" s="71"/>
      <c r="B10" s="71"/>
      <c r="C10" s="71"/>
      <c r="D10" s="71"/>
      <c r="E10" s="75"/>
    </row>
    <row r="11" spans="1:6" customFormat="1">
      <c r="A11" s="71"/>
      <c r="B11" s="71"/>
      <c r="C11" s="71"/>
      <c r="D11" s="71"/>
      <c r="E11" s="75"/>
    </row>
    <row r="12" spans="1:6" ht="19.5" thickBot="1">
      <c r="A12" s="157" t="s">
        <v>243</v>
      </c>
      <c r="B12" s="158"/>
      <c r="C12" s="158"/>
      <c r="D12" s="159"/>
      <c r="E12" s="72"/>
    </row>
    <row r="13" spans="1:6" ht="15.75" thickBot="1">
      <c r="E13" s="73"/>
    </row>
    <row r="14" spans="1:6" ht="19.5" thickBot="1">
      <c r="E14" s="74">
        <f>SUM(E6:E13)</f>
        <v>473000</v>
      </c>
    </row>
    <row r="16" spans="1:6">
      <c r="B16"/>
    </row>
    <row r="18" spans="1:5" ht="15.75" thickBot="1">
      <c r="A18" s="67"/>
      <c r="B18" s="67"/>
      <c r="C18" s="67"/>
      <c r="D18" s="67"/>
      <c r="E18" s="67"/>
    </row>
    <row r="19" spans="1:5">
      <c r="A19" s="160" t="s">
        <v>238</v>
      </c>
      <c r="B19" s="161"/>
      <c r="C19" s="161"/>
      <c r="D19" s="161"/>
      <c r="E19" s="162"/>
    </row>
    <row r="20" spans="1:5" ht="39" customHeight="1" thickBot="1">
      <c r="A20" s="163"/>
      <c r="B20" s="164"/>
      <c r="C20" s="164"/>
      <c r="D20" s="164"/>
      <c r="E20" s="165"/>
    </row>
    <row r="21" spans="1:5" ht="19.5" thickBot="1">
      <c r="A21" s="151">
        <v>2018</v>
      </c>
      <c r="B21" s="152"/>
      <c r="C21" s="152"/>
      <c r="D21" s="152"/>
      <c r="E21" s="153"/>
    </row>
    <row r="22" spans="1:5" ht="19.5" thickBot="1">
      <c r="A22" s="154" t="s">
        <v>1020</v>
      </c>
      <c r="B22" s="155"/>
      <c r="C22" s="155"/>
      <c r="D22" s="155"/>
      <c r="E22" s="156"/>
    </row>
    <row r="23" spans="1:5">
      <c r="A23" s="69" t="s">
        <v>239</v>
      </c>
      <c r="B23" s="70" t="s">
        <v>240</v>
      </c>
      <c r="C23" s="69" t="s">
        <v>241</v>
      </c>
      <c r="D23" s="70" t="s">
        <v>242</v>
      </c>
      <c r="E23" s="69" t="s">
        <v>243</v>
      </c>
    </row>
    <row r="24" spans="1:5">
      <c r="A24" s="71" t="s">
        <v>939</v>
      </c>
      <c r="B24" s="71" t="s">
        <v>911</v>
      </c>
      <c r="C24" s="71">
        <v>582</v>
      </c>
      <c r="D24" s="71">
        <v>1</v>
      </c>
      <c r="E24" s="75">
        <v>30000</v>
      </c>
    </row>
    <row r="25" spans="1:5">
      <c r="A25" s="71" t="s">
        <v>950</v>
      </c>
      <c r="B25" s="71" t="s">
        <v>911</v>
      </c>
      <c r="C25" s="71">
        <v>582</v>
      </c>
      <c r="D25" s="71">
        <v>1</v>
      </c>
      <c r="E25" s="75">
        <v>53000</v>
      </c>
    </row>
    <row r="26" spans="1:5">
      <c r="A26" s="71" t="s">
        <v>1102</v>
      </c>
      <c r="B26" s="71" t="s">
        <v>911</v>
      </c>
      <c r="C26" s="71">
        <v>582</v>
      </c>
      <c r="D26" s="71">
        <v>1</v>
      </c>
      <c r="E26" s="75">
        <v>126000</v>
      </c>
    </row>
    <row r="27" spans="1:5">
      <c r="A27" s="71" t="s">
        <v>1103</v>
      </c>
      <c r="B27" s="71" t="s">
        <v>911</v>
      </c>
      <c r="C27" s="71">
        <v>582</v>
      </c>
      <c r="D27" s="71">
        <v>1</v>
      </c>
      <c r="E27" s="75">
        <v>135000</v>
      </c>
    </row>
    <row r="28" spans="1:5">
      <c r="A28" s="71" t="s">
        <v>1104</v>
      </c>
      <c r="B28" s="71" t="s">
        <v>911</v>
      </c>
      <c r="C28" s="71">
        <v>582</v>
      </c>
      <c r="D28" s="71">
        <v>1</v>
      </c>
      <c r="E28" s="75">
        <v>169900</v>
      </c>
    </row>
    <row r="29" spans="1:5" ht="19.5" thickBot="1">
      <c r="A29" s="157" t="s">
        <v>243</v>
      </c>
      <c r="B29" s="158"/>
      <c r="C29" s="158"/>
      <c r="D29" s="159"/>
      <c r="E29" s="72"/>
    </row>
    <row r="30" spans="1:5" ht="15.75" thickBot="1">
      <c r="E30" s="73"/>
    </row>
    <row r="31" spans="1:5" ht="19.5" thickBot="1">
      <c r="E31" s="74">
        <f>SUM(E23:E30)</f>
        <v>513900</v>
      </c>
    </row>
  </sheetData>
  <mergeCells count="8">
    <mergeCell ref="A21:E21"/>
    <mergeCell ref="A22:E22"/>
    <mergeCell ref="A29:D29"/>
    <mergeCell ref="A2:E3"/>
    <mergeCell ref="A4:E4"/>
    <mergeCell ref="A5:E5"/>
    <mergeCell ref="A12:D12"/>
    <mergeCell ref="A19:E20"/>
  </mergeCells>
  <pageMargins left="0.7" right="0.7" top="0.75" bottom="0.75" header="0.3" footer="0.3"/>
  <drawing r:id="rId1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1E6D-D81F-426A-AE88-CE49A168504F}">
  <dimension ref="A1:F23"/>
  <sheetViews>
    <sheetView topLeftCell="A7" workbookViewId="0">
      <selection activeCell="G20" sqref="G20"/>
    </sheetView>
  </sheetViews>
  <sheetFormatPr baseColWidth="10" defaultRowHeight="15"/>
  <cols>
    <col min="1" max="1" width="33" style="68" customWidth="1"/>
    <col min="2" max="2" width="17" style="68" customWidth="1"/>
    <col min="3" max="3" width="18.5703125" style="68" customWidth="1"/>
    <col min="4" max="4" width="11.5703125" style="68" customWidth="1"/>
    <col min="5" max="5" width="20.7109375" style="68" customWidth="1"/>
    <col min="6" max="16384" width="11.42578125" style="68"/>
  </cols>
  <sheetData>
    <row r="1" spans="1:6" ht="15.75" thickBot="1">
      <c r="A1" s="67"/>
      <c r="B1" s="67"/>
      <c r="C1" s="67"/>
      <c r="D1" s="67"/>
      <c r="E1" s="67"/>
    </row>
    <row r="2" spans="1:6">
      <c r="A2" s="160" t="s">
        <v>238</v>
      </c>
      <c r="B2" s="161"/>
      <c r="C2" s="161"/>
      <c r="D2" s="161"/>
      <c r="E2" s="162"/>
    </row>
    <row r="3" spans="1:6" ht="30" customHeight="1" thickBot="1">
      <c r="A3" s="163"/>
      <c r="B3" s="164"/>
      <c r="C3" s="164"/>
      <c r="D3" s="164"/>
      <c r="E3" s="165"/>
    </row>
    <row r="4" spans="1:6" ht="19.5" thickBot="1">
      <c r="A4" s="151">
        <v>2018</v>
      </c>
      <c r="B4" s="152"/>
      <c r="C4" s="152"/>
      <c r="D4" s="152"/>
      <c r="E4" s="153"/>
      <c r="F4"/>
    </row>
    <row r="5" spans="1:6" ht="19.5" thickBot="1">
      <c r="A5" s="154" t="s">
        <v>288</v>
      </c>
      <c r="B5" s="155"/>
      <c r="C5" s="155"/>
      <c r="D5" s="155"/>
      <c r="E5" s="156"/>
    </row>
    <row r="6" spans="1:6" customFormat="1">
      <c r="A6" s="69" t="s">
        <v>239</v>
      </c>
      <c r="B6" s="70" t="s">
        <v>240</v>
      </c>
      <c r="C6" s="69" t="s">
        <v>241</v>
      </c>
      <c r="D6" s="70" t="s">
        <v>242</v>
      </c>
      <c r="E6" s="69" t="s">
        <v>243</v>
      </c>
    </row>
    <row r="7" spans="1:6" customFormat="1">
      <c r="A7" s="71" t="s">
        <v>251</v>
      </c>
      <c r="B7" s="77">
        <v>43209</v>
      </c>
      <c r="C7" s="71">
        <v>1802</v>
      </c>
      <c r="D7" s="71">
        <v>1</v>
      </c>
      <c r="E7" s="78">
        <v>135000</v>
      </c>
    </row>
    <row r="8" spans="1:6" customFormat="1">
      <c r="A8" s="71" t="s">
        <v>252</v>
      </c>
      <c r="B8" s="77">
        <v>43209</v>
      </c>
      <c r="C8" s="71">
        <v>1802</v>
      </c>
      <c r="D8" s="71">
        <v>1</v>
      </c>
      <c r="E8" s="78">
        <v>100000</v>
      </c>
    </row>
    <row r="9" spans="1:6" customFormat="1">
      <c r="A9" s="71" t="s">
        <v>253</v>
      </c>
      <c r="B9" s="77">
        <v>43209</v>
      </c>
      <c r="C9" s="71">
        <v>1802</v>
      </c>
      <c r="D9" s="71">
        <v>1</v>
      </c>
      <c r="E9" s="78">
        <v>100000</v>
      </c>
    </row>
    <row r="10" spans="1:6" customFormat="1">
      <c r="A10" s="71" t="s">
        <v>254</v>
      </c>
      <c r="B10" s="77">
        <v>43209</v>
      </c>
      <c r="C10" s="71">
        <v>1802</v>
      </c>
      <c r="D10" s="71">
        <v>1</v>
      </c>
      <c r="E10" s="78">
        <v>126000</v>
      </c>
    </row>
    <row r="11" spans="1:6" customFormat="1">
      <c r="A11" s="71" t="s">
        <v>255</v>
      </c>
      <c r="B11" s="77">
        <v>43209</v>
      </c>
      <c r="C11" s="71">
        <v>1802</v>
      </c>
      <c r="D11" s="71">
        <v>1</v>
      </c>
      <c r="E11" s="78">
        <v>179900</v>
      </c>
    </row>
    <row r="12" spans="1:6" customFormat="1">
      <c r="A12" s="71" t="s">
        <v>256</v>
      </c>
      <c r="B12" s="77">
        <v>43209</v>
      </c>
      <c r="C12" s="71">
        <v>1802</v>
      </c>
      <c r="D12" s="71">
        <v>1</v>
      </c>
      <c r="E12" s="78">
        <v>189000</v>
      </c>
    </row>
    <row r="13" spans="1:6" customFormat="1">
      <c r="A13" s="71" t="s">
        <v>595</v>
      </c>
      <c r="B13" s="77">
        <v>43214</v>
      </c>
      <c r="C13" s="71">
        <v>1804</v>
      </c>
      <c r="D13" s="71">
        <v>1</v>
      </c>
      <c r="E13" s="78">
        <v>189000</v>
      </c>
    </row>
    <row r="14" spans="1:6" customFormat="1">
      <c r="A14" s="71" t="s">
        <v>738</v>
      </c>
      <c r="B14" s="77">
        <v>43355</v>
      </c>
      <c r="C14" s="71">
        <v>1909</v>
      </c>
      <c r="D14" s="71">
        <v>1</v>
      </c>
      <c r="E14" s="78">
        <v>169899</v>
      </c>
    </row>
    <row r="15" spans="1:6" customFormat="1">
      <c r="A15" s="71" t="s">
        <v>739</v>
      </c>
      <c r="B15" s="77">
        <v>43355</v>
      </c>
      <c r="C15" s="71">
        <v>1909</v>
      </c>
      <c r="D15" s="71">
        <v>1</v>
      </c>
      <c r="E15" s="78">
        <v>119899</v>
      </c>
    </row>
    <row r="16" spans="1:6" customFormat="1">
      <c r="A16" s="71" t="s">
        <v>740</v>
      </c>
      <c r="B16" s="77">
        <v>43355</v>
      </c>
      <c r="C16" s="71">
        <v>1909</v>
      </c>
      <c r="D16" s="71">
        <v>1</v>
      </c>
      <c r="E16" s="78">
        <v>99899</v>
      </c>
    </row>
    <row r="17" spans="1:5" customFormat="1">
      <c r="A17" s="71" t="s">
        <v>741</v>
      </c>
      <c r="B17" s="77">
        <v>43355</v>
      </c>
      <c r="C17" s="71">
        <v>1909</v>
      </c>
      <c r="D17" s="71">
        <v>1</v>
      </c>
      <c r="E17" s="78">
        <v>18001</v>
      </c>
    </row>
    <row r="18" spans="1:5" customFormat="1">
      <c r="A18" s="71"/>
      <c r="B18" s="71"/>
      <c r="C18" s="71"/>
      <c r="D18" s="71"/>
      <c r="E18" s="78"/>
    </row>
    <row r="19" spans="1:5" ht="19.5" thickBot="1">
      <c r="A19" s="157" t="s">
        <v>243</v>
      </c>
      <c r="B19" s="158"/>
      <c r="C19" s="158"/>
      <c r="D19" s="159"/>
      <c r="E19" s="72"/>
    </row>
    <row r="20" spans="1:5" ht="15.75" thickBot="1">
      <c r="E20" s="73"/>
    </row>
    <row r="21" spans="1:5" ht="19.5" thickBot="1">
      <c r="E21" s="74">
        <f>SUM(E6:E20)</f>
        <v>1426598</v>
      </c>
    </row>
    <row r="23" spans="1:5">
      <c r="B23"/>
    </row>
  </sheetData>
  <mergeCells count="4">
    <mergeCell ref="A2:E3"/>
    <mergeCell ref="A4:E4"/>
    <mergeCell ref="A5:E5"/>
    <mergeCell ref="A19:D1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286</vt:i4>
      </vt:variant>
    </vt:vector>
  </HeadingPairs>
  <TitlesOfParts>
    <vt:vector size="286" baseType="lpstr">
      <vt:lpstr>ART MODE 2018</vt:lpstr>
      <vt:lpstr>MAS SAS 2018</vt:lpstr>
      <vt:lpstr>TIPO DE BONO</vt:lpstr>
      <vt:lpstr>SIMULADOR DE BONOS</vt:lpstr>
      <vt:lpstr>LEIDY JOHANA GIRALDO</vt:lpstr>
      <vt:lpstr>BREYDI FRANCISCO PALACIOS</vt:lpstr>
      <vt:lpstr>JHONATAN JAVIER OSPINA</vt:lpstr>
      <vt:lpstr>DEIMER LONGA</vt:lpstr>
      <vt:lpstr>JOSE DANIEL PALACIO</vt:lpstr>
      <vt:lpstr>ANA MARIA GUERRA</vt:lpstr>
      <vt:lpstr>JORGE ANDRES VELASQUEZ</vt:lpstr>
      <vt:lpstr>JUAN SEBASTIAN MONTOYA</vt:lpstr>
      <vt:lpstr>MARITZA MEDINA</vt:lpstr>
      <vt:lpstr>SUSANA ZULUAGA</vt:lpstr>
      <vt:lpstr>PAULINA MADRID</vt:lpstr>
      <vt:lpstr>ANDREA GOMEZ ACOSTA</vt:lpstr>
      <vt:lpstr>MONICA BOSSARD</vt:lpstr>
      <vt:lpstr>AMALIA SIERRA</vt:lpstr>
      <vt:lpstr>JUAN CAMILO AGUDELO</vt:lpstr>
      <vt:lpstr>NORA LUCIA MAZO</vt:lpstr>
      <vt:lpstr>LINA MARCELA RENDON</vt:lpstr>
      <vt:lpstr>YENY TATIANA RIVERA</vt:lpstr>
      <vt:lpstr>LILIANA FRANCO</vt:lpstr>
      <vt:lpstr>SANDRA MILENA</vt:lpstr>
      <vt:lpstr>NANCY YAZMIN CORREDOR</vt:lpstr>
      <vt:lpstr>YULEIDY GIL CARDONA</vt:lpstr>
      <vt:lpstr>ASBEYDY ZAPATA</vt:lpstr>
      <vt:lpstr>CLARA INES LOPEZ</vt:lpstr>
      <vt:lpstr>SEBASTIAN CASTELLO</vt:lpstr>
      <vt:lpstr>JUAN FERNANDO JARAMILLO</vt:lpstr>
      <vt:lpstr>SUSANA ZULUAGA TAMAYO</vt:lpstr>
      <vt:lpstr>ANGELA CARDONA</vt:lpstr>
      <vt:lpstr>GUILLERMO MARIN SAES</vt:lpstr>
      <vt:lpstr>VIVIANA MONTOYA</vt:lpstr>
      <vt:lpstr>CAMILA PALACIO</vt:lpstr>
      <vt:lpstr>EUGENIA QUINTERO</vt:lpstr>
      <vt:lpstr>DAYSI DUSSAN</vt:lpstr>
      <vt:lpstr>KATHERINE ECHEVERRI</vt:lpstr>
      <vt:lpstr>DEBY LEON RODRIGUEZ</vt:lpstr>
      <vt:lpstr>JUAN DIEGO LONDOÑO</vt:lpstr>
      <vt:lpstr>YUDY CRISTINA BONILLA</vt:lpstr>
      <vt:lpstr>LUIS MIGUEL GOMEZ</vt:lpstr>
      <vt:lpstr>MARLON VALLE</vt:lpstr>
      <vt:lpstr>CAMILO CARDONA ARANGO</vt:lpstr>
      <vt:lpstr>SEBASTIAN AYALA</vt:lpstr>
      <vt:lpstr>LAURA ZULETA</vt:lpstr>
      <vt:lpstr>ANGELA MARIA GALLEGO</vt:lpstr>
      <vt:lpstr>ANTONIO MARCANO</vt:lpstr>
      <vt:lpstr>LINA MARCELA ESTRADA</vt:lpstr>
      <vt:lpstr>DIANA CARDENAS</vt:lpstr>
      <vt:lpstr>SARA FERNANDEZ</vt:lpstr>
      <vt:lpstr>ANGELA MARIA LOPEZ</vt:lpstr>
      <vt:lpstr>LILIANA SUREZ</vt:lpstr>
      <vt:lpstr>LUIS HUMBERTO PIEDRAHITA</vt:lpstr>
      <vt:lpstr>SUSANA VANEGAS</vt:lpstr>
      <vt:lpstr>YENDY VANESSAS BETANCUR</vt:lpstr>
      <vt:lpstr>DUVAN DIAZ</vt:lpstr>
      <vt:lpstr>JENIFFER GOMEZ</vt:lpstr>
      <vt:lpstr>LEONEL ARBOLEDA</vt:lpstr>
      <vt:lpstr>FRANCISCO PALACIOS</vt:lpstr>
      <vt:lpstr>LAURA YEPES</vt:lpstr>
      <vt:lpstr>DIANA MILENA ORTIZ</vt:lpstr>
      <vt:lpstr>LORENZA PIEDRAHITA</vt:lpstr>
      <vt:lpstr>MANUELA SIERRA</vt:lpstr>
      <vt:lpstr>LUISA LOPERA</vt:lpstr>
      <vt:lpstr>ALEXANDER PINEDA</vt:lpstr>
      <vt:lpstr>SARA CARDONA LOPEZ</vt:lpstr>
      <vt:lpstr>LUCIA CALDERON</vt:lpstr>
      <vt:lpstr>BARBARA JIMENEZ</vt:lpstr>
      <vt:lpstr>MARIA EDILMA ECHAVARRIA</vt:lpstr>
      <vt:lpstr>MARGARITA RIVERA</vt:lpstr>
      <vt:lpstr>DIANA PATRICIA LOPEZ HERNANDEZ </vt:lpstr>
      <vt:lpstr>JUANITA MARIA GUTIERREZ</vt:lpstr>
      <vt:lpstr>MARLEN CORREA</vt:lpstr>
      <vt:lpstr>CRISTIAN HUMBERTO GALIANO</vt:lpstr>
      <vt:lpstr>JORGE AUGUSTO MARIN</vt:lpstr>
      <vt:lpstr>JOSE IGNACIO SOTO</vt:lpstr>
      <vt:lpstr>LINA MARCELA BEDOYA</vt:lpstr>
      <vt:lpstr>ELIANA ELIBEDT RUBIANO</vt:lpstr>
      <vt:lpstr>SANDRA MILENA FLORES</vt:lpstr>
      <vt:lpstr>LUISA FERNANDA DUQUE</vt:lpstr>
      <vt:lpstr>JULIANA DE BEDOUT</vt:lpstr>
      <vt:lpstr>YHOJANA ARIAS</vt:lpstr>
      <vt:lpstr>PEDRO CASTAÑO</vt:lpstr>
      <vt:lpstr>PAULINA ARBOLEDA</vt:lpstr>
      <vt:lpstr>MIGUEL PIEDRAHITA</vt:lpstr>
      <vt:lpstr>JOHANA SANCHEZ</vt:lpstr>
      <vt:lpstr>MARIA CLAUDIA JIMENEZ</vt:lpstr>
      <vt:lpstr>LINA MARIA RAMIREZ</vt:lpstr>
      <vt:lpstr>YULIANA GOMEZ</vt:lpstr>
      <vt:lpstr>ISABEL CRISTINA MESA</vt:lpstr>
      <vt:lpstr>ALEJANDRA MOLINA</vt:lpstr>
      <vt:lpstr>LISETH SANTANA</vt:lpstr>
      <vt:lpstr>MARIA ALEJANDRA VALENCIA</vt:lpstr>
      <vt:lpstr>LADYS JARABA</vt:lpstr>
      <vt:lpstr>EHIMY GIRALDO</vt:lpstr>
      <vt:lpstr>KELLY PAOLA MARQUEZ</vt:lpstr>
      <vt:lpstr>SANDRA NAVARRO</vt:lpstr>
      <vt:lpstr>JULIANA HENAO</vt:lpstr>
      <vt:lpstr>DANIELA ACOSTA</vt:lpstr>
      <vt:lpstr>ANGELA PALACIOS</vt:lpstr>
      <vt:lpstr>MARIANA GOMEZ</vt:lpstr>
      <vt:lpstr>CIELO RAMOS</vt:lpstr>
      <vt:lpstr>CLAUDIA URIBE</vt:lpstr>
      <vt:lpstr>CLARA INES FLOREZ</vt:lpstr>
      <vt:lpstr>DANIELA OROZCO</vt:lpstr>
      <vt:lpstr>GONZALO RESTREPO</vt:lpstr>
      <vt:lpstr>BLANCA LIDA PARDO</vt:lpstr>
      <vt:lpstr>VANESSA SANCHEZ</vt:lpstr>
      <vt:lpstr>FRANCY MABEL GARCIA</vt:lpstr>
      <vt:lpstr>DANIEL  BARRIENTOS</vt:lpstr>
      <vt:lpstr>FRANKLIN YOEL MONSALVE</vt:lpstr>
      <vt:lpstr>LUZ DARY HENAO</vt:lpstr>
      <vt:lpstr>JUAN DAVID VARGAS</vt:lpstr>
      <vt:lpstr>NATALIA HERNANDEZ</vt:lpstr>
      <vt:lpstr>PAOLA MONTOYA</vt:lpstr>
      <vt:lpstr>YULIANA URIBE</vt:lpstr>
      <vt:lpstr>ANYI TORRES</vt:lpstr>
      <vt:lpstr>ALBEIRO GOMEZ</vt:lpstr>
      <vt:lpstr>JULIANA ALVAREZ</vt:lpstr>
      <vt:lpstr>ESTER MARTINEZ</vt:lpstr>
      <vt:lpstr>FRAY SANTIAGO GOMEZ</vt:lpstr>
      <vt:lpstr>MAURICIO OROZCO</vt:lpstr>
      <vt:lpstr>NEYDA MARIN</vt:lpstr>
      <vt:lpstr>JOHANA RODRIGUEZ</vt:lpstr>
      <vt:lpstr>ELSA VILLA</vt:lpstr>
      <vt:lpstr>MARIA NELLY ZULETA</vt:lpstr>
      <vt:lpstr>PAULA SALAZAR</vt:lpstr>
      <vt:lpstr>ALEXANDER SANCHEZ</vt:lpstr>
      <vt:lpstr>MARIA ADELAIDA MUNERA</vt:lpstr>
      <vt:lpstr>DIANA  ESTRADA</vt:lpstr>
      <vt:lpstr>MARIA CLARA OCHOA</vt:lpstr>
      <vt:lpstr>CARLOS IGNACIO GOMEZ</vt:lpstr>
      <vt:lpstr>KAREN GUARIN</vt:lpstr>
      <vt:lpstr>ANDREA URREA</vt:lpstr>
      <vt:lpstr>YONNY FERNEY HOYOS</vt:lpstr>
      <vt:lpstr>ALEJANDRA RAMIREZ</vt:lpstr>
      <vt:lpstr>JHON WILLIAN BARRADA</vt:lpstr>
      <vt:lpstr>JHON ALEXANDER HIGUITA</vt:lpstr>
      <vt:lpstr>JULIA TAPIAS</vt:lpstr>
      <vt:lpstr>URIEL FORERO</vt:lpstr>
      <vt:lpstr>CARLOS ANDRES GARCIA</vt:lpstr>
      <vt:lpstr>OSCAR SANCHEZ</vt:lpstr>
      <vt:lpstr>LEYLA FERNANDA MURIEL</vt:lpstr>
      <vt:lpstr>LEIDY YOANA ZAPATA</vt:lpstr>
      <vt:lpstr>ERIKA YAMILE HENAO</vt:lpstr>
      <vt:lpstr>ANGIE PAOLA FERNANDEZ</vt:lpstr>
      <vt:lpstr>JHON EDUAR VILLEGAS</vt:lpstr>
      <vt:lpstr>CLAUDIA INES ZAPATA</vt:lpstr>
      <vt:lpstr>ANGELA RINCON</vt:lpstr>
      <vt:lpstr>FRANCISCO BASTIDAS</vt:lpstr>
      <vt:lpstr>ALEIDA PATRICIA RUEDA</vt:lpstr>
      <vt:lpstr>HADER VINASCO</vt:lpstr>
      <vt:lpstr>YESICA HOLGUIN</vt:lpstr>
      <vt:lpstr>JAIRO MAURICIO GARCIA</vt:lpstr>
      <vt:lpstr>DAVID ANDRES PATIÑO</vt:lpstr>
      <vt:lpstr>EDWIN VALENCIA</vt:lpstr>
      <vt:lpstr>MARIBEL ROLDAN</vt:lpstr>
      <vt:lpstr>LUIS ALBERTO LEGARDA</vt:lpstr>
      <vt:lpstr>FRANKY RAMIREZ</vt:lpstr>
      <vt:lpstr>LUIS FERNANDO GALLEGO</vt:lpstr>
      <vt:lpstr>MANUELA ALEJANDRA LONDOÑO</vt:lpstr>
      <vt:lpstr>JHON FREDY ROMANOS</vt:lpstr>
      <vt:lpstr>CLARA MARICELA OSORIO</vt:lpstr>
      <vt:lpstr>MONICA HENAO</vt:lpstr>
      <vt:lpstr>MARIA JULIETA NARANJO</vt:lpstr>
      <vt:lpstr>NATALY GUTIERREZ</vt:lpstr>
      <vt:lpstr>JUAN GUILLERMO RODRIGUEZ</vt:lpstr>
      <vt:lpstr>CARLOS ANDRES SUAREZ</vt:lpstr>
      <vt:lpstr>LEONARDO MORALES</vt:lpstr>
      <vt:lpstr>MARCELA RIVERA</vt:lpstr>
      <vt:lpstr>SAMERLY PALACIOS</vt:lpstr>
      <vt:lpstr>DANIELA OSPINO</vt:lpstr>
      <vt:lpstr>ROBINSON BOCANEGRA</vt:lpstr>
      <vt:lpstr>PAOLA MADRIGAL</vt:lpstr>
      <vt:lpstr>KELLY MARTINEZ</vt:lpstr>
      <vt:lpstr>JUAN PABLO ROA</vt:lpstr>
      <vt:lpstr>ANDRES ROMERO</vt:lpstr>
      <vt:lpstr>BEATRIZ GIRALDO</vt:lpstr>
      <vt:lpstr>LEYDI JHOANNA RAMIREZ</vt:lpstr>
      <vt:lpstr>KATERINE GAVIRIA</vt:lpstr>
      <vt:lpstr>ALISON RESTREPO</vt:lpstr>
      <vt:lpstr>MATEO ALVAREZ</vt:lpstr>
      <vt:lpstr>ANDRES ROMAN</vt:lpstr>
      <vt:lpstr>CARLOS RODIGUEZ</vt:lpstr>
      <vt:lpstr>XIOMARA CARDONA</vt:lpstr>
      <vt:lpstr>YURI MESA</vt:lpstr>
      <vt:lpstr>LIZETH NAVALES</vt:lpstr>
      <vt:lpstr>ALBERT ZAPATA</vt:lpstr>
      <vt:lpstr>LIZETH ORREGO</vt:lpstr>
      <vt:lpstr>ALEXANDER PINO</vt:lpstr>
      <vt:lpstr>RAUL MORA</vt:lpstr>
      <vt:lpstr>ANGIE ZAPATA</vt:lpstr>
      <vt:lpstr>LUIS MIGUEL DORIA</vt:lpstr>
      <vt:lpstr>CRISTINA MAZO</vt:lpstr>
      <vt:lpstr>VANESA SALAZAR</vt:lpstr>
      <vt:lpstr>JHON JAIRO CASTAÑO</vt:lpstr>
      <vt:lpstr>NELSON CORREA</vt:lpstr>
      <vt:lpstr>GABRIEL MUÑOZ</vt:lpstr>
      <vt:lpstr>DANIEL MUÑOZ</vt:lpstr>
      <vt:lpstr>DIEGO SALAZAR</vt:lpstr>
      <vt:lpstr>ALEJANDRA JIMENEZ</vt:lpstr>
      <vt:lpstr>SONIA TRUJILLO</vt:lpstr>
      <vt:lpstr>CATHERINE ZAPATA</vt:lpstr>
      <vt:lpstr>DORIS ECHEVERRI</vt:lpstr>
      <vt:lpstr>OSMAN CALLE </vt:lpstr>
      <vt:lpstr>PAOLA PADIERNA</vt:lpstr>
      <vt:lpstr>DANIELA MONTOYA </vt:lpstr>
      <vt:lpstr>VERONICA PEREZ</vt:lpstr>
      <vt:lpstr>TATIANA SEPULVEDA</vt:lpstr>
      <vt:lpstr>SEBASTIAN LONDOÑO</vt:lpstr>
      <vt:lpstr>MARIA ISABEL LOPEZ</vt:lpstr>
      <vt:lpstr>MARIA LUISA RICO</vt:lpstr>
      <vt:lpstr>ALESSANDRA PALACIO</vt:lpstr>
      <vt:lpstr>SARA AYALA</vt:lpstr>
      <vt:lpstr>NATALIA FARLEY RESTREPO</vt:lpstr>
      <vt:lpstr>GRAHAM GARNICA</vt:lpstr>
      <vt:lpstr>JULIANA GOMEZ</vt:lpstr>
      <vt:lpstr>JENIFER HURTADO</vt:lpstr>
      <vt:lpstr>HENRY GARZON</vt:lpstr>
      <vt:lpstr>CAROLINA TORO</vt:lpstr>
      <vt:lpstr>ANGELA PATRICIA CARDONA</vt:lpstr>
      <vt:lpstr>PAULA MUÑOZ</vt:lpstr>
      <vt:lpstr>CINDY CAROLINA GRAJALES</vt:lpstr>
      <vt:lpstr>RAQUEL VELEZ</vt:lpstr>
      <vt:lpstr>CAROLINA FRANCO</vt:lpstr>
      <vt:lpstr>YENIFER PAOLA LOPEZ</vt:lpstr>
      <vt:lpstr>ANA CRISTINA CARMONA</vt:lpstr>
      <vt:lpstr>ISABEL SANCHEZ</vt:lpstr>
      <vt:lpstr>JANNETH  YARCE</vt:lpstr>
      <vt:lpstr>YESICA ARBOLEDA</vt:lpstr>
      <vt:lpstr>CLARA LOPEZ</vt:lpstr>
      <vt:lpstr>YULLY ARANGO</vt:lpstr>
      <vt:lpstr>MARIA ISABEL GARZON</vt:lpstr>
      <vt:lpstr>ALBER AGUDELO</vt:lpstr>
      <vt:lpstr>PAULINA VALDERRAMA</vt:lpstr>
      <vt:lpstr>LEIDY ROJAS</vt:lpstr>
      <vt:lpstr>ALBA ZAPATA</vt:lpstr>
      <vt:lpstr>VICTORIA QUINTERO</vt:lpstr>
      <vt:lpstr>ANA MARIA ESCOBAR</vt:lpstr>
      <vt:lpstr>DORIS GAVIRIA</vt:lpstr>
      <vt:lpstr>BIBIANA MONTOYA</vt:lpstr>
      <vt:lpstr>MARTA ALVAREZ</vt:lpstr>
      <vt:lpstr>SARAH OCHOA</vt:lpstr>
      <vt:lpstr>LINA MARCELA BUILES</vt:lpstr>
      <vt:lpstr>PAOLA ARENAS</vt:lpstr>
      <vt:lpstr>PATRICIA LONDOÑO</vt:lpstr>
      <vt:lpstr>GLADYS FLOREZ</vt:lpstr>
      <vt:lpstr>VALENTINA ARISTIZABAL</vt:lpstr>
      <vt:lpstr>YUDI ALVAREZ</vt:lpstr>
      <vt:lpstr>CLAUDIA MARCELA VILLA</vt:lpstr>
      <vt:lpstr>OLGA TEJADA</vt:lpstr>
      <vt:lpstr>SARA ARANGO</vt:lpstr>
      <vt:lpstr>LUZ ADRIANA PATIÑO</vt:lpstr>
      <vt:lpstr>CAROLINA RAMIREZ</vt:lpstr>
      <vt:lpstr>SEBASTIAN SUASI </vt:lpstr>
      <vt:lpstr>LAURA MARTINEZ</vt:lpstr>
      <vt:lpstr>MAIRIN YEPES</vt:lpstr>
      <vt:lpstr>KAREN CASAS</vt:lpstr>
      <vt:lpstr>LUZ ESTELLA ESCOBAR</vt:lpstr>
      <vt:lpstr>LUXORA YEPES</vt:lpstr>
      <vt:lpstr>JULIANA LONDOÑO</vt:lpstr>
      <vt:lpstr>ALEIDA MOSQUERA</vt:lpstr>
      <vt:lpstr>ISMAEL POLO</vt:lpstr>
      <vt:lpstr>LIZBETH CARDONA</vt:lpstr>
      <vt:lpstr>ISABELLA ZULUAGA</vt:lpstr>
      <vt:lpstr>YAIRA OSORIO</vt:lpstr>
      <vt:lpstr>SILVANA ESPINOZA</vt:lpstr>
      <vt:lpstr>MARIA CENEIDA MARTINEZ</vt:lpstr>
      <vt:lpstr>ASTRID OSPINA</vt:lpstr>
      <vt:lpstr>FELIPE TABORDA</vt:lpstr>
      <vt:lpstr>SILVIA MARIA MORALES</vt:lpstr>
      <vt:lpstr>ANA MARIA HINCAPIE</vt:lpstr>
      <vt:lpstr>DAVID SEPULVEDA</vt:lpstr>
      <vt:lpstr>ANDRES FELIPE VALENCIA</vt:lpstr>
      <vt:lpstr>RODRIGO ARBOLEDA</vt:lpstr>
      <vt:lpstr>SUSANA RESTREPO </vt:lpstr>
      <vt:lpstr>JUAN FELIPE CABALLERO</vt:lpstr>
      <vt:lpstr>DANIELA ARANGO MESA</vt:lpstr>
      <vt:lpstr>NAOMI TORRES</vt:lpstr>
      <vt:lpstr>ANDRES CASTRILLON</vt:lpstr>
      <vt:lpstr>YESENIA OSSA</vt:lpstr>
      <vt:lpstr>RAUL MORENO</vt:lpstr>
      <vt:lpstr>CAROLINA RESTREPO</vt:lpstr>
      <vt:lpstr>JUAN PABLO ARCILA</vt:lpstr>
      <vt:lpstr>SERGIO ZULUAGA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LB. Builes</dc:creator>
  <cp:lastModifiedBy>Lina LB. Builes</cp:lastModifiedBy>
  <dcterms:created xsi:type="dcterms:W3CDTF">2018-01-16T16:37:51Z</dcterms:created>
  <dcterms:modified xsi:type="dcterms:W3CDTF">2019-03-06T01:05:50Z</dcterms:modified>
</cp:coreProperties>
</file>