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C:\Users\juvei\Documents\"/>
    </mc:Choice>
  </mc:AlternateContent>
  <xr:revisionPtr revIDLastSave="0" documentId="13_ncr:1_{945DDBBE-ABDC-4F15-A4B5-FFD5E5FE76D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espuestas de formulario 1" sheetId="1" r:id="rId1"/>
  </sheets>
  <definedNames>
    <definedName name="Z_AD1E1A3C_CD71_496D_A11E_B32F57C3B073_.wvu.FilterData" localSheetId="0" hidden="1">'Respuestas de formulario 1'!$B$2:$Q$39</definedName>
  </definedNames>
  <calcPr calcId="191029"/>
  <customWorkbookViews>
    <customWorkbookView name="Filtro 1" guid="{AD1E1A3C-CD71-496D-A11E-B32F57C3B073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16" i="1" l="1"/>
  <c r="E116" i="1"/>
  <c r="F116" i="1"/>
  <c r="G116" i="1"/>
  <c r="H116" i="1"/>
  <c r="I116" i="1"/>
  <c r="J116" i="1"/>
  <c r="K116" i="1"/>
  <c r="L116" i="1"/>
  <c r="M116" i="1"/>
  <c r="N116" i="1"/>
  <c r="O116" i="1"/>
  <c r="P116" i="1"/>
  <c r="Q116" i="1"/>
  <c r="C116" i="1"/>
  <c r="D115" i="1"/>
  <c r="E115" i="1"/>
  <c r="F115" i="1"/>
  <c r="G115" i="1"/>
  <c r="H115" i="1"/>
  <c r="I115" i="1"/>
  <c r="J115" i="1"/>
  <c r="K115" i="1"/>
  <c r="L115" i="1"/>
  <c r="M115" i="1"/>
  <c r="N115" i="1"/>
  <c r="O115" i="1"/>
  <c r="P115" i="1"/>
  <c r="Q115" i="1"/>
  <c r="C115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C93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C92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C66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C65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</calcChain>
</file>

<file path=xl/sharedStrings.xml><?xml version="1.0" encoding="utf-8"?>
<sst xmlns="http://schemas.openxmlformats.org/spreadsheetml/2006/main" count="1294" uniqueCount="26">
  <si>
    <t>Marca temporal</t>
  </si>
  <si>
    <t>¿Cuáles son los máximos estudios musicales que has cursado? (Pregunta con fines estadísticos)</t>
  </si>
  <si>
    <t>Puntuación</t>
  </si>
  <si>
    <t>Consonante</t>
  </si>
  <si>
    <t>Máximo</t>
  </si>
  <si>
    <t>Bach</t>
  </si>
  <si>
    <t>Grado Superior</t>
  </si>
  <si>
    <t>IA</t>
  </si>
  <si>
    <t>Grado Profesional/Medio</t>
  </si>
  <si>
    <t>Enseñanzas no regladas (clases particulares, autoaprendizaje...)</t>
  </si>
  <si>
    <t>Grados Universitarios relacionados con música (musicología, magisterio de música ...)</t>
  </si>
  <si>
    <t>Ninguno</t>
  </si>
  <si>
    <t>Escuela de música</t>
  </si>
  <si>
    <t>Grado Elemental</t>
  </si>
  <si>
    <t>Consonante2</t>
  </si>
  <si>
    <t>Consonante3</t>
  </si>
  <si>
    <t>Máximo4</t>
  </si>
  <si>
    <t>Máximo5</t>
  </si>
  <si>
    <t>Máximo6</t>
  </si>
  <si>
    <t>Bach7</t>
  </si>
  <si>
    <t>Bach8</t>
  </si>
  <si>
    <t>Bach9</t>
  </si>
  <si>
    <t>Consonante10</t>
  </si>
  <si>
    <t>Consonante11</t>
  </si>
  <si>
    <t>Máximo12</t>
  </si>
  <si>
    <t>Bach13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</si>
</sst>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yy\ h:mm:ss"/>
    <numFmt numFmtId="165" formatCode="0&quot; / 15&quot;"/>
  </numFmts>
  <fonts count="3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/>
    <xf numFmtId="164" fontId="1" fillId="0" borderId="0" xfId="0" applyNumberFormat="1" applyFont="1" applyAlignment="1"/>
    <xf numFmtId="165" fontId="1" fillId="0" borderId="0" xfId="0" applyNumberFormat="1" applyFont="1" applyAlignment="1"/>
    <xf numFmtId="0" fontId="2" fillId="2" borderId="1" xfId="0" applyFont="1" applyFill="1" applyBorder="1"/>
    <xf numFmtId="0" fontId="2" fillId="2" borderId="2" xfId="0" applyFont="1" applyFill="1" applyBorder="1"/>
    <xf numFmtId="0" fontId="2" fillId="2" borderId="2" xfId="0" applyFont="1" applyFill="1" applyBorder="1" applyAlignment="1"/>
    <xf numFmtId="0" fontId="2" fillId="2" borderId="3" xfId="0" applyFont="1" applyFill="1" applyBorder="1" applyAlignment="1"/>
    <xf numFmtId="164" fontId="1" fillId="3" borderId="1" xfId="0" applyNumberFormat="1" applyFont="1" applyFill="1" applyBorder="1" applyAlignment="1"/>
    <xf numFmtId="0" fontId="1" fillId="3" borderId="2" xfId="0" applyFont="1" applyFill="1" applyBorder="1" applyAlignment="1"/>
    <xf numFmtId="165" fontId="1" fillId="3" borderId="3" xfId="0" applyNumberFormat="1" applyFont="1" applyFill="1" applyBorder="1" applyAlignment="1"/>
    <xf numFmtId="164" fontId="1" fillId="0" borderId="1" xfId="0" applyNumberFormat="1" applyFont="1" applyBorder="1" applyAlignment="1"/>
    <xf numFmtId="0" fontId="1" fillId="0" borderId="2" xfId="0" applyFont="1" applyBorder="1" applyAlignment="1"/>
    <xf numFmtId="165" fontId="1" fillId="0" borderId="3" xfId="0" applyNumberFormat="1" applyFont="1" applyBorder="1" applyAlignment="1"/>
  </cellXfs>
  <cellStyles count="1">
    <cellStyle name="Normal" xfId="0" builtinId="0"/>
  </cellStyles>
  <dxfs count="2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numFmt numFmtId="165" formatCode="0&quot; / 15&quot;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numFmt numFmtId="164" formatCode="m/d/yyyy\ h:mm:ss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09E4F07-8A10-4850-9DE1-A7414A8DB56C}" name="Tabla3" displayName="Tabla3" ref="A1:R39" totalsRowShown="0" headerRowDxfId="19" dataDxfId="18">
  <autoFilter ref="A1:R39" xr:uid="{E09E4F07-8A10-4850-9DE1-A7414A8DB56C}"/>
  <tableColumns count="18">
    <tableColumn id="1" xr3:uid="{39A546F1-2961-470B-B399-F52F41D2B757}" name="Marca temporal" dataDxfId="17"/>
    <tableColumn id="2" xr3:uid="{428B4CDD-911D-456D-A518-9E0EEDF5033B}" name="¿Cuáles son los máximos estudios musicales que has cursado? (Pregunta con fines estadísticos)" dataDxfId="16"/>
    <tableColumn id="3" xr3:uid="{D4726BCC-FE35-46BE-8747-A23C808AE178}" name="Consonante" dataDxfId="15"/>
    <tableColumn id="4" xr3:uid="{DCC0CCDD-B8E6-44A3-B9C5-4DA10FFFC997}" name="Máximo" dataDxfId="14"/>
    <tableColumn id="5" xr3:uid="{18894F64-712F-4D63-9A81-1D189D07F042}" name="Consonante2" dataDxfId="13"/>
    <tableColumn id="6" xr3:uid="{1FB88F48-CD87-4359-9FC1-6D58EDE93A67}" name="Bach" dataDxfId="12"/>
    <tableColumn id="7" xr3:uid="{EF775778-2DC6-4071-BB6A-DFF553F7E61E}" name="Consonante3" dataDxfId="11"/>
    <tableColumn id="8" xr3:uid="{EB6BDFBB-7FD1-4113-8333-F26BCF4A3001}" name="Máximo4" dataDxfId="10"/>
    <tableColumn id="9" xr3:uid="{CA83742A-2A51-473E-872D-ECF4032FDCCA}" name="Máximo5" dataDxfId="9"/>
    <tableColumn id="10" xr3:uid="{5A02A61A-3759-44D9-A154-C5A011FB8C0B}" name="Máximo6" dataDxfId="8"/>
    <tableColumn id="11" xr3:uid="{5D3F828E-16AB-4D55-B260-A061AF053EBA}" name="Bach7" dataDxfId="7"/>
    <tableColumn id="12" xr3:uid="{C651FCC8-0E2C-42B6-AC87-5C1EA72253D5}" name="Bach8" dataDxfId="6"/>
    <tableColumn id="13" xr3:uid="{02691AE9-D326-47E4-AD5F-619F8ADC80BB}" name="Bach9" dataDxfId="5"/>
    <tableColumn id="14" xr3:uid="{D93A537E-60F6-4E84-A548-943AE1A1A3A7}" name="Consonante10" dataDxfId="4"/>
    <tableColumn id="15" xr3:uid="{B13B88F8-3376-4CC2-BC60-B981269DBB15}" name="Consonante11" dataDxfId="3"/>
    <tableColumn id="16" xr3:uid="{ADB9B388-357C-4BC7-8551-E617D03420BA}" name="Máximo12" dataDxfId="2"/>
    <tableColumn id="17" xr3:uid="{8A2F6F7B-9B8B-4366-8FF6-0BE5B365F916}" name="Bach13" dataDxfId="1"/>
    <tableColumn id="18" xr3:uid="{B0659CF0-65DE-40A8-BD28-458145CBCBB3}" name="Puntuació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R116"/>
  <sheetViews>
    <sheetView tabSelected="1" view="pageBreakPreview" zoomScale="60" zoomScaleNormal="70" workbookViewId="0">
      <pane ySplit="1" topLeftCell="A2" activePane="bottomLeft" state="frozen"/>
      <selection pane="bottomLeft" sqref="A1:R39"/>
    </sheetView>
  </sheetViews>
  <sheetFormatPr baseColWidth="10" defaultColWidth="12.5703125" defaultRowHeight="15.75" customHeight="1" x14ac:dyDescent="0.2"/>
  <cols>
    <col min="1" max="1" width="19.85546875" customWidth="1"/>
    <col min="2" max="2" width="67.85546875" customWidth="1"/>
    <col min="3" max="39" width="18.85546875" customWidth="1"/>
  </cols>
  <sheetData>
    <row r="1" spans="1:18" ht="12.75" x14ac:dyDescent="0.2">
      <c r="A1" s="1" t="s">
        <v>0</v>
      </c>
      <c r="B1" s="1" t="s">
        <v>1</v>
      </c>
      <c r="C1" s="2" t="s">
        <v>3</v>
      </c>
      <c r="D1" s="2" t="s">
        <v>4</v>
      </c>
      <c r="E1" s="2" t="s">
        <v>14</v>
      </c>
      <c r="F1" s="2" t="s">
        <v>5</v>
      </c>
      <c r="G1" s="2" t="s">
        <v>15</v>
      </c>
      <c r="H1" s="2" t="s">
        <v>16</v>
      </c>
      <c r="I1" s="2" t="s">
        <v>17</v>
      </c>
      <c r="J1" s="2" t="s">
        <v>18</v>
      </c>
      <c r="K1" s="2" t="s">
        <v>19</v>
      </c>
      <c r="L1" s="2" t="s">
        <v>20</v>
      </c>
      <c r="M1" s="2" t="s">
        <v>21</v>
      </c>
      <c r="N1" s="2" t="s">
        <v>22</v>
      </c>
      <c r="O1" s="2" t="s">
        <v>23</v>
      </c>
      <c r="P1" s="2" t="s">
        <v>24</v>
      </c>
      <c r="Q1" s="2" t="s">
        <v>25</v>
      </c>
      <c r="R1" s="2" t="s">
        <v>2</v>
      </c>
    </row>
    <row r="2" spans="1:18" ht="12.75" x14ac:dyDescent="0.2">
      <c r="A2" s="3">
        <v>44606.674663124999</v>
      </c>
      <c r="B2" s="2" t="s">
        <v>6</v>
      </c>
      <c r="C2" s="2" t="s">
        <v>7</v>
      </c>
      <c r="D2" s="2" t="s">
        <v>7</v>
      </c>
      <c r="E2" s="2" t="s">
        <v>7</v>
      </c>
      <c r="F2" s="2" t="s">
        <v>7</v>
      </c>
      <c r="G2" s="2" t="s">
        <v>5</v>
      </c>
      <c r="H2" s="2" t="s">
        <v>7</v>
      </c>
      <c r="I2" s="2" t="s">
        <v>7</v>
      </c>
      <c r="J2" s="2" t="s">
        <v>7</v>
      </c>
      <c r="K2" s="2" t="s">
        <v>5</v>
      </c>
      <c r="L2" s="2" t="s">
        <v>7</v>
      </c>
      <c r="M2" s="2" t="s">
        <v>7</v>
      </c>
      <c r="N2" s="2" t="s">
        <v>7</v>
      </c>
      <c r="O2" s="2" t="s">
        <v>7</v>
      </c>
      <c r="P2" s="2" t="s">
        <v>5</v>
      </c>
      <c r="Q2" s="2" t="s">
        <v>7</v>
      </c>
      <c r="R2" s="4">
        <v>9</v>
      </c>
    </row>
    <row r="3" spans="1:18" ht="12.75" x14ac:dyDescent="0.2">
      <c r="A3" s="3">
        <v>44607.548130752315</v>
      </c>
      <c r="B3" s="2" t="s">
        <v>8</v>
      </c>
      <c r="C3" s="2" t="s">
        <v>5</v>
      </c>
      <c r="D3" s="2" t="s">
        <v>5</v>
      </c>
      <c r="E3" s="2" t="s">
        <v>7</v>
      </c>
      <c r="F3" s="2" t="s">
        <v>5</v>
      </c>
      <c r="G3" s="2" t="s">
        <v>5</v>
      </c>
      <c r="H3" s="2" t="s">
        <v>7</v>
      </c>
      <c r="I3" s="2" t="s">
        <v>7</v>
      </c>
      <c r="J3" s="2" t="s">
        <v>5</v>
      </c>
      <c r="K3" s="2" t="s">
        <v>5</v>
      </c>
      <c r="L3" s="2" t="s">
        <v>7</v>
      </c>
      <c r="M3" s="2" t="s">
        <v>5</v>
      </c>
      <c r="N3" s="2" t="s">
        <v>5</v>
      </c>
      <c r="O3" s="2" t="s">
        <v>7</v>
      </c>
      <c r="P3" s="2" t="s">
        <v>5</v>
      </c>
      <c r="Q3" s="2" t="s">
        <v>5</v>
      </c>
      <c r="R3" s="4">
        <v>8</v>
      </c>
    </row>
    <row r="4" spans="1:18" ht="12.75" x14ac:dyDescent="0.2">
      <c r="A4" s="3">
        <v>44607.59508875</v>
      </c>
      <c r="B4" s="2" t="s">
        <v>8</v>
      </c>
      <c r="C4" s="2" t="s">
        <v>7</v>
      </c>
      <c r="D4" s="2" t="s">
        <v>5</v>
      </c>
      <c r="E4" s="2" t="s">
        <v>5</v>
      </c>
      <c r="F4" s="2" t="s">
        <v>7</v>
      </c>
      <c r="G4" s="2" t="s">
        <v>5</v>
      </c>
      <c r="H4" s="2" t="s">
        <v>7</v>
      </c>
      <c r="I4" s="2" t="s">
        <v>5</v>
      </c>
      <c r="J4" s="2" t="s">
        <v>5</v>
      </c>
      <c r="K4" s="2" t="s">
        <v>7</v>
      </c>
      <c r="L4" s="2" t="s">
        <v>7</v>
      </c>
      <c r="M4" s="2" t="s">
        <v>5</v>
      </c>
      <c r="N4" s="2" t="s">
        <v>7</v>
      </c>
      <c r="O4" s="2" t="s">
        <v>5</v>
      </c>
      <c r="P4" s="2" t="s">
        <v>7</v>
      </c>
      <c r="Q4" s="2" t="s">
        <v>7</v>
      </c>
      <c r="R4" s="4">
        <v>9</v>
      </c>
    </row>
    <row r="5" spans="1:18" ht="12.75" x14ac:dyDescent="0.2">
      <c r="A5" s="3">
        <v>44607.72670240741</v>
      </c>
      <c r="B5" s="2" t="s">
        <v>8</v>
      </c>
      <c r="C5" s="2" t="s">
        <v>7</v>
      </c>
      <c r="D5" s="2" t="s">
        <v>7</v>
      </c>
      <c r="E5" s="2" t="s">
        <v>5</v>
      </c>
      <c r="F5" s="2" t="s">
        <v>5</v>
      </c>
      <c r="G5" s="2" t="s">
        <v>5</v>
      </c>
      <c r="H5" s="2" t="s">
        <v>5</v>
      </c>
      <c r="I5" s="2" t="s">
        <v>7</v>
      </c>
      <c r="J5" s="2" t="s">
        <v>5</v>
      </c>
      <c r="K5" s="2" t="s">
        <v>7</v>
      </c>
      <c r="L5" s="2" t="s">
        <v>7</v>
      </c>
      <c r="M5" s="2" t="s">
        <v>7</v>
      </c>
      <c r="N5" s="2" t="s">
        <v>5</v>
      </c>
      <c r="O5" s="2" t="s">
        <v>7</v>
      </c>
      <c r="P5" s="2" t="s">
        <v>7</v>
      </c>
      <c r="Q5" s="2" t="s">
        <v>7</v>
      </c>
      <c r="R5" s="4">
        <v>8</v>
      </c>
    </row>
    <row r="6" spans="1:18" ht="12.75" x14ac:dyDescent="0.2">
      <c r="A6" s="3">
        <v>44607.73184552083</v>
      </c>
      <c r="B6" s="2" t="s">
        <v>8</v>
      </c>
      <c r="C6" s="2" t="s">
        <v>7</v>
      </c>
      <c r="D6" s="2" t="s">
        <v>7</v>
      </c>
      <c r="E6" s="2" t="s">
        <v>5</v>
      </c>
      <c r="F6" s="2" t="s">
        <v>7</v>
      </c>
      <c r="G6" s="2" t="s">
        <v>5</v>
      </c>
      <c r="H6" s="2" t="s">
        <v>7</v>
      </c>
      <c r="I6" s="2" t="s">
        <v>7</v>
      </c>
      <c r="J6" s="2" t="s">
        <v>5</v>
      </c>
      <c r="K6" s="2" t="s">
        <v>7</v>
      </c>
      <c r="L6" s="2" t="s">
        <v>7</v>
      </c>
      <c r="M6" s="2" t="s">
        <v>7</v>
      </c>
      <c r="N6" s="2" t="s">
        <v>5</v>
      </c>
      <c r="O6" s="2" t="s">
        <v>7</v>
      </c>
      <c r="P6" s="2" t="s">
        <v>5</v>
      </c>
      <c r="Q6" s="2" t="s">
        <v>7</v>
      </c>
      <c r="R6" s="4">
        <v>9</v>
      </c>
    </row>
    <row r="7" spans="1:18" ht="12.75" x14ac:dyDescent="0.2">
      <c r="A7" s="3">
        <v>44607.761084479163</v>
      </c>
      <c r="B7" s="2" t="s">
        <v>8</v>
      </c>
      <c r="C7" s="2" t="s">
        <v>7</v>
      </c>
      <c r="D7" s="2" t="s">
        <v>7</v>
      </c>
      <c r="E7" s="2" t="s">
        <v>7</v>
      </c>
      <c r="F7" s="2" t="s">
        <v>5</v>
      </c>
      <c r="G7" s="2" t="s">
        <v>5</v>
      </c>
      <c r="H7" s="2" t="s">
        <v>7</v>
      </c>
      <c r="I7" s="2" t="s">
        <v>7</v>
      </c>
      <c r="J7" s="2" t="s">
        <v>5</v>
      </c>
      <c r="K7" s="2" t="s">
        <v>5</v>
      </c>
      <c r="L7" s="2" t="s">
        <v>5</v>
      </c>
      <c r="M7" s="2" t="s">
        <v>5</v>
      </c>
      <c r="N7" s="2" t="s">
        <v>5</v>
      </c>
      <c r="O7" s="2" t="s">
        <v>7</v>
      </c>
      <c r="P7" s="2" t="s">
        <v>5</v>
      </c>
      <c r="Q7" s="2" t="s">
        <v>7</v>
      </c>
      <c r="R7" s="4">
        <v>10</v>
      </c>
    </row>
    <row r="8" spans="1:18" ht="12.75" x14ac:dyDescent="0.2">
      <c r="A8" s="3">
        <v>44607.985502349533</v>
      </c>
      <c r="B8" s="2" t="s">
        <v>8</v>
      </c>
      <c r="C8" s="2" t="s">
        <v>7</v>
      </c>
      <c r="D8" s="2" t="s">
        <v>5</v>
      </c>
      <c r="E8" s="2" t="s">
        <v>5</v>
      </c>
      <c r="F8" s="2" t="s">
        <v>7</v>
      </c>
      <c r="G8" s="2" t="s">
        <v>5</v>
      </c>
      <c r="H8" s="2" t="s">
        <v>7</v>
      </c>
      <c r="I8" s="2" t="s">
        <v>5</v>
      </c>
      <c r="J8" s="2" t="s">
        <v>5</v>
      </c>
      <c r="K8" s="2" t="s">
        <v>5</v>
      </c>
      <c r="L8" s="2" t="s">
        <v>7</v>
      </c>
      <c r="M8" s="2" t="s">
        <v>5</v>
      </c>
      <c r="N8" s="2" t="s">
        <v>7</v>
      </c>
      <c r="O8" s="2" t="s">
        <v>5</v>
      </c>
      <c r="P8" s="2" t="s">
        <v>5</v>
      </c>
      <c r="Q8" s="2" t="s">
        <v>7</v>
      </c>
      <c r="R8" s="4">
        <v>7</v>
      </c>
    </row>
    <row r="9" spans="1:18" ht="12.75" x14ac:dyDescent="0.2">
      <c r="A9" s="3">
        <v>44608.962320127313</v>
      </c>
      <c r="B9" s="2" t="s">
        <v>6</v>
      </c>
      <c r="C9" s="2" t="s">
        <v>7</v>
      </c>
      <c r="D9" s="2" t="s">
        <v>5</v>
      </c>
      <c r="E9" s="2" t="s">
        <v>5</v>
      </c>
      <c r="F9" s="2" t="s">
        <v>7</v>
      </c>
      <c r="G9" s="2" t="s">
        <v>5</v>
      </c>
      <c r="H9" s="2" t="s">
        <v>5</v>
      </c>
      <c r="I9" s="2" t="s">
        <v>7</v>
      </c>
      <c r="J9" s="2" t="s">
        <v>5</v>
      </c>
      <c r="K9" s="2" t="s">
        <v>7</v>
      </c>
      <c r="L9" s="2" t="s">
        <v>7</v>
      </c>
      <c r="M9" s="2" t="s">
        <v>7</v>
      </c>
      <c r="N9" s="2" t="s">
        <v>7</v>
      </c>
      <c r="O9" s="2" t="s">
        <v>5</v>
      </c>
      <c r="P9" s="2" t="s">
        <v>5</v>
      </c>
      <c r="Q9" s="2" t="s">
        <v>5</v>
      </c>
      <c r="R9" s="4">
        <v>6</v>
      </c>
    </row>
    <row r="10" spans="1:18" ht="12.75" x14ac:dyDescent="0.2">
      <c r="A10" s="3">
        <v>44610.677835138893</v>
      </c>
      <c r="B10" s="2" t="s">
        <v>8</v>
      </c>
      <c r="C10" s="2" t="s">
        <v>7</v>
      </c>
      <c r="D10" s="2" t="s">
        <v>7</v>
      </c>
      <c r="E10" s="2" t="s">
        <v>5</v>
      </c>
      <c r="F10" s="2" t="s">
        <v>7</v>
      </c>
      <c r="G10" s="2" t="s">
        <v>5</v>
      </c>
      <c r="H10" s="2" t="s">
        <v>7</v>
      </c>
      <c r="I10" s="2" t="s">
        <v>7</v>
      </c>
      <c r="J10" s="2" t="s">
        <v>7</v>
      </c>
      <c r="K10" s="2" t="s">
        <v>5</v>
      </c>
      <c r="L10" s="2" t="s">
        <v>7</v>
      </c>
      <c r="M10" s="2" t="s">
        <v>5</v>
      </c>
      <c r="N10" s="2" t="s">
        <v>5</v>
      </c>
      <c r="O10" s="2" t="s">
        <v>5</v>
      </c>
      <c r="P10" s="2" t="s">
        <v>7</v>
      </c>
      <c r="Q10" s="2" t="s">
        <v>7</v>
      </c>
      <c r="R10" s="4">
        <v>10</v>
      </c>
    </row>
    <row r="11" spans="1:18" ht="12.75" x14ac:dyDescent="0.2">
      <c r="A11" s="3">
        <v>44613.010638935186</v>
      </c>
      <c r="B11" s="2" t="s">
        <v>8</v>
      </c>
      <c r="C11" s="2" t="s">
        <v>7</v>
      </c>
      <c r="D11" s="2" t="s">
        <v>5</v>
      </c>
      <c r="E11" s="2" t="s">
        <v>5</v>
      </c>
      <c r="F11" s="2" t="s">
        <v>7</v>
      </c>
      <c r="G11" s="2" t="s">
        <v>7</v>
      </c>
      <c r="H11" s="2" t="s">
        <v>7</v>
      </c>
      <c r="I11" s="2" t="s">
        <v>7</v>
      </c>
      <c r="J11" s="2" t="s">
        <v>5</v>
      </c>
      <c r="K11" s="2" t="s">
        <v>5</v>
      </c>
      <c r="L11" s="2" t="s">
        <v>7</v>
      </c>
      <c r="M11" s="2" t="s">
        <v>5</v>
      </c>
      <c r="N11" s="2" t="s">
        <v>7</v>
      </c>
      <c r="O11" s="2" t="s">
        <v>7</v>
      </c>
      <c r="P11" s="2" t="s">
        <v>5</v>
      </c>
      <c r="Q11" s="2" t="s">
        <v>7</v>
      </c>
      <c r="R11" s="4">
        <v>8</v>
      </c>
    </row>
    <row r="12" spans="1:18" ht="12.75" x14ac:dyDescent="0.2">
      <c r="A12" s="3">
        <v>44614.855802152779</v>
      </c>
      <c r="B12" s="2" t="s">
        <v>6</v>
      </c>
      <c r="C12" s="2" t="s">
        <v>7</v>
      </c>
      <c r="D12" s="2" t="s">
        <v>7</v>
      </c>
      <c r="E12" s="2" t="s">
        <v>5</v>
      </c>
      <c r="F12" s="2" t="s">
        <v>7</v>
      </c>
      <c r="G12" s="2" t="s">
        <v>5</v>
      </c>
      <c r="H12" s="2" t="s">
        <v>5</v>
      </c>
      <c r="I12" s="2" t="s">
        <v>7</v>
      </c>
      <c r="J12" s="2" t="s">
        <v>7</v>
      </c>
      <c r="K12" s="2" t="s">
        <v>5</v>
      </c>
      <c r="L12" s="2" t="s">
        <v>7</v>
      </c>
      <c r="M12" s="2" t="s">
        <v>5</v>
      </c>
      <c r="N12" s="2" t="s">
        <v>7</v>
      </c>
      <c r="O12" s="2" t="s">
        <v>7</v>
      </c>
      <c r="P12" s="2" t="s">
        <v>7</v>
      </c>
      <c r="Q12" s="2" t="s">
        <v>7</v>
      </c>
      <c r="R12" s="4">
        <v>9</v>
      </c>
    </row>
    <row r="13" spans="1:18" ht="12.75" x14ac:dyDescent="0.2">
      <c r="A13" s="3">
        <v>44614.856020127314</v>
      </c>
      <c r="B13" s="2" t="s">
        <v>9</v>
      </c>
      <c r="C13" s="2" t="s">
        <v>7</v>
      </c>
      <c r="D13" s="2" t="s">
        <v>5</v>
      </c>
      <c r="E13" s="2" t="s">
        <v>5</v>
      </c>
      <c r="F13" s="2" t="s">
        <v>7</v>
      </c>
      <c r="G13" s="2" t="s">
        <v>5</v>
      </c>
      <c r="H13" s="2" t="s">
        <v>5</v>
      </c>
      <c r="I13" s="2" t="s">
        <v>7</v>
      </c>
      <c r="J13" s="2" t="s">
        <v>5</v>
      </c>
      <c r="K13" s="2" t="s">
        <v>5</v>
      </c>
      <c r="L13" s="2" t="s">
        <v>5</v>
      </c>
      <c r="M13" s="2" t="s">
        <v>5</v>
      </c>
      <c r="N13" s="2" t="s">
        <v>7</v>
      </c>
      <c r="O13" s="2" t="s">
        <v>5</v>
      </c>
      <c r="P13" s="2" t="s">
        <v>7</v>
      </c>
      <c r="Q13" s="2" t="s">
        <v>5</v>
      </c>
      <c r="R13" s="4">
        <v>8</v>
      </c>
    </row>
    <row r="14" spans="1:18" ht="12.75" x14ac:dyDescent="0.2">
      <c r="A14" s="3">
        <v>44614.870620243055</v>
      </c>
      <c r="B14" s="2" t="s">
        <v>10</v>
      </c>
      <c r="C14" s="2" t="s">
        <v>7</v>
      </c>
      <c r="D14" s="2" t="s">
        <v>5</v>
      </c>
      <c r="E14" s="2" t="s">
        <v>5</v>
      </c>
      <c r="F14" s="2" t="s">
        <v>5</v>
      </c>
      <c r="G14" s="2" t="s">
        <v>7</v>
      </c>
      <c r="H14" s="2" t="s">
        <v>7</v>
      </c>
      <c r="I14" s="2" t="s">
        <v>5</v>
      </c>
      <c r="J14" s="2" t="s">
        <v>5</v>
      </c>
      <c r="K14" s="2" t="s">
        <v>7</v>
      </c>
      <c r="L14" s="2" t="s">
        <v>7</v>
      </c>
      <c r="M14" s="2" t="s">
        <v>5</v>
      </c>
      <c r="N14" s="2" t="s">
        <v>5</v>
      </c>
      <c r="O14" s="2" t="s">
        <v>7</v>
      </c>
      <c r="P14" s="2" t="s">
        <v>5</v>
      </c>
      <c r="Q14" s="2" t="s">
        <v>7</v>
      </c>
      <c r="R14" s="4">
        <v>8</v>
      </c>
    </row>
    <row r="15" spans="1:18" ht="12.75" x14ac:dyDescent="0.2">
      <c r="A15" s="3">
        <v>44614.883406886569</v>
      </c>
      <c r="B15" s="2" t="s">
        <v>6</v>
      </c>
      <c r="C15" s="2" t="s">
        <v>7</v>
      </c>
      <c r="D15" s="2" t="s">
        <v>7</v>
      </c>
      <c r="E15" s="2" t="s">
        <v>7</v>
      </c>
      <c r="F15" s="2" t="s">
        <v>7</v>
      </c>
      <c r="G15" s="2" t="s">
        <v>5</v>
      </c>
      <c r="H15" s="2" t="s">
        <v>7</v>
      </c>
      <c r="I15" s="2" t="s">
        <v>7</v>
      </c>
      <c r="J15" s="2" t="s">
        <v>5</v>
      </c>
      <c r="K15" s="2" t="s">
        <v>5</v>
      </c>
      <c r="L15" s="2" t="s">
        <v>7</v>
      </c>
      <c r="M15" s="2" t="s">
        <v>7</v>
      </c>
      <c r="N15" s="2" t="s">
        <v>7</v>
      </c>
      <c r="O15" s="2" t="s">
        <v>5</v>
      </c>
      <c r="P15" s="2" t="s">
        <v>5</v>
      </c>
      <c r="Q15" s="2" t="s">
        <v>7</v>
      </c>
      <c r="R15" s="4">
        <v>7</v>
      </c>
    </row>
    <row r="16" spans="1:18" ht="12.75" x14ac:dyDescent="0.2">
      <c r="A16" s="3">
        <v>44614.88900703704</v>
      </c>
      <c r="B16" s="2" t="s">
        <v>6</v>
      </c>
      <c r="C16" s="2" t="s">
        <v>7</v>
      </c>
      <c r="D16" s="2" t="s">
        <v>7</v>
      </c>
      <c r="E16" s="2" t="s">
        <v>5</v>
      </c>
      <c r="F16" s="2" t="s">
        <v>5</v>
      </c>
      <c r="G16" s="2" t="s">
        <v>5</v>
      </c>
      <c r="H16" s="2" t="s">
        <v>7</v>
      </c>
      <c r="I16" s="2" t="s">
        <v>5</v>
      </c>
      <c r="J16" s="2" t="s">
        <v>5</v>
      </c>
      <c r="K16" s="2" t="s">
        <v>7</v>
      </c>
      <c r="L16" s="2" t="s">
        <v>7</v>
      </c>
      <c r="M16" s="2" t="s">
        <v>5</v>
      </c>
      <c r="N16" s="2" t="s">
        <v>5</v>
      </c>
      <c r="O16" s="2" t="s">
        <v>7</v>
      </c>
      <c r="P16" s="2" t="s">
        <v>7</v>
      </c>
      <c r="Q16" s="2" t="s">
        <v>7</v>
      </c>
      <c r="R16" s="4">
        <v>9</v>
      </c>
    </row>
    <row r="17" spans="1:18" ht="12.75" x14ac:dyDescent="0.2">
      <c r="A17" s="3">
        <v>44614.907404421298</v>
      </c>
      <c r="B17" s="2" t="s">
        <v>8</v>
      </c>
      <c r="C17" s="2" t="s">
        <v>7</v>
      </c>
      <c r="D17" s="2" t="s">
        <v>7</v>
      </c>
      <c r="E17" s="2" t="s">
        <v>5</v>
      </c>
      <c r="F17" s="2" t="s">
        <v>5</v>
      </c>
      <c r="G17" s="2" t="s">
        <v>5</v>
      </c>
      <c r="H17" s="2" t="s">
        <v>5</v>
      </c>
      <c r="I17" s="2" t="s">
        <v>7</v>
      </c>
      <c r="J17" s="2" t="s">
        <v>5</v>
      </c>
      <c r="K17" s="2" t="s">
        <v>5</v>
      </c>
      <c r="L17" s="2" t="s">
        <v>5</v>
      </c>
      <c r="M17" s="2" t="s">
        <v>5</v>
      </c>
      <c r="N17" s="2" t="s">
        <v>5</v>
      </c>
      <c r="O17" s="2" t="s">
        <v>7</v>
      </c>
      <c r="P17" s="2" t="s">
        <v>5</v>
      </c>
      <c r="Q17" s="2" t="s">
        <v>5</v>
      </c>
      <c r="R17" s="4">
        <v>7</v>
      </c>
    </row>
    <row r="18" spans="1:18" ht="12.75" x14ac:dyDescent="0.2">
      <c r="A18" s="3">
        <v>44614.911438206022</v>
      </c>
      <c r="B18" s="2" t="s">
        <v>8</v>
      </c>
      <c r="C18" s="2" t="s">
        <v>7</v>
      </c>
      <c r="D18" s="2" t="s">
        <v>7</v>
      </c>
      <c r="E18" s="2" t="s">
        <v>5</v>
      </c>
      <c r="F18" s="2" t="s">
        <v>7</v>
      </c>
      <c r="G18" s="2" t="s">
        <v>5</v>
      </c>
      <c r="H18" s="2" t="s">
        <v>5</v>
      </c>
      <c r="I18" s="2" t="s">
        <v>7</v>
      </c>
      <c r="J18" s="2" t="s">
        <v>5</v>
      </c>
      <c r="K18" s="2" t="s">
        <v>7</v>
      </c>
      <c r="L18" s="2" t="s">
        <v>7</v>
      </c>
      <c r="M18" s="2" t="s">
        <v>5</v>
      </c>
      <c r="N18" s="2" t="s">
        <v>5</v>
      </c>
      <c r="O18" s="2" t="s">
        <v>7</v>
      </c>
      <c r="P18" s="2" t="s">
        <v>5</v>
      </c>
      <c r="Q18" s="2" t="s">
        <v>5</v>
      </c>
      <c r="R18" s="4">
        <v>8</v>
      </c>
    </row>
    <row r="19" spans="1:18" ht="12.75" x14ac:dyDescent="0.2">
      <c r="A19" s="3">
        <v>44614.963095462968</v>
      </c>
      <c r="B19" s="2" t="s">
        <v>11</v>
      </c>
      <c r="C19" s="2" t="s">
        <v>7</v>
      </c>
      <c r="D19" s="2" t="s">
        <v>5</v>
      </c>
      <c r="E19" s="2" t="s">
        <v>5</v>
      </c>
      <c r="F19" s="2" t="s">
        <v>7</v>
      </c>
      <c r="G19" s="2" t="s">
        <v>5</v>
      </c>
      <c r="H19" s="2" t="s">
        <v>7</v>
      </c>
      <c r="I19" s="2" t="s">
        <v>7</v>
      </c>
      <c r="J19" s="2" t="s">
        <v>5</v>
      </c>
      <c r="K19" s="2" t="s">
        <v>7</v>
      </c>
      <c r="L19" s="2" t="s">
        <v>5</v>
      </c>
      <c r="M19" s="2" t="s">
        <v>7</v>
      </c>
      <c r="N19" s="2" t="s">
        <v>7</v>
      </c>
      <c r="O19" s="2" t="s">
        <v>5</v>
      </c>
      <c r="P19" s="2" t="s">
        <v>7</v>
      </c>
      <c r="Q19" s="2" t="s">
        <v>5</v>
      </c>
      <c r="R19" s="4">
        <v>9</v>
      </c>
    </row>
    <row r="20" spans="1:18" ht="12.75" x14ac:dyDescent="0.2">
      <c r="A20" s="3">
        <v>44614.98126346065</v>
      </c>
      <c r="B20" s="2" t="s">
        <v>11</v>
      </c>
      <c r="C20" s="2" t="s">
        <v>7</v>
      </c>
      <c r="D20" s="2" t="s">
        <v>7</v>
      </c>
      <c r="E20" s="2" t="s">
        <v>5</v>
      </c>
      <c r="F20" s="2" t="s">
        <v>5</v>
      </c>
      <c r="G20" s="2" t="s">
        <v>7</v>
      </c>
      <c r="H20" s="2" t="s">
        <v>5</v>
      </c>
      <c r="I20" s="2" t="s">
        <v>7</v>
      </c>
      <c r="J20" s="2" t="s">
        <v>5</v>
      </c>
      <c r="K20" s="2" t="s">
        <v>7</v>
      </c>
      <c r="L20" s="2" t="s">
        <v>7</v>
      </c>
      <c r="M20" s="2" t="s">
        <v>5</v>
      </c>
      <c r="N20" s="2" t="s">
        <v>7</v>
      </c>
      <c r="O20" s="2" t="s">
        <v>7</v>
      </c>
      <c r="P20" s="2" t="s">
        <v>5</v>
      </c>
      <c r="Q20" s="2" t="s">
        <v>5</v>
      </c>
      <c r="R20" s="4">
        <v>5</v>
      </c>
    </row>
    <row r="21" spans="1:18" ht="12.75" x14ac:dyDescent="0.2">
      <c r="A21" s="3">
        <v>44615.633582951385</v>
      </c>
      <c r="B21" s="2" t="s">
        <v>12</v>
      </c>
      <c r="C21" s="2" t="s">
        <v>7</v>
      </c>
      <c r="D21" s="2" t="s">
        <v>5</v>
      </c>
      <c r="E21" s="2" t="s">
        <v>5</v>
      </c>
      <c r="F21" s="2" t="s">
        <v>7</v>
      </c>
      <c r="G21" s="2" t="s">
        <v>7</v>
      </c>
      <c r="H21" s="2" t="s">
        <v>5</v>
      </c>
      <c r="I21" s="2" t="s">
        <v>5</v>
      </c>
      <c r="J21" s="2" t="s">
        <v>7</v>
      </c>
      <c r="K21" s="2" t="s">
        <v>7</v>
      </c>
      <c r="L21" s="2" t="s">
        <v>7</v>
      </c>
      <c r="M21" s="2" t="s">
        <v>5</v>
      </c>
      <c r="N21" s="2" t="s">
        <v>5</v>
      </c>
      <c r="O21" s="2" t="s">
        <v>7</v>
      </c>
      <c r="P21" s="2" t="s">
        <v>7</v>
      </c>
      <c r="Q21" s="2" t="s">
        <v>7</v>
      </c>
      <c r="R21" s="4">
        <v>10</v>
      </c>
    </row>
    <row r="22" spans="1:18" ht="12.75" x14ac:dyDescent="0.2">
      <c r="A22" s="3">
        <v>44615.63406798611</v>
      </c>
      <c r="B22" s="2" t="s">
        <v>11</v>
      </c>
      <c r="C22" s="2" t="s">
        <v>7</v>
      </c>
      <c r="D22" s="2" t="s">
        <v>7</v>
      </c>
      <c r="E22" s="2" t="s">
        <v>7</v>
      </c>
      <c r="F22" s="2" t="s">
        <v>7</v>
      </c>
      <c r="G22" s="2" t="s">
        <v>5</v>
      </c>
      <c r="H22" s="2" t="s">
        <v>7</v>
      </c>
      <c r="I22" s="2" t="s">
        <v>7</v>
      </c>
      <c r="J22" s="2" t="s">
        <v>5</v>
      </c>
      <c r="K22" s="2" t="s">
        <v>5</v>
      </c>
      <c r="L22" s="2" t="s">
        <v>5</v>
      </c>
      <c r="M22" s="2" t="s">
        <v>7</v>
      </c>
      <c r="N22" s="2" t="s">
        <v>7</v>
      </c>
      <c r="O22" s="2" t="s">
        <v>5</v>
      </c>
      <c r="P22" s="2" t="s">
        <v>5</v>
      </c>
      <c r="Q22" s="2" t="s">
        <v>7</v>
      </c>
      <c r="R22" s="4">
        <v>8</v>
      </c>
    </row>
    <row r="23" spans="1:18" ht="12.75" x14ac:dyDescent="0.2">
      <c r="A23" s="3">
        <v>44615.973880868056</v>
      </c>
      <c r="B23" s="2" t="s">
        <v>8</v>
      </c>
      <c r="C23" s="2" t="s">
        <v>7</v>
      </c>
      <c r="D23" s="2" t="s">
        <v>5</v>
      </c>
      <c r="E23" s="2" t="s">
        <v>5</v>
      </c>
      <c r="F23" s="2" t="s">
        <v>7</v>
      </c>
      <c r="G23" s="2" t="s">
        <v>5</v>
      </c>
      <c r="H23" s="2" t="s">
        <v>7</v>
      </c>
      <c r="I23" s="2" t="s">
        <v>7</v>
      </c>
      <c r="J23" s="2" t="s">
        <v>5</v>
      </c>
      <c r="K23" s="2" t="s">
        <v>5</v>
      </c>
      <c r="L23" s="2" t="s">
        <v>7</v>
      </c>
      <c r="M23" s="2" t="s">
        <v>5</v>
      </c>
      <c r="N23" s="2" t="s">
        <v>7</v>
      </c>
      <c r="O23" s="2" t="s">
        <v>7</v>
      </c>
      <c r="P23" s="2" t="s">
        <v>5</v>
      </c>
      <c r="Q23" s="2" t="s">
        <v>7</v>
      </c>
      <c r="R23" s="4">
        <v>9</v>
      </c>
    </row>
    <row r="24" spans="1:18" ht="12.75" x14ac:dyDescent="0.2">
      <c r="A24" s="3">
        <v>44616.334495752315</v>
      </c>
      <c r="B24" s="2" t="s">
        <v>13</v>
      </c>
      <c r="C24" s="2" t="s">
        <v>7</v>
      </c>
      <c r="D24" s="2" t="s">
        <v>5</v>
      </c>
      <c r="E24" s="2" t="s">
        <v>5</v>
      </c>
      <c r="F24" s="2" t="s">
        <v>7</v>
      </c>
      <c r="G24" s="2" t="s">
        <v>7</v>
      </c>
      <c r="H24" s="2" t="s">
        <v>5</v>
      </c>
      <c r="I24" s="2" t="s">
        <v>7</v>
      </c>
      <c r="J24" s="2" t="s">
        <v>5</v>
      </c>
      <c r="K24" s="2" t="s">
        <v>7</v>
      </c>
      <c r="L24" s="2" t="s">
        <v>5</v>
      </c>
      <c r="M24" s="2" t="s">
        <v>7</v>
      </c>
      <c r="N24" s="2" t="s">
        <v>7</v>
      </c>
      <c r="O24" s="2" t="s">
        <v>7</v>
      </c>
      <c r="P24" s="2" t="s">
        <v>5</v>
      </c>
      <c r="Q24" s="2" t="s">
        <v>5</v>
      </c>
      <c r="R24" s="4">
        <v>7</v>
      </c>
    </row>
    <row r="25" spans="1:18" ht="12.75" x14ac:dyDescent="0.2">
      <c r="A25" s="3">
        <v>44622.417042118061</v>
      </c>
      <c r="B25" s="2" t="s">
        <v>10</v>
      </c>
      <c r="C25" s="2" t="s">
        <v>7</v>
      </c>
      <c r="D25" s="2" t="s">
        <v>7</v>
      </c>
      <c r="E25" s="2" t="s">
        <v>7</v>
      </c>
      <c r="F25" s="2" t="s">
        <v>7</v>
      </c>
      <c r="G25" s="2" t="s">
        <v>7</v>
      </c>
      <c r="H25" s="2" t="s">
        <v>7</v>
      </c>
      <c r="I25" s="2" t="s">
        <v>7</v>
      </c>
      <c r="J25" s="2" t="s">
        <v>7</v>
      </c>
      <c r="K25" s="2" t="s">
        <v>7</v>
      </c>
      <c r="L25" s="2" t="s">
        <v>7</v>
      </c>
      <c r="M25" s="2" t="s">
        <v>7</v>
      </c>
      <c r="N25" s="2" t="s">
        <v>7</v>
      </c>
      <c r="O25" s="2" t="s">
        <v>7</v>
      </c>
      <c r="P25" s="2" t="s">
        <v>7</v>
      </c>
      <c r="Q25" s="2" t="s">
        <v>7</v>
      </c>
      <c r="R25" s="4">
        <v>10</v>
      </c>
    </row>
    <row r="26" spans="1:18" ht="12.75" x14ac:dyDescent="0.2">
      <c r="A26" s="3">
        <v>44623.582293263884</v>
      </c>
      <c r="B26" s="2" t="s">
        <v>6</v>
      </c>
      <c r="C26" s="2" t="s">
        <v>7</v>
      </c>
      <c r="D26" s="2" t="s">
        <v>5</v>
      </c>
      <c r="E26" s="2" t="s">
        <v>5</v>
      </c>
      <c r="F26" s="2" t="s">
        <v>5</v>
      </c>
      <c r="G26" s="2" t="s">
        <v>5</v>
      </c>
      <c r="H26" s="2" t="s">
        <v>5</v>
      </c>
      <c r="I26" s="2" t="s">
        <v>7</v>
      </c>
      <c r="J26" s="2" t="s">
        <v>5</v>
      </c>
      <c r="K26" s="2" t="s">
        <v>5</v>
      </c>
      <c r="L26" s="2" t="s">
        <v>7</v>
      </c>
      <c r="M26" s="2" t="s">
        <v>7</v>
      </c>
      <c r="N26" s="2" t="s">
        <v>5</v>
      </c>
      <c r="O26" s="2" t="s">
        <v>7</v>
      </c>
      <c r="P26" s="2" t="s">
        <v>5</v>
      </c>
      <c r="Q26" s="2" t="s">
        <v>5</v>
      </c>
      <c r="R26" s="4">
        <v>6</v>
      </c>
    </row>
    <row r="27" spans="1:18" ht="12.75" x14ac:dyDescent="0.2">
      <c r="A27" s="3">
        <v>44625.732931030092</v>
      </c>
      <c r="B27" s="2" t="s">
        <v>6</v>
      </c>
      <c r="C27" s="2" t="s">
        <v>7</v>
      </c>
      <c r="D27" s="2" t="s">
        <v>5</v>
      </c>
      <c r="E27" s="2" t="s">
        <v>5</v>
      </c>
      <c r="F27" s="2" t="s">
        <v>7</v>
      </c>
      <c r="G27" s="2" t="s">
        <v>5</v>
      </c>
      <c r="H27" s="2" t="s">
        <v>5</v>
      </c>
      <c r="I27" s="2" t="s">
        <v>7</v>
      </c>
      <c r="J27" s="2" t="s">
        <v>5</v>
      </c>
      <c r="K27" s="2" t="s">
        <v>5</v>
      </c>
      <c r="L27" s="2" t="s">
        <v>7</v>
      </c>
      <c r="M27" s="2" t="s">
        <v>7</v>
      </c>
      <c r="N27" s="2" t="s">
        <v>7</v>
      </c>
      <c r="O27" s="2" t="s">
        <v>7</v>
      </c>
      <c r="P27" s="2" t="s">
        <v>5</v>
      </c>
      <c r="Q27" s="2" t="s">
        <v>7</v>
      </c>
      <c r="R27" s="4">
        <v>7</v>
      </c>
    </row>
    <row r="28" spans="1:18" ht="12.75" x14ac:dyDescent="0.2">
      <c r="A28" s="3">
        <v>44625.88259069444</v>
      </c>
      <c r="B28" s="2" t="s">
        <v>12</v>
      </c>
      <c r="C28" s="2" t="s">
        <v>5</v>
      </c>
      <c r="D28" s="2" t="s">
        <v>5</v>
      </c>
      <c r="E28" s="2" t="s">
        <v>7</v>
      </c>
      <c r="F28" s="2" t="s">
        <v>7</v>
      </c>
      <c r="G28" s="2" t="s">
        <v>5</v>
      </c>
      <c r="H28" s="2" t="s">
        <v>5</v>
      </c>
      <c r="I28" s="2" t="s">
        <v>7</v>
      </c>
      <c r="J28" s="2" t="s">
        <v>5</v>
      </c>
      <c r="K28" s="2" t="s">
        <v>5</v>
      </c>
      <c r="L28" s="2" t="s">
        <v>5</v>
      </c>
      <c r="M28" s="2" t="s">
        <v>5</v>
      </c>
      <c r="N28" s="2" t="s">
        <v>5</v>
      </c>
      <c r="O28" s="2" t="s">
        <v>5</v>
      </c>
      <c r="P28" s="2" t="s">
        <v>7</v>
      </c>
      <c r="Q28" s="2" t="s">
        <v>7</v>
      </c>
      <c r="R28" s="4">
        <v>10</v>
      </c>
    </row>
    <row r="29" spans="1:18" ht="12.75" x14ac:dyDescent="0.2">
      <c r="A29" s="3">
        <v>44628.828896678242</v>
      </c>
      <c r="B29" s="2" t="s">
        <v>10</v>
      </c>
      <c r="C29" s="2" t="s">
        <v>7</v>
      </c>
      <c r="D29" s="2" t="s">
        <v>7</v>
      </c>
      <c r="E29" s="2" t="s">
        <v>5</v>
      </c>
      <c r="F29" s="2" t="s">
        <v>5</v>
      </c>
      <c r="G29" s="2" t="s">
        <v>5</v>
      </c>
      <c r="H29" s="2" t="s">
        <v>7</v>
      </c>
      <c r="I29" s="2" t="s">
        <v>7</v>
      </c>
      <c r="J29" s="2" t="s">
        <v>7</v>
      </c>
      <c r="K29" s="2" t="s">
        <v>7</v>
      </c>
      <c r="L29" s="2" t="s">
        <v>7</v>
      </c>
      <c r="M29" s="2" t="s">
        <v>5</v>
      </c>
      <c r="N29" s="2" t="s">
        <v>5</v>
      </c>
      <c r="O29" s="2" t="s">
        <v>5</v>
      </c>
      <c r="P29" s="2" t="s">
        <v>5</v>
      </c>
      <c r="Q29" s="2" t="s">
        <v>7</v>
      </c>
      <c r="R29" s="4">
        <v>9</v>
      </c>
    </row>
    <row r="30" spans="1:18" ht="12.75" x14ac:dyDescent="0.2">
      <c r="A30" s="3">
        <v>44628.883536620371</v>
      </c>
      <c r="B30" s="2" t="s">
        <v>6</v>
      </c>
      <c r="C30" s="2" t="s">
        <v>7</v>
      </c>
      <c r="D30" s="2" t="s">
        <v>5</v>
      </c>
      <c r="E30" s="2" t="s">
        <v>7</v>
      </c>
      <c r="F30" s="2" t="s">
        <v>5</v>
      </c>
      <c r="G30" s="2" t="s">
        <v>5</v>
      </c>
      <c r="H30" s="2" t="s">
        <v>5</v>
      </c>
      <c r="I30" s="2" t="s">
        <v>5</v>
      </c>
      <c r="J30" s="2" t="s">
        <v>5</v>
      </c>
      <c r="K30" s="2" t="s">
        <v>5</v>
      </c>
      <c r="L30" s="2" t="s">
        <v>7</v>
      </c>
      <c r="M30" s="2" t="s">
        <v>5</v>
      </c>
      <c r="N30" s="2" t="s">
        <v>7</v>
      </c>
      <c r="O30" s="2" t="s">
        <v>7</v>
      </c>
      <c r="P30" s="2" t="s">
        <v>5</v>
      </c>
      <c r="Q30" s="2" t="s">
        <v>7</v>
      </c>
      <c r="R30" s="4">
        <v>7</v>
      </c>
    </row>
    <row r="31" spans="1:18" ht="12.75" x14ac:dyDescent="0.2">
      <c r="A31" s="3">
        <v>44630.725363877311</v>
      </c>
      <c r="B31" s="2" t="s">
        <v>12</v>
      </c>
      <c r="C31" s="2" t="s">
        <v>7</v>
      </c>
      <c r="D31" s="2" t="s">
        <v>7</v>
      </c>
      <c r="E31" s="2" t="s">
        <v>7</v>
      </c>
      <c r="F31" s="2" t="s">
        <v>5</v>
      </c>
      <c r="G31" s="2" t="s">
        <v>7</v>
      </c>
      <c r="H31" s="2" t="s">
        <v>5</v>
      </c>
      <c r="I31" s="2" t="s">
        <v>7</v>
      </c>
      <c r="J31" s="2" t="s">
        <v>5</v>
      </c>
      <c r="K31" s="2" t="s">
        <v>7</v>
      </c>
      <c r="L31" s="2" t="s">
        <v>5</v>
      </c>
      <c r="M31" s="2" t="s">
        <v>5</v>
      </c>
      <c r="N31" s="2" t="s">
        <v>7</v>
      </c>
      <c r="O31" s="2" t="s">
        <v>5</v>
      </c>
      <c r="P31" s="2" t="s">
        <v>7</v>
      </c>
      <c r="Q31" s="2" t="s">
        <v>5</v>
      </c>
      <c r="R31" s="4">
        <v>7</v>
      </c>
    </row>
    <row r="32" spans="1:18" ht="12.75" x14ac:dyDescent="0.2">
      <c r="A32" s="3">
        <v>44630.726755347219</v>
      </c>
      <c r="B32" s="2" t="s">
        <v>12</v>
      </c>
      <c r="C32" s="2" t="s">
        <v>7</v>
      </c>
      <c r="D32" s="2" t="s">
        <v>5</v>
      </c>
      <c r="E32" s="2" t="s">
        <v>5</v>
      </c>
      <c r="F32" s="2" t="s">
        <v>7</v>
      </c>
      <c r="G32" s="2" t="s">
        <v>5</v>
      </c>
      <c r="H32" s="2" t="s">
        <v>5</v>
      </c>
      <c r="I32" s="2" t="s">
        <v>5</v>
      </c>
      <c r="J32" s="2" t="s">
        <v>5</v>
      </c>
      <c r="K32" s="2" t="s">
        <v>7</v>
      </c>
      <c r="L32" s="2" t="s">
        <v>7</v>
      </c>
      <c r="M32" s="2" t="s">
        <v>5</v>
      </c>
      <c r="N32" s="2" t="s">
        <v>5</v>
      </c>
      <c r="O32" s="2" t="s">
        <v>7</v>
      </c>
      <c r="P32" s="2" t="s">
        <v>5</v>
      </c>
      <c r="Q32" s="2" t="s">
        <v>5</v>
      </c>
      <c r="R32" s="4">
        <v>8</v>
      </c>
    </row>
    <row r="33" spans="1:18" ht="12.75" x14ac:dyDescent="0.2">
      <c r="A33" s="3">
        <v>44630.730584699078</v>
      </c>
      <c r="B33" s="2" t="s">
        <v>12</v>
      </c>
      <c r="C33" s="2" t="s">
        <v>7</v>
      </c>
      <c r="D33" s="2" t="s">
        <v>7</v>
      </c>
      <c r="E33" s="2" t="s">
        <v>5</v>
      </c>
      <c r="F33" s="2" t="s">
        <v>7</v>
      </c>
      <c r="G33" s="2" t="s">
        <v>7</v>
      </c>
      <c r="H33" s="2" t="s">
        <v>5</v>
      </c>
      <c r="I33" s="2" t="s">
        <v>7</v>
      </c>
      <c r="J33" s="2" t="s">
        <v>5</v>
      </c>
      <c r="K33" s="2" t="s">
        <v>7</v>
      </c>
      <c r="L33" s="2" t="s">
        <v>5</v>
      </c>
      <c r="M33" s="2" t="s">
        <v>5</v>
      </c>
      <c r="N33" s="2" t="s">
        <v>5</v>
      </c>
      <c r="O33" s="2" t="s">
        <v>7</v>
      </c>
      <c r="P33" s="2" t="s">
        <v>5</v>
      </c>
      <c r="Q33" s="2" t="s">
        <v>7</v>
      </c>
      <c r="R33" s="4">
        <v>9</v>
      </c>
    </row>
    <row r="34" spans="1:18" ht="12.75" x14ac:dyDescent="0.2">
      <c r="A34" s="3">
        <v>44630.732717476851</v>
      </c>
      <c r="B34" s="2" t="s">
        <v>8</v>
      </c>
      <c r="C34" s="2" t="s">
        <v>7</v>
      </c>
      <c r="D34" s="2" t="s">
        <v>7</v>
      </c>
      <c r="E34" s="2" t="s">
        <v>5</v>
      </c>
      <c r="F34" s="2" t="s">
        <v>7</v>
      </c>
      <c r="G34" s="2" t="s">
        <v>5</v>
      </c>
      <c r="H34" s="2" t="s">
        <v>7</v>
      </c>
      <c r="I34" s="2" t="s">
        <v>7</v>
      </c>
      <c r="J34" s="2" t="s">
        <v>5</v>
      </c>
      <c r="K34" s="2" t="s">
        <v>5</v>
      </c>
      <c r="L34" s="2" t="s">
        <v>5</v>
      </c>
      <c r="M34" s="2" t="s">
        <v>5</v>
      </c>
      <c r="N34" s="2" t="s">
        <v>5</v>
      </c>
      <c r="O34" s="2" t="s">
        <v>7</v>
      </c>
      <c r="P34" s="2" t="s">
        <v>7</v>
      </c>
      <c r="Q34" s="2" t="s">
        <v>5</v>
      </c>
      <c r="R34" s="4">
        <v>10</v>
      </c>
    </row>
    <row r="35" spans="1:18" ht="12.75" x14ac:dyDescent="0.2">
      <c r="A35" s="3">
        <v>44630.782533449077</v>
      </c>
      <c r="B35" s="2" t="s">
        <v>13</v>
      </c>
      <c r="C35" s="2" t="s">
        <v>7</v>
      </c>
      <c r="D35" s="2" t="s">
        <v>5</v>
      </c>
      <c r="E35" s="2" t="s">
        <v>7</v>
      </c>
      <c r="F35" s="2" t="s">
        <v>5</v>
      </c>
      <c r="G35" s="2" t="s">
        <v>5</v>
      </c>
      <c r="H35" s="2" t="s">
        <v>7</v>
      </c>
      <c r="I35" s="2" t="s">
        <v>7</v>
      </c>
      <c r="J35" s="2" t="s">
        <v>5</v>
      </c>
      <c r="K35" s="2" t="s">
        <v>7</v>
      </c>
      <c r="L35" s="2" t="s">
        <v>5</v>
      </c>
      <c r="M35" s="2" t="s">
        <v>7</v>
      </c>
      <c r="N35" s="2" t="s">
        <v>5</v>
      </c>
      <c r="O35" s="2" t="s">
        <v>5</v>
      </c>
      <c r="P35" s="2" t="s">
        <v>5</v>
      </c>
      <c r="Q35" s="2" t="s">
        <v>5</v>
      </c>
      <c r="R35" s="4">
        <v>9</v>
      </c>
    </row>
    <row r="36" spans="1:18" ht="12.75" x14ac:dyDescent="0.2">
      <c r="A36" s="3">
        <v>44632.654083090281</v>
      </c>
      <c r="B36" s="2" t="s">
        <v>8</v>
      </c>
      <c r="C36" s="2" t="s">
        <v>7</v>
      </c>
      <c r="D36" s="2" t="s">
        <v>5</v>
      </c>
      <c r="E36" s="2" t="s">
        <v>5</v>
      </c>
      <c r="F36" s="2" t="s">
        <v>7</v>
      </c>
      <c r="G36" s="2" t="s">
        <v>5</v>
      </c>
      <c r="H36" s="2" t="s">
        <v>7</v>
      </c>
      <c r="I36" s="2" t="s">
        <v>7</v>
      </c>
      <c r="J36" s="2" t="s">
        <v>5</v>
      </c>
      <c r="K36" s="2" t="s">
        <v>7</v>
      </c>
      <c r="L36" s="2" t="s">
        <v>7</v>
      </c>
      <c r="M36" s="2" t="s">
        <v>5</v>
      </c>
      <c r="N36" s="2" t="s">
        <v>5</v>
      </c>
      <c r="O36" s="2" t="s">
        <v>7</v>
      </c>
      <c r="P36" s="2" t="s">
        <v>5</v>
      </c>
      <c r="Q36" s="2" t="s">
        <v>7</v>
      </c>
      <c r="R36" s="4">
        <v>11</v>
      </c>
    </row>
    <row r="37" spans="1:18" ht="12.75" x14ac:dyDescent="0.2">
      <c r="A37" s="3">
        <v>44642.740728715275</v>
      </c>
      <c r="B37" s="2" t="s">
        <v>13</v>
      </c>
      <c r="C37" s="2" t="s">
        <v>7</v>
      </c>
      <c r="D37" s="2" t="s">
        <v>5</v>
      </c>
      <c r="E37" s="2" t="s">
        <v>5</v>
      </c>
      <c r="F37" s="2" t="s">
        <v>5</v>
      </c>
      <c r="G37" s="2" t="s">
        <v>5</v>
      </c>
      <c r="H37" s="2" t="s">
        <v>5</v>
      </c>
      <c r="I37" s="2" t="s">
        <v>7</v>
      </c>
      <c r="J37" s="2" t="s">
        <v>5</v>
      </c>
      <c r="K37" s="2" t="s">
        <v>7</v>
      </c>
      <c r="L37" s="2" t="s">
        <v>7</v>
      </c>
      <c r="M37" s="2" t="s">
        <v>5</v>
      </c>
      <c r="N37" s="2" t="s">
        <v>7</v>
      </c>
      <c r="O37" s="2" t="s">
        <v>7</v>
      </c>
      <c r="P37" s="2" t="s">
        <v>5</v>
      </c>
      <c r="Q37" s="2" t="s">
        <v>7</v>
      </c>
      <c r="R37" s="4">
        <v>8</v>
      </c>
    </row>
    <row r="38" spans="1:18" ht="12.75" x14ac:dyDescent="0.2">
      <c r="A38" s="3">
        <v>44642.764281643518</v>
      </c>
      <c r="B38" s="2" t="s">
        <v>6</v>
      </c>
      <c r="C38" s="2" t="s">
        <v>7</v>
      </c>
      <c r="D38" s="2" t="s">
        <v>7</v>
      </c>
      <c r="E38" s="2" t="s">
        <v>7</v>
      </c>
      <c r="F38" s="2" t="s">
        <v>7</v>
      </c>
      <c r="G38" s="2" t="s">
        <v>7</v>
      </c>
      <c r="H38" s="2" t="s">
        <v>7</v>
      </c>
      <c r="I38" s="2" t="s">
        <v>7</v>
      </c>
      <c r="J38" s="2" t="s">
        <v>7</v>
      </c>
      <c r="K38" s="2" t="s">
        <v>5</v>
      </c>
      <c r="L38" s="2" t="s">
        <v>7</v>
      </c>
      <c r="M38" s="2" t="s">
        <v>7</v>
      </c>
      <c r="N38" s="2" t="s">
        <v>7</v>
      </c>
      <c r="O38" s="2" t="s">
        <v>5</v>
      </c>
      <c r="P38" s="2" t="s">
        <v>5</v>
      </c>
      <c r="Q38" s="2" t="s">
        <v>5</v>
      </c>
      <c r="R38" s="4">
        <v>6</v>
      </c>
    </row>
    <row r="39" spans="1:18" ht="12.75" x14ac:dyDescent="0.2">
      <c r="A39" s="3">
        <v>44644.64167045139</v>
      </c>
      <c r="B39" s="2" t="s">
        <v>8</v>
      </c>
      <c r="C39" s="2" t="s">
        <v>7</v>
      </c>
      <c r="D39" s="2" t="s">
        <v>5</v>
      </c>
      <c r="E39" s="2" t="s">
        <v>7</v>
      </c>
      <c r="F39" s="2" t="s">
        <v>7</v>
      </c>
      <c r="G39" s="2" t="s">
        <v>7</v>
      </c>
      <c r="H39" s="2" t="s">
        <v>5</v>
      </c>
      <c r="I39" s="2" t="s">
        <v>7</v>
      </c>
      <c r="J39" s="2" t="s">
        <v>5</v>
      </c>
      <c r="K39" s="2" t="s">
        <v>5</v>
      </c>
      <c r="L39" s="2" t="s">
        <v>7</v>
      </c>
      <c r="M39" s="2" t="s">
        <v>5</v>
      </c>
      <c r="N39" s="2" t="s">
        <v>5</v>
      </c>
      <c r="O39" s="2" t="s">
        <v>7</v>
      </c>
      <c r="P39" s="2" t="s">
        <v>5</v>
      </c>
      <c r="Q39" s="2" t="s">
        <v>7</v>
      </c>
      <c r="R39" s="4">
        <v>9</v>
      </c>
    </row>
    <row r="40" spans="1:18" ht="12.75" x14ac:dyDescent="0.2"/>
    <row r="41" spans="1:18" ht="12.75" x14ac:dyDescent="0.2">
      <c r="C41">
        <f>COUNTIF(Tabla3[Consonante],"IA") /(COUNTIF(Tabla3[Consonante],"IA") + COUNTIF(Tabla3[Consonante],"Bach"))</f>
        <v>0.94736842105263153</v>
      </c>
      <c r="D41">
        <f>COUNTIF(Tabla3[Máximo],"IA") /(COUNTIF(Tabla3[Máximo],"IA") + COUNTIF(Tabla3[Máximo],"Bach"))</f>
        <v>0.47368421052631576</v>
      </c>
      <c r="E41">
        <f>COUNTIF(Tabla3[Consonante2],"IA") /(COUNTIF(Tabla3[Consonante2],"IA") + COUNTIF(Tabla3[Consonante2],"Bach"))</f>
        <v>0.31578947368421051</v>
      </c>
      <c r="F41">
        <f>COUNTIF(Tabla3[Bach],"IA") /(COUNTIF(Tabla3[Bach],"IA") + COUNTIF(Tabla3[Bach],"Bach"))</f>
        <v>0.65789473684210531</v>
      </c>
      <c r="G41">
        <f>COUNTIF(Tabla3[Consonante3],"IA") /(COUNTIF(Tabla3[Consonante3],"IA") + COUNTIF(Tabla3[Consonante3],"Bach"))</f>
        <v>0.26315789473684209</v>
      </c>
      <c r="H41">
        <f>COUNTIF(Tabla3[Máximo4],"IA") /(COUNTIF(Tabla3[Máximo4],"IA") + COUNTIF(Tabla3[Máximo4],"Bach"))</f>
        <v>0.52631578947368418</v>
      </c>
      <c r="I41">
        <f>COUNTIF(Tabla3[Máximo5],"IA") /(COUNTIF(Tabla3[Máximo5],"IA") + COUNTIF(Tabla3[Máximo5],"Bach"))</f>
        <v>0.81578947368421051</v>
      </c>
      <c r="J41">
        <f>COUNTIF(Tabla3[Máximo6],"IA") /(COUNTIF(Tabla3[Máximo6],"IA") + COUNTIF(Tabla3[Máximo6],"Bach"))</f>
        <v>0.18421052631578946</v>
      </c>
      <c r="K41">
        <f>COUNTIF(Tabla3[Bach7],"IA") /(COUNTIF(Tabla3[Bach7],"IA") + COUNTIF(Tabla3[Bach7],"Bach"))</f>
        <v>0.5</v>
      </c>
      <c r="L41">
        <f>COUNTIF(Tabla3[Bach8],"IA") /(COUNTIF(Tabla3[Bach8],"IA") + COUNTIF(Tabla3[Bach8],"Bach"))</f>
        <v>0.71052631578947367</v>
      </c>
      <c r="M41">
        <f>COUNTIF(Tabla3[Bach9],"IA") /(COUNTIF(Tabla3[Bach9],"IA") + COUNTIF(Tabla3[Bach9],"Bach"))</f>
        <v>0.34210526315789475</v>
      </c>
      <c r="N41">
        <f>COUNTIF(Tabla3[Consonante10],"IA") /(COUNTIF(Tabla3[Consonante10],"IA") + COUNTIF(Tabla3[Consonante10],"Bach"))</f>
        <v>0.5</v>
      </c>
      <c r="O41">
        <f>COUNTIF(Tabla3[Consonante11],"IA") /(COUNTIF(Tabla3[Consonante11],"IA") + COUNTIF(Tabla3[Consonante11],"Bach"))</f>
        <v>0.65789473684210531</v>
      </c>
      <c r="P41">
        <f>COUNTIF(Tabla3[Máximo12],"IA") /(COUNTIF(Tabla3[Máximo12],"IA") + COUNTIF(Tabla3[Máximo12],"Bach"))</f>
        <v>0.31578947368421051</v>
      </c>
      <c r="Q41">
        <f>COUNTIF(Tabla3[Bach13],"IA") /(COUNTIF(Tabla3[Bach13],"IA") + COUNTIF(Tabla3[Bach13],"Bach"))</f>
        <v>0.63157894736842102</v>
      </c>
    </row>
    <row r="50" spans="1:18" ht="15.75" customHeight="1" x14ac:dyDescent="0.2">
      <c r="A50" s="5" t="s">
        <v>0</v>
      </c>
      <c r="B50" s="6" t="s">
        <v>1</v>
      </c>
      <c r="C50" s="7" t="s">
        <v>3</v>
      </c>
      <c r="D50" s="7" t="s">
        <v>4</v>
      </c>
      <c r="E50" s="7" t="s">
        <v>14</v>
      </c>
      <c r="F50" s="7" t="s">
        <v>5</v>
      </c>
      <c r="G50" s="7" t="s">
        <v>15</v>
      </c>
      <c r="H50" s="7" t="s">
        <v>16</v>
      </c>
      <c r="I50" s="7" t="s">
        <v>17</v>
      </c>
      <c r="J50" s="7" t="s">
        <v>18</v>
      </c>
      <c r="K50" s="7" t="s">
        <v>19</v>
      </c>
      <c r="L50" s="7" t="s">
        <v>20</v>
      </c>
      <c r="M50" s="7" t="s">
        <v>21</v>
      </c>
      <c r="N50" s="7" t="s">
        <v>22</v>
      </c>
      <c r="O50" s="7" t="s">
        <v>23</v>
      </c>
      <c r="P50" s="7" t="s">
        <v>24</v>
      </c>
      <c r="Q50" s="7" t="s">
        <v>25</v>
      </c>
      <c r="R50" s="8" t="s">
        <v>2</v>
      </c>
    </row>
    <row r="51" spans="1:18" ht="15.75" customHeight="1" x14ac:dyDescent="0.2">
      <c r="A51" s="9">
        <v>44606.674663124999</v>
      </c>
      <c r="B51" s="10" t="s">
        <v>6</v>
      </c>
      <c r="C51" s="10" t="s">
        <v>7</v>
      </c>
      <c r="D51" s="10" t="s">
        <v>7</v>
      </c>
      <c r="E51" s="10" t="s">
        <v>7</v>
      </c>
      <c r="F51" s="10" t="s">
        <v>7</v>
      </c>
      <c r="G51" s="10" t="s">
        <v>5</v>
      </c>
      <c r="H51" s="10" t="s">
        <v>7</v>
      </c>
      <c r="I51" s="10" t="s">
        <v>7</v>
      </c>
      <c r="J51" s="10" t="s">
        <v>7</v>
      </c>
      <c r="K51" s="10" t="s">
        <v>5</v>
      </c>
      <c r="L51" s="10" t="s">
        <v>7</v>
      </c>
      <c r="M51" s="10" t="s">
        <v>7</v>
      </c>
      <c r="N51" s="10" t="s">
        <v>7</v>
      </c>
      <c r="O51" s="10" t="s">
        <v>7</v>
      </c>
      <c r="P51" s="10" t="s">
        <v>5</v>
      </c>
      <c r="Q51" s="10" t="s">
        <v>7</v>
      </c>
      <c r="R51" s="11">
        <v>9</v>
      </c>
    </row>
    <row r="52" spans="1:18" ht="15.75" customHeight="1" x14ac:dyDescent="0.2">
      <c r="A52" s="12">
        <v>44608.962320127313</v>
      </c>
      <c r="B52" s="13" t="s">
        <v>6</v>
      </c>
      <c r="C52" s="13" t="s">
        <v>7</v>
      </c>
      <c r="D52" s="13" t="s">
        <v>5</v>
      </c>
      <c r="E52" s="13" t="s">
        <v>5</v>
      </c>
      <c r="F52" s="13" t="s">
        <v>7</v>
      </c>
      <c r="G52" s="13" t="s">
        <v>5</v>
      </c>
      <c r="H52" s="13" t="s">
        <v>5</v>
      </c>
      <c r="I52" s="13" t="s">
        <v>7</v>
      </c>
      <c r="J52" s="13" t="s">
        <v>5</v>
      </c>
      <c r="K52" s="13" t="s">
        <v>7</v>
      </c>
      <c r="L52" s="13" t="s">
        <v>7</v>
      </c>
      <c r="M52" s="13" t="s">
        <v>7</v>
      </c>
      <c r="N52" s="13" t="s">
        <v>7</v>
      </c>
      <c r="O52" s="13" t="s">
        <v>5</v>
      </c>
      <c r="P52" s="13" t="s">
        <v>5</v>
      </c>
      <c r="Q52" s="13" t="s">
        <v>5</v>
      </c>
      <c r="R52" s="14">
        <v>6</v>
      </c>
    </row>
    <row r="53" spans="1:18" ht="15.75" customHeight="1" x14ac:dyDescent="0.2">
      <c r="A53" s="9">
        <v>44614.855802152779</v>
      </c>
      <c r="B53" s="10" t="s">
        <v>6</v>
      </c>
      <c r="C53" s="10" t="s">
        <v>7</v>
      </c>
      <c r="D53" s="10" t="s">
        <v>7</v>
      </c>
      <c r="E53" s="10" t="s">
        <v>5</v>
      </c>
      <c r="F53" s="10" t="s">
        <v>7</v>
      </c>
      <c r="G53" s="10" t="s">
        <v>5</v>
      </c>
      <c r="H53" s="10" t="s">
        <v>5</v>
      </c>
      <c r="I53" s="10" t="s">
        <v>7</v>
      </c>
      <c r="J53" s="10" t="s">
        <v>7</v>
      </c>
      <c r="K53" s="10" t="s">
        <v>5</v>
      </c>
      <c r="L53" s="10" t="s">
        <v>7</v>
      </c>
      <c r="M53" s="10" t="s">
        <v>5</v>
      </c>
      <c r="N53" s="10" t="s">
        <v>7</v>
      </c>
      <c r="O53" s="10" t="s">
        <v>7</v>
      </c>
      <c r="P53" s="10" t="s">
        <v>7</v>
      </c>
      <c r="Q53" s="10" t="s">
        <v>7</v>
      </c>
      <c r="R53" s="11">
        <v>9</v>
      </c>
    </row>
    <row r="54" spans="1:18" ht="15.75" customHeight="1" x14ac:dyDescent="0.2">
      <c r="A54" s="12">
        <v>44614.870620243055</v>
      </c>
      <c r="B54" s="13" t="s">
        <v>10</v>
      </c>
      <c r="C54" s="13" t="s">
        <v>7</v>
      </c>
      <c r="D54" s="13" t="s">
        <v>5</v>
      </c>
      <c r="E54" s="13" t="s">
        <v>5</v>
      </c>
      <c r="F54" s="13" t="s">
        <v>5</v>
      </c>
      <c r="G54" s="13" t="s">
        <v>7</v>
      </c>
      <c r="H54" s="13" t="s">
        <v>7</v>
      </c>
      <c r="I54" s="13" t="s">
        <v>5</v>
      </c>
      <c r="J54" s="13" t="s">
        <v>5</v>
      </c>
      <c r="K54" s="13" t="s">
        <v>7</v>
      </c>
      <c r="L54" s="13" t="s">
        <v>7</v>
      </c>
      <c r="M54" s="13" t="s">
        <v>5</v>
      </c>
      <c r="N54" s="13" t="s">
        <v>5</v>
      </c>
      <c r="O54" s="13" t="s">
        <v>7</v>
      </c>
      <c r="P54" s="13" t="s">
        <v>5</v>
      </c>
      <c r="Q54" s="13" t="s">
        <v>7</v>
      </c>
      <c r="R54" s="14">
        <v>8</v>
      </c>
    </row>
    <row r="55" spans="1:18" ht="15.75" customHeight="1" x14ac:dyDescent="0.2">
      <c r="A55" s="9">
        <v>44614.883406886569</v>
      </c>
      <c r="B55" s="10" t="s">
        <v>6</v>
      </c>
      <c r="C55" s="10" t="s">
        <v>7</v>
      </c>
      <c r="D55" s="10" t="s">
        <v>7</v>
      </c>
      <c r="E55" s="10" t="s">
        <v>7</v>
      </c>
      <c r="F55" s="10" t="s">
        <v>7</v>
      </c>
      <c r="G55" s="10" t="s">
        <v>5</v>
      </c>
      <c r="H55" s="10" t="s">
        <v>7</v>
      </c>
      <c r="I55" s="10" t="s">
        <v>7</v>
      </c>
      <c r="J55" s="10" t="s">
        <v>5</v>
      </c>
      <c r="K55" s="10" t="s">
        <v>5</v>
      </c>
      <c r="L55" s="10" t="s">
        <v>7</v>
      </c>
      <c r="M55" s="10" t="s">
        <v>7</v>
      </c>
      <c r="N55" s="10" t="s">
        <v>7</v>
      </c>
      <c r="O55" s="10" t="s">
        <v>5</v>
      </c>
      <c r="P55" s="10" t="s">
        <v>5</v>
      </c>
      <c r="Q55" s="10" t="s">
        <v>7</v>
      </c>
      <c r="R55" s="11">
        <v>7</v>
      </c>
    </row>
    <row r="56" spans="1:18" ht="15.75" customHeight="1" x14ac:dyDescent="0.2">
      <c r="A56" s="12">
        <v>44614.88900703704</v>
      </c>
      <c r="B56" s="13" t="s">
        <v>6</v>
      </c>
      <c r="C56" s="13" t="s">
        <v>7</v>
      </c>
      <c r="D56" s="13" t="s">
        <v>7</v>
      </c>
      <c r="E56" s="13" t="s">
        <v>5</v>
      </c>
      <c r="F56" s="13" t="s">
        <v>5</v>
      </c>
      <c r="G56" s="13" t="s">
        <v>5</v>
      </c>
      <c r="H56" s="13" t="s">
        <v>7</v>
      </c>
      <c r="I56" s="13" t="s">
        <v>5</v>
      </c>
      <c r="J56" s="13" t="s">
        <v>5</v>
      </c>
      <c r="K56" s="13" t="s">
        <v>7</v>
      </c>
      <c r="L56" s="13" t="s">
        <v>7</v>
      </c>
      <c r="M56" s="13" t="s">
        <v>5</v>
      </c>
      <c r="N56" s="13" t="s">
        <v>5</v>
      </c>
      <c r="O56" s="13" t="s">
        <v>7</v>
      </c>
      <c r="P56" s="13" t="s">
        <v>7</v>
      </c>
      <c r="Q56" s="13" t="s">
        <v>7</v>
      </c>
      <c r="R56" s="14">
        <v>9</v>
      </c>
    </row>
    <row r="57" spans="1:18" ht="15.75" customHeight="1" x14ac:dyDescent="0.2">
      <c r="A57" s="9">
        <v>44622.417042118061</v>
      </c>
      <c r="B57" s="10" t="s">
        <v>10</v>
      </c>
      <c r="C57" s="10" t="s">
        <v>7</v>
      </c>
      <c r="D57" s="10" t="s">
        <v>7</v>
      </c>
      <c r="E57" s="10" t="s">
        <v>7</v>
      </c>
      <c r="F57" s="10" t="s">
        <v>7</v>
      </c>
      <c r="G57" s="10" t="s">
        <v>7</v>
      </c>
      <c r="H57" s="10" t="s">
        <v>7</v>
      </c>
      <c r="I57" s="10" t="s">
        <v>7</v>
      </c>
      <c r="J57" s="10" t="s">
        <v>7</v>
      </c>
      <c r="K57" s="10" t="s">
        <v>7</v>
      </c>
      <c r="L57" s="10" t="s">
        <v>7</v>
      </c>
      <c r="M57" s="10" t="s">
        <v>7</v>
      </c>
      <c r="N57" s="10" t="s">
        <v>7</v>
      </c>
      <c r="O57" s="10" t="s">
        <v>7</v>
      </c>
      <c r="P57" s="10" t="s">
        <v>7</v>
      </c>
      <c r="Q57" s="10" t="s">
        <v>7</v>
      </c>
      <c r="R57" s="11">
        <v>10</v>
      </c>
    </row>
    <row r="58" spans="1:18" ht="15.75" customHeight="1" x14ac:dyDescent="0.2">
      <c r="A58" s="12">
        <v>44623.582293263884</v>
      </c>
      <c r="B58" s="13" t="s">
        <v>6</v>
      </c>
      <c r="C58" s="13" t="s">
        <v>7</v>
      </c>
      <c r="D58" s="13" t="s">
        <v>5</v>
      </c>
      <c r="E58" s="13" t="s">
        <v>5</v>
      </c>
      <c r="F58" s="13" t="s">
        <v>5</v>
      </c>
      <c r="G58" s="13" t="s">
        <v>5</v>
      </c>
      <c r="H58" s="13" t="s">
        <v>5</v>
      </c>
      <c r="I58" s="13" t="s">
        <v>7</v>
      </c>
      <c r="J58" s="13" t="s">
        <v>5</v>
      </c>
      <c r="K58" s="13" t="s">
        <v>5</v>
      </c>
      <c r="L58" s="13" t="s">
        <v>7</v>
      </c>
      <c r="M58" s="13" t="s">
        <v>7</v>
      </c>
      <c r="N58" s="13" t="s">
        <v>5</v>
      </c>
      <c r="O58" s="13" t="s">
        <v>7</v>
      </c>
      <c r="P58" s="13" t="s">
        <v>5</v>
      </c>
      <c r="Q58" s="13" t="s">
        <v>5</v>
      </c>
      <c r="R58" s="14">
        <v>6</v>
      </c>
    </row>
    <row r="59" spans="1:18" ht="15.75" customHeight="1" x14ac:dyDescent="0.2">
      <c r="A59" s="9">
        <v>44625.732931030092</v>
      </c>
      <c r="B59" s="10" t="s">
        <v>6</v>
      </c>
      <c r="C59" s="10" t="s">
        <v>7</v>
      </c>
      <c r="D59" s="10" t="s">
        <v>5</v>
      </c>
      <c r="E59" s="10" t="s">
        <v>5</v>
      </c>
      <c r="F59" s="10" t="s">
        <v>7</v>
      </c>
      <c r="G59" s="10" t="s">
        <v>5</v>
      </c>
      <c r="H59" s="10" t="s">
        <v>5</v>
      </c>
      <c r="I59" s="10" t="s">
        <v>7</v>
      </c>
      <c r="J59" s="10" t="s">
        <v>5</v>
      </c>
      <c r="K59" s="10" t="s">
        <v>5</v>
      </c>
      <c r="L59" s="10" t="s">
        <v>7</v>
      </c>
      <c r="M59" s="10" t="s">
        <v>7</v>
      </c>
      <c r="N59" s="10" t="s">
        <v>7</v>
      </c>
      <c r="O59" s="10" t="s">
        <v>7</v>
      </c>
      <c r="P59" s="10" t="s">
        <v>5</v>
      </c>
      <c r="Q59" s="10" t="s">
        <v>7</v>
      </c>
      <c r="R59" s="11">
        <v>7</v>
      </c>
    </row>
    <row r="60" spans="1:18" ht="15.75" customHeight="1" x14ac:dyDescent="0.2">
      <c r="A60" s="12">
        <v>44628.828896678242</v>
      </c>
      <c r="B60" s="13" t="s">
        <v>10</v>
      </c>
      <c r="C60" s="13" t="s">
        <v>7</v>
      </c>
      <c r="D60" s="13" t="s">
        <v>7</v>
      </c>
      <c r="E60" s="13" t="s">
        <v>5</v>
      </c>
      <c r="F60" s="13" t="s">
        <v>5</v>
      </c>
      <c r="G60" s="13" t="s">
        <v>5</v>
      </c>
      <c r="H60" s="13" t="s">
        <v>7</v>
      </c>
      <c r="I60" s="13" t="s">
        <v>7</v>
      </c>
      <c r="J60" s="13" t="s">
        <v>7</v>
      </c>
      <c r="K60" s="13" t="s">
        <v>7</v>
      </c>
      <c r="L60" s="13" t="s">
        <v>7</v>
      </c>
      <c r="M60" s="13" t="s">
        <v>5</v>
      </c>
      <c r="N60" s="13" t="s">
        <v>5</v>
      </c>
      <c r="O60" s="13" t="s">
        <v>5</v>
      </c>
      <c r="P60" s="13" t="s">
        <v>5</v>
      </c>
      <c r="Q60" s="13" t="s">
        <v>7</v>
      </c>
      <c r="R60" s="14">
        <v>9</v>
      </c>
    </row>
    <row r="61" spans="1:18" ht="15.75" customHeight="1" x14ac:dyDescent="0.2">
      <c r="A61" s="9">
        <v>44628.883536620371</v>
      </c>
      <c r="B61" s="10" t="s">
        <v>6</v>
      </c>
      <c r="C61" s="10" t="s">
        <v>7</v>
      </c>
      <c r="D61" s="10" t="s">
        <v>5</v>
      </c>
      <c r="E61" s="10" t="s">
        <v>7</v>
      </c>
      <c r="F61" s="10" t="s">
        <v>5</v>
      </c>
      <c r="G61" s="10" t="s">
        <v>5</v>
      </c>
      <c r="H61" s="10" t="s">
        <v>5</v>
      </c>
      <c r="I61" s="10" t="s">
        <v>5</v>
      </c>
      <c r="J61" s="10" t="s">
        <v>5</v>
      </c>
      <c r="K61" s="10" t="s">
        <v>5</v>
      </c>
      <c r="L61" s="10" t="s">
        <v>7</v>
      </c>
      <c r="M61" s="10" t="s">
        <v>5</v>
      </c>
      <c r="N61" s="10" t="s">
        <v>7</v>
      </c>
      <c r="O61" s="10" t="s">
        <v>7</v>
      </c>
      <c r="P61" s="10" t="s">
        <v>5</v>
      </c>
      <c r="Q61" s="10" t="s">
        <v>7</v>
      </c>
      <c r="R61" s="11">
        <v>7</v>
      </c>
    </row>
    <row r="62" spans="1:18" ht="15.75" customHeight="1" x14ac:dyDescent="0.2">
      <c r="A62" s="12">
        <v>44642.764281643518</v>
      </c>
      <c r="B62" s="13" t="s">
        <v>6</v>
      </c>
      <c r="C62" s="13" t="s">
        <v>7</v>
      </c>
      <c r="D62" s="13" t="s">
        <v>7</v>
      </c>
      <c r="E62" s="13" t="s">
        <v>7</v>
      </c>
      <c r="F62" s="13" t="s">
        <v>7</v>
      </c>
      <c r="G62" s="13" t="s">
        <v>7</v>
      </c>
      <c r="H62" s="13" t="s">
        <v>7</v>
      </c>
      <c r="I62" s="13" t="s">
        <v>7</v>
      </c>
      <c r="J62" s="13" t="s">
        <v>7</v>
      </c>
      <c r="K62" s="13" t="s">
        <v>5</v>
      </c>
      <c r="L62" s="13" t="s">
        <v>7</v>
      </c>
      <c r="M62" s="13" t="s">
        <v>7</v>
      </c>
      <c r="N62" s="13" t="s">
        <v>7</v>
      </c>
      <c r="O62" s="13" t="s">
        <v>5</v>
      </c>
      <c r="P62" s="13" t="s">
        <v>5</v>
      </c>
      <c r="Q62" s="13" t="s">
        <v>5</v>
      </c>
      <c r="R62" s="14">
        <v>6</v>
      </c>
    </row>
    <row r="65" spans="1:18" ht="15.75" customHeight="1" x14ac:dyDescent="0.2">
      <c r="B65" t="s">
        <v>5</v>
      </c>
      <c r="C65">
        <f>COUNTIF(C$51:C$62,"Bach")</f>
        <v>0</v>
      </c>
      <c r="D65">
        <f t="shared" ref="D65:Q65" si="0">COUNTIF(D$51:D$62,"Bach")</f>
        <v>5</v>
      </c>
      <c r="E65">
        <f t="shared" si="0"/>
        <v>7</v>
      </c>
      <c r="F65">
        <f t="shared" si="0"/>
        <v>5</v>
      </c>
      <c r="G65">
        <f t="shared" si="0"/>
        <v>9</v>
      </c>
      <c r="H65">
        <f t="shared" si="0"/>
        <v>5</v>
      </c>
      <c r="I65">
        <f t="shared" si="0"/>
        <v>3</v>
      </c>
      <c r="J65">
        <f t="shared" si="0"/>
        <v>7</v>
      </c>
      <c r="K65">
        <f t="shared" si="0"/>
        <v>7</v>
      </c>
      <c r="L65">
        <f t="shared" si="0"/>
        <v>0</v>
      </c>
      <c r="M65">
        <f t="shared" si="0"/>
        <v>5</v>
      </c>
      <c r="N65">
        <f t="shared" si="0"/>
        <v>4</v>
      </c>
      <c r="O65">
        <f t="shared" si="0"/>
        <v>4</v>
      </c>
      <c r="P65">
        <f t="shared" si="0"/>
        <v>9</v>
      </c>
      <c r="Q65">
        <f t="shared" si="0"/>
        <v>3</v>
      </c>
    </row>
    <row r="66" spans="1:18" ht="15.75" customHeight="1" x14ac:dyDescent="0.2">
      <c r="B66" t="s">
        <v>7</v>
      </c>
      <c r="C66">
        <f>COUNTIF(C$51:C$62,"IA")</f>
        <v>12</v>
      </c>
      <c r="D66">
        <f t="shared" ref="D66:Q66" si="1">COUNTIF(D$51:D$62,"IA")</f>
        <v>7</v>
      </c>
      <c r="E66">
        <f t="shared" si="1"/>
        <v>5</v>
      </c>
      <c r="F66">
        <f t="shared" si="1"/>
        <v>7</v>
      </c>
      <c r="G66">
        <f t="shared" si="1"/>
        <v>3</v>
      </c>
      <c r="H66">
        <f t="shared" si="1"/>
        <v>7</v>
      </c>
      <c r="I66">
        <f t="shared" si="1"/>
        <v>9</v>
      </c>
      <c r="J66">
        <f t="shared" si="1"/>
        <v>5</v>
      </c>
      <c r="K66">
        <f t="shared" si="1"/>
        <v>5</v>
      </c>
      <c r="L66">
        <f t="shared" si="1"/>
        <v>12</v>
      </c>
      <c r="M66">
        <f t="shared" si="1"/>
        <v>7</v>
      </c>
      <c r="N66">
        <f t="shared" si="1"/>
        <v>8</v>
      </c>
      <c r="O66">
        <f t="shared" si="1"/>
        <v>8</v>
      </c>
      <c r="P66">
        <f t="shared" si="1"/>
        <v>3</v>
      </c>
      <c r="Q66">
        <f t="shared" si="1"/>
        <v>9</v>
      </c>
    </row>
    <row r="75" spans="1:18" ht="15.75" customHeight="1" x14ac:dyDescent="0.2">
      <c r="A75" s="5" t="s">
        <v>0</v>
      </c>
      <c r="B75" s="6" t="s">
        <v>1</v>
      </c>
      <c r="C75" s="7" t="s">
        <v>3</v>
      </c>
      <c r="D75" s="7" t="s">
        <v>4</v>
      </c>
      <c r="E75" s="7" t="s">
        <v>14</v>
      </c>
      <c r="F75" s="7" t="s">
        <v>5</v>
      </c>
      <c r="G75" s="7" t="s">
        <v>15</v>
      </c>
      <c r="H75" s="7" t="s">
        <v>16</v>
      </c>
      <c r="I75" s="7" t="s">
        <v>17</v>
      </c>
      <c r="J75" s="7" t="s">
        <v>18</v>
      </c>
      <c r="K75" s="7" t="s">
        <v>19</v>
      </c>
      <c r="L75" s="7" t="s">
        <v>20</v>
      </c>
      <c r="M75" s="7" t="s">
        <v>21</v>
      </c>
      <c r="N75" s="7" t="s">
        <v>22</v>
      </c>
      <c r="O75" s="7" t="s">
        <v>23</v>
      </c>
      <c r="P75" s="7" t="s">
        <v>24</v>
      </c>
      <c r="Q75" s="7" t="s">
        <v>25</v>
      </c>
      <c r="R75" s="8" t="s">
        <v>2</v>
      </c>
    </row>
    <row r="76" spans="1:18" ht="15.75" customHeight="1" x14ac:dyDescent="0.2">
      <c r="A76" s="9">
        <v>44607.548130752315</v>
      </c>
      <c r="B76" s="10" t="s">
        <v>8</v>
      </c>
      <c r="C76" s="10" t="s">
        <v>5</v>
      </c>
      <c r="D76" s="10" t="s">
        <v>5</v>
      </c>
      <c r="E76" s="10" t="s">
        <v>7</v>
      </c>
      <c r="F76" s="10" t="s">
        <v>5</v>
      </c>
      <c r="G76" s="10" t="s">
        <v>5</v>
      </c>
      <c r="H76" s="10" t="s">
        <v>7</v>
      </c>
      <c r="I76" s="10" t="s">
        <v>7</v>
      </c>
      <c r="J76" s="10" t="s">
        <v>5</v>
      </c>
      <c r="K76" s="10" t="s">
        <v>5</v>
      </c>
      <c r="L76" s="10" t="s">
        <v>7</v>
      </c>
      <c r="M76" s="10" t="s">
        <v>5</v>
      </c>
      <c r="N76" s="10" t="s">
        <v>5</v>
      </c>
      <c r="O76" s="10" t="s">
        <v>7</v>
      </c>
      <c r="P76" s="10" t="s">
        <v>5</v>
      </c>
      <c r="Q76" s="10" t="s">
        <v>5</v>
      </c>
      <c r="R76" s="11">
        <v>8</v>
      </c>
    </row>
    <row r="77" spans="1:18" ht="15.75" customHeight="1" x14ac:dyDescent="0.2">
      <c r="A77" s="12">
        <v>44607.59508875</v>
      </c>
      <c r="B77" s="13" t="s">
        <v>8</v>
      </c>
      <c r="C77" s="13" t="s">
        <v>7</v>
      </c>
      <c r="D77" s="13" t="s">
        <v>5</v>
      </c>
      <c r="E77" s="13" t="s">
        <v>5</v>
      </c>
      <c r="F77" s="13" t="s">
        <v>7</v>
      </c>
      <c r="G77" s="13" t="s">
        <v>5</v>
      </c>
      <c r="H77" s="13" t="s">
        <v>7</v>
      </c>
      <c r="I77" s="13" t="s">
        <v>5</v>
      </c>
      <c r="J77" s="13" t="s">
        <v>5</v>
      </c>
      <c r="K77" s="13" t="s">
        <v>7</v>
      </c>
      <c r="L77" s="13" t="s">
        <v>7</v>
      </c>
      <c r="M77" s="13" t="s">
        <v>5</v>
      </c>
      <c r="N77" s="13" t="s">
        <v>7</v>
      </c>
      <c r="O77" s="13" t="s">
        <v>5</v>
      </c>
      <c r="P77" s="13" t="s">
        <v>7</v>
      </c>
      <c r="Q77" s="13" t="s">
        <v>7</v>
      </c>
      <c r="R77" s="14">
        <v>9</v>
      </c>
    </row>
    <row r="78" spans="1:18" ht="15.75" customHeight="1" x14ac:dyDescent="0.2">
      <c r="A78" s="9">
        <v>44607.72670240741</v>
      </c>
      <c r="B78" s="10" t="s">
        <v>8</v>
      </c>
      <c r="C78" s="10" t="s">
        <v>7</v>
      </c>
      <c r="D78" s="10" t="s">
        <v>7</v>
      </c>
      <c r="E78" s="10" t="s">
        <v>5</v>
      </c>
      <c r="F78" s="10" t="s">
        <v>5</v>
      </c>
      <c r="G78" s="10" t="s">
        <v>5</v>
      </c>
      <c r="H78" s="10" t="s">
        <v>5</v>
      </c>
      <c r="I78" s="10" t="s">
        <v>7</v>
      </c>
      <c r="J78" s="10" t="s">
        <v>5</v>
      </c>
      <c r="K78" s="10" t="s">
        <v>7</v>
      </c>
      <c r="L78" s="10" t="s">
        <v>7</v>
      </c>
      <c r="M78" s="10" t="s">
        <v>7</v>
      </c>
      <c r="N78" s="10" t="s">
        <v>5</v>
      </c>
      <c r="O78" s="10" t="s">
        <v>7</v>
      </c>
      <c r="P78" s="10" t="s">
        <v>7</v>
      </c>
      <c r="Q78" s="10" t="s">
        <v>7</v>
      </c>
      <c r="R78" s="11">
        <v>8</v>
      </c>
    </row>
    <row r="79" spans="1:18" ht="15.75" customHeight="1" x14ac:dyDescent="0.2">
      <c r="A79" s="12">
        <v>44607.73184552083</v>
      </c>
      <c r="B79" s="13" t="s">
        <v>8</v>
      </c>
      <c r="C79" s="13" t="s">
        <v>7</v>
      </c>
      <c r="D79" s="13" t="s">
        <v>7</v>
      </c>
      <c r="E79" s="13" t="s">
        <v>5</v>
      </c>
      <c r="F79" s="13" t="s">
        <v>7</v>
      </c>
      <c r="G79" s="13" t="s">
        <v>5</v>
      </c>
      <c r="H79" s="13" t="s">
        <v>7</v>
      </c>
      <c r="I79" s="13" t="s">
        <v>7</v>
      </c>
      <c r="J79" s="13" t="s">
        <v>5</v>
      </c>
      <c r="K79" s="13" t="s">
        <v>7</v>
      </c>
      <c r="L79" s="13" t="s">
        <v>7</v>
      </c>
      <c r="M79" s="13" t="s">
        <v>7</v>
      </c>
      <c r="N79" s="13" t="s">
        <v>5</v>
      </c>
      <c r="O79" s="13" t="s">
        <v>7</v>
      </c>
      <c r="P79" s="13" t="s">
        <v>5</v>
      </c>
      <c r="Q79" s="13" t="s">
        <v>7</v>
      </c>
      <c r="R79" s="14">
        <v>9</v>
      </c>
    </row>
    <row r="80" spans="1:18" ht="15.75" customHeight="1" x14ac:dyDescent="0.2">
      <c r="A80" s="9">
        <v>44607.761084479163</v>
      </c>
      <c r="B80" s="10" t="s">
        <v>8</v>
      </c>
      <c r="C80" s="10" t="s">
        <v>7</v>
      </c>
      <c r="D80" s="10" t="s">
        <v>7</v>
      </c>
      <c r="E80" s="10" t="s">
        <v>7</v>
      </c>
      <c r="F80" s="10" t="s">
        <v>5</v>
      </c>
      <c r="G80" s="10" t="s">
        <v>5</v>
      </c>
      <c r="H80" s="10" t="s">
        <v>7</v>
      </c>
      <c r="I80" s="10" t="s">
        <v>7</v>
      </c>
      <c r="J80" s="10" t="s">
        <v>5</v>
      </c>
      <c r="K80" s="10" t="s">
        <v>5</v>
      </c>
      <c r="L80" s="10" t="s">
        <v>5</v>
      </c>
      <c r="M80" s="10" t="s">
        <v>5</v>
      </c>
      <c r="N80" s="10" t="s">
        <v>5</v>
      </c>
      <c r="O80" s="10" t="s">
        <v>7</v>
      </c>
      <c r="P80" s="10" t="s">
        <v>5</v>
      </c>
      <c r="Q80" s="10" t="s">
        <v>7</v>
      </c>
      <c r="R80" s="11">
        <v>10</v>
      </c>
    </row>
    <row r="81" spans="1:18" ht="15.75" customHeight="1" x14ac:dyDescent="0.2">
      <c r="A81" s="12">
        <v>44607.985502349533</v>
      </c>
      <c r="B81" s="13" t="s">
        <v>8</v>
      </c>
      <c r="C81" s="13" t="s">
        <v>7</v>
      </c>
      <c r="D81" s="13" t="s">
        <v>5</v>
      </c>
      <c r="E81" s="13" t="s">
        <v>5</v>
      </c>
      <c r="F81" s="13" t="s">
        <v>7</v>
      </c>
      <c r="G81" s="13" t="s">
        <v>5</v>
      </c>
      <c r="H81" s="13" t="s">
        <v>7</v>
      </c>
      <c r="I81" s="13" t="s">
        <v>5</v>
      </c>
      <c r="J81" s="13" t="s">
        <v>5</v>
      </c>
      <c r="K81" s="13" t="s">
        <v>5</v>
      </c>
      <c r="L81" s="13" t="s">
        <v>7</v>
      </c>
      <c r="M81" s="13" t="s">
        <v>5</v>
      </c>
      <c r="N81" s="13" t="s">
        <v>7</v>
      </c>
      <c r="O81" s="13" t="s">
        <v>5</v>
      </c>
      <c r="P81" s="13" t="s">
        <v>5</v>
      </c>
      <c r="Q81" s="13" t="s">
        <v>7</v>
      </c>
      <c r="R81" s="14">
        <v>7</v>
      </c>
    </row>
    <row r="82" spans="1:18" ht="15.75" customHeight="1" x14ac:dyDescent="0.2">
      <c r="A82" s="9">
        <v>44610.677835138893</v>
      </c>
      <c r="B82" s="10" t="s">
        <v>8</v>
      </c>
      <c r="C82" s="10" t="s">
        <v>7</v>
      </c>
      <c r="D82" s="10" t="s">
        <v>7</v>
      </c>
      <c r="E82" s="10" t="s">
        <v>5</v>
      </c>
      <c r="F82" s="10" t="s">
        <v>7</v>
      </c>
      <c r="G82" s="10" t="s">
        <v>5</v>
      </c>
      <c r="H82" s="10" t="s">
        <v>7</v>
      </c>
      <c r="I82" s="10" t="s">
        <v>7</v>
      </c>
      <c r="J82" s="10" t="s">
        <v>7</v>
      </c>
      <c r="K82" s="10" t="s">
        <v>5</v>
      </c>
      <c r="L82" s="10" t="s">
        <v>7</v>
      </c>
      <c r="M82" s="10" t="s">
        <v>5</v>
      </c>
      <c r="N82" s="10" t="s">
        <v>5</v>
      </c>
      <c r="O82" s="10" t="s">
        <v>5</v>
      </c>
      <c r="P82" s="10" t="s">
        <v>7</v>
      </c>
      <c r="Q82" s="10" t="s">
        <v>7</v>
      </c>
      <c r="R82" s="11">
        <v>10</v>
      </c>
    </row>
    <row r="83" spans="1:18" ht="15.75" customHeight="1" x14ac:dyDescent="0.2">
      <c r="A83" s="12">
        <v>44613.010638935186</v>
      </c>
      <c r="B83" s="13" t="s">
        <v>8</v>
      </c>
      <c r="C83" s="13" t="s">
        <v>7</v>
      </c>
      <c r="D83" s="13" t="s">
        <v>5</v>
      </c>
      <c r="E83" s="13" t="s">
        <v>5</v>
      </c>
      <c r="F83" s="13" t="s">
        <v>7</v>
      </c>
      <c r="G83" s="13" t="s">
        <v>7</v>
      </c>
      <c r="H83" s="13" t="s">
        <v>7</v>
      </c>
      <c r="I83" s="13" t="s">
        <v>7</v>
      </c>
      <c r="J83" s="13" t="s">
        <v>5</v>
      </c>
      <c r="K83" s="13" t="s">
        <v>5</v>
      </c>
      <c r="L83" s="13" t="s">
        <v>7</v>
      </c>
      <c r="M83" s="13" t="s">
        <v>5</v>
      </c>
      <c r="N83" s="13" t="s">
        <v>7</v>
      </c>
      <c r="O83" s="13" t="s">
        <v>7</v>
      </c>
      <c r="P83" s="13" t="s">
        <v>5</v>
      </c>
      <c r="Q83" s="13" t="s">
        <v>7</v>
      </c>
      <c r="R83" s="14">
        <v>8</v>
      </c>
    </row>
    <row r="84" spans="1:18" ht="15.75" customHeight="1" x14ac:dyDescent="0.2">
      <c r="A84" s="9">
        <v>44614.907404421298</v>
      </c>
      <c r="B84" s="10" t="s">
        <v>8</v>
      </c>
      <c r="C84" s="10" t="s">
        <v>7</v>
      </c>
      <c r="D84" s="10" t="s">
        <v>7</v>
      </c>
      <c r="E84" s="10" t="s">
        <v>5</v>
      </c>
      <c r="F84" s="10" t="s">
        <v>5</v>
      </c>
      <c r="G84" s="10" t="s">
        <v>5</v>
      </c>
      <c r="H84" s="10" t="s">
        <v>5</v>
      </c>
      <c r="I84" s="10" t="s">
        <v>7</v>
      </c>
      <c r="J84" s="10" t="s">
        <v>5</v>
      </c>
      <c r="K84" s="10" t="s">
        <v>5</v>
      </c>
      <c r="L84" s="10" t="s">
        <v>5</v>
      </c>
      <c r="M84" s="10" t="s">
        <v>5</v>
      </c>
      <c r="N84" s="10" t="s">
        <v>5</v>
      </c>
      <c r="O84" s="10" t="s">
        <v>7</v>
      </c>
      <c r="P84" s="10" t="s">
        <v>5</v>
      </c>
      <c r="Q84" s="10" t="s">
        <v>5</v>
      </c>
      <c r="R84" s="11">
        <v>7</v>
      </c>
    </row>
    <row r="85" spans="1:18" ht="15.75" customHeight="1" x14ac:dyDescent="0.2">
      <c r="A85" s="12">
        <v>44614.911438206022</v>
      </c>
      <c r="B85" s="13" t="s">
        <v>8</v>
      </c>
      <c r="C85" s="13" t="s">
        <v>7</v>
      </c>
      <c r="D85" s="13" t="s">
        <v>7</v>
      </c>
      <c r="E85" s="13" t="s">
        <v>5</v>
      </c>
      <c r="F85" s="13" t="s">
        <v>7</v>
      </c>
      <c r="G85" s="13" t="s">
        <v>5</v>
      </c>
      <c r="H85" s="13" t="s">
        <v>5</v>
      </c>
      <c r="I85" s="13" t="s">
        <v>7</v>
      </c>
      <c r="J85" s="13" t="s">
        <v>5</v>
      </c>
      <c r="K85" s="13" t="s">
        <v>7</v>
      </c>
      <c r="L85" s="13" t="s">
        <v>7</v>
      </c>
      <c r="M85" s="13" t="s">
        <v>5</v>
      </c>
      <c r="N85" s="13" t="s">
        <v>5</v>
      </c>
      <c r="O85" s="13" t="s">
        <v>7</v>
      </c>
      <c r="P85" s="13" t="s">
        <v>5</v>
      </c>
      <c r="Q85" s="13" t="s">
        <v>5</v>
      </c>
      <c r="R85" s="14">
        <v>8</v>
      </c>
    </row>
    <row r="86" spans="1:18" ht="15.75" customHeight="1" x14ac:dyDescent="0.2">
      <c r="A86" s="9">
        <v>44615.973880868056</v>
      </c>
      <c r="B86" s="10" t="s">
        <v>8</v>
      </c>
      <c r="C86" s="10" t="s">
        <v>7</v>
      </c>
      <c r="D86" s="10" t="s">
        <v>5</v>
      </c>
      <c r="E86" s="10" t="s">
        <v>5</v>
      </c>
      <c r="F86" s="10" t="s">
        <v>7</v>
      </c>
      <c r="G86" s="10" t="s">
        <v>5</v>
      </c>
      <c r="H86" s="10" t="s">
        <v>7</v>
      </c>
      <c r="I86" s="10" t="s">
        <v>7</v>
      </c>
      <c r="J86" s="10" t="s">
        <v>5</v>
      </c>
      <c r="K86" s="10" t="s">
        <v>5</v>
      </c>
      <c r="L86" s="10" t="s">
        <v>7</v>
      </c>
      <c r="M86" s="10" t="s">
        <v>5</v>
      </c>
      <c r="N86" s="10" t="s">
        <v>7</v>
      </c>
      <c r="O86" s="10" t="s">
        <v>7</v>
      </c>
      <c r="P86" s="10" t="s">
        <v>5</v>
      </c>
      <c r="Q86" s="10" t="s">
        <v>7</v>
      </c>
      <c r="R86" s="11">
        <v>9</v>
      </c>
    </row>
    <row r="87" spans="1:18" ht="15.75" customHeight="1" x14ac:dyDescent="0.2">
      <c r="A87" s="12">
        <v>44630.732717476851</v>
      </c>
      <c r="B87" s="13" t="s">
        <v>8</v>
      </c>
      <c r="C87" s="13" t="s">
        <v>7</v>
      </c>
      <c r="D87" s="13" t="s">
        <v>7</v>
      </c>
      <c r="E87" s="13" t="s">
        <v>5</v>
      </c>
      <c r="F87" s="13" t="s">
        <v>7</v>
      </c>
      <c r="G87" s="13" t="s">
        <v>5</v>
      </c>
      <c r="H87" s="13" t="s">
        <v>7</v>
      </c>
      <c r="I87" s="13" t="s">
        <v>7</v>
      </c>
      <c r="J87" s="13" t="s">
        <v>5</v>
      </c>
      <c r="K87" s="13" t="s">
        <v>5</v>
      </c>
      <c r="L87" s="13" t="s">
        <v>5</v>
      </c>
      <c r="M87" s="13" t="s">
        <v>5</v>
      </c>
      <c r="N87" s="13" t="s">
        <v>5</v>
      </c>
      <c r="O87" s="13" t="s">
        <v>7</v>
      </c>
      <c r="P87" s="13" t="s">
        <v>7</v>
      </c>
      <c r="Q87" s="13" t="s">
        <v>5</v>
      </c>
      <c r="R87" s="14">
        <v>10</v>
      </c>
    </row>
    <row r="88" spans="1:18" ht="15.75" customHeight="1" x14ac:dyDescent="0.2">
      <c r="A88" s="9">
        <v>44632.654083090281</v>
      </c>
      <c r="B88" s="10" t="s">
        <v>8</v>
      </c>
      <c r="C88" s="10" t="s">
        <v>7</v>
      </c>
      <c r="D88" s="10" t="s">
        <v>5</v>
      </c>
      <c r="E88" s="10" t="s">
        <v>5</v>
      </c>
      <c r="F88" s="10" t="s">
        <v>7</v>
      </c>
      <c r="G88" s="10" t="s">
        <v>5</v>
      </c>
      <c r="H88" s="10" t="s">
        <v>7</v>
      </c>
      <c r="I88" s="10" t="s">
        <v>7</v>
      </c>
      <c r="J88" s="10" t="s">
        <v>5</v>
      </c>
      <c r="K88" s="10" t="s">
        <v>7</v>
      </c>
      <c r="L88" s="10" t="s">
        <v>7</v>
      </c>
      <c r="M88" s="10" t="s">
        <v>5</v>
      </c>
      <c r="N88" s="10" t="s">
        <v>5</v>
      </c>
      <c r="O88" s="10" t="s">
        <v>7</v>
      </c>
      <c r="P88" s="10" t="s">
        <v>5</v>
      </c>
      <c r="Q88" s="10" t="s">
        <v>7</v>
      </c>
      <c r="R88" s="11">
        <v>11</v>
      </c>
    </row>
    <row r="89" spans="1:18" ht="15.75" customHeight="1" x14ac:dyDescent="0.2">
      <c r="A89" s="12">
        <v>44644.64167045139</v>
      </c>
      <c r="B89" s="13" t="s">
        <v>8</v>
      </c>
      <c r="C89" s="13" t="s">
        <v>7</v>
      </c>
      <c r="D89" s="13" t="s">
        <v>5</v>
      </c>
      <c r="E89" s="13" t="s">
        <v>7</v>
      </c>
      <c r="F89" s="13" t="s">
        <v>7</v>
      </c>
      <c r="G89" s="13" t="s">
        <v>7</v>
      </c>
      <c r="H89" s="13" t="s">
        <v>5</v>
      </c>
      <c r="I89" s="13" t="s">
        <v>7</v>
      </c>
      <c r="J89" s="13" t="s">
        <v>5</v>
      </c>
      <c r="K89" s="13" t="s">
        <v>5</v>
      </c>
      <c r="L89" s="13" t="s">
        <v>7</v>
      </c>
      <c r="M89" s="13" t="s">
        <v>5</v>
      </c>
      <c r="N89" s="13" t="s">
        <v>5</v>
      </c>
      <c r="O89" s="13" t="s">
        <v>7</v>
      </c>
      <c r="P89" s="13" t="s">
        <v>5</v>
      </c>
      <c r="Q89" s="13" t="s">
        <v>7</v>
      </c>
      <c r="R89" s="14">
        <v>9</v>
      </c>
    </row>
    <row r="92" spans="1:18" ht="15.75" customHeight="1" x14ac:dyDescent="0.2">
      <c r="B92" t="s">
        <v>5</v>
      </c>
      <c r="C92">
        <f>COUNTIF(C$76:C$89,"Bach")</f>
        <v>1</v>
      </c>
      <c r="D92">
        <f t="shared" ref="D92:Q92" si="2">COUNTIF(D$76:D$89,"Bach")</f>
        <v>7</v>
      </c>
      <c r="E92">
        <f t="shared" si="2"/>
        <v>11</v>
      </c>
      <c r="F92">
        <f t="shared" si="2"/>
        <v>4</v>
      </c>
      <c r="G92">
        <f t="shared" si="2"/>
        <v>12</v>
      </c>
      <c r="H92">
        <f t="shared" si="2"/>
        <v>4</v>
      </c>
      <c r="I92">
        <f t="shared" si="2"/>
        <v>2</v>
      </c>
      <c r="J92">
        <f t="shared" si="2"/>
        <v>13</v>
      </c>
      <c r="K92">
        <f t="shared" si="2"/>
        <v>9</v>
      </c>
      <c r="L92">
        <f t="shared" si="2"/>
        <v>3</v>
      </c>
      <c r="M92">
        <f t="shared" si="2"/>
        <v>12</v>
      </c>
      <c r="N92">
        <f t="shared" si="2"/>
        <v>10</v>
      </c>
      <c r="O92">
        <f t="shared" si="2"/>
        <v>3</v>
      </c>
      <c r="P92">
        <f t="shared" si="2"/>
        <v>10</v>
      </c>
      <c r="Q92">
        <f t="shared" si="2"/>
        <v>4</v>
      </c>
    </row>
    <row r="93" spans="1:18" ht="15.75" customHeight="1" x14ac:dyDescent="0.2">
      <c r="B93" t="s">
        <v>7</v>
      </c>
      <c r="C93">
        <f>COUNTIF(C$76:C$89,"IA")</f>
        <v>13</v>
      </c>
      <c r="D93">
        <f t="shared" ref="D93:Q93" si="3">COUNTIF(D$76:D$89,"IA")</f>
        <v>7</v>
      </c>
      <c r="E93">
        <f t="shared" si="3"/>
        <v>3</v>
      </c>
      <c r="F93">
        <f t="shared" si="3"/>
        <v>10</v>
      </c>
      <c r="G93">
        <f t="shared" si="3"/>
        <v>2</v>
      </c>
      <c r="H93">
        <f t="shared" si="3"/>
        <v>10</v>
      </c>
      <c r="I93">
        <f t="shared" si="3"/>
        <v>12</v>
      </c>
      <c r="J93">
        <f t="shared" si="3"/>
        <v>1</v>
      </c>
      <c r="K93">
        <f t="shared" si="3"/>
        <v>5</v>
      </c>
      <c r="L93">
        <f t="shared" si="3"/>
        <v>11</v>
      </c>
      <c r="M93">
        <f t="shared" si="3"/>
        <v>2</v>
      </c>
      <c r="N93">
        <f t="shared" si="3"/>
        <v>4</v>
      </c>
      <c r="O93">
        <f t="shared" si="3"/>
        <v>11</v>
      </c>
      <c r="P93">
        <f t="shared" si="3"/>
        <v>4</v>
      </c>
      <c r="Q93">
        <f t="shared" si="3"/>
        <v>10</v>
      </c>
    </row>
    <row r="99" spans="1:18" ht="15.75" customHeight="1" x14ac:dyDescent="0.2">
      <c r="A99" s="5" t="s">
        <v>0</v>
      </c>
      <c r="B99" s="6" t="s">
        <v>1</v>
      </c>
      <c r="C99" s="7" t="s">
        <v>3</v>
      </c>
      <c r="D99" s="7" t="s">
        <v>4</v>
      </c>
      <c r="E99" s="7" t="s">
        <v>14</v>
      </c>
      <c r="F99" s="7" t="s">
        <v>5</v>
      </c>
      <c r="G99" s="7" t="s">
        <v>15</v>
      </c>
      <c r="H99" s="7" t="s">
        <v>16</v>
      </c>
      <c r="I99" s="7" t="s">
        <v>17</v>
      </c>
      <c r="J99" s="7" t="s">
        <v>18</v>
      </c>
      <c r="K99" s="7" t="s">
        <v>19</v>
      </c>
      <c r="L99" s="7" t="s">
        <v>20</v>
      </c>
      <c r="M99" s="7" t="s">
        <v>21</v>
      </c>
      <c r="N99" s="7" t="s">
        <v>22</v>
      </c>
      <c r="O99" s="7" t="s">
        <v>23</v>
      </c>
      <c r="P99" s="7" t="s">
        <v>24</v>
      </c>
      <c r="Q99" s="7" t="s">
        <v>25</v>
      </c>
      <c r="R99" s="8" t="s">
        <v>2</v>
      </c>
    </row>
    <row r="100" spans="1:18" ht="15.75" customHeight="1" x14ac:dyDescent="0.2">
      <c r="A100" s="9">
        <v>44614.856020127314</v>
      </c>
      <c r="B100" s="10" t="s">
        <v>9</v>
      </c>
      <c r="C100" s="10" t="s">
        <v>7</v>
      </c>
      <c r="D100" s="10" t="s">
        <v>5</v>
      </c>
      <c r="E100" s="10" t="s">
        <v>5</v>
      </c>
      <c r="F100" s="10" t="s">
        <v>7</v>
      </c>
      <c r="G100" s="10" t="s">
        <v>5</v>
      </c>
      <c r="H100" s="10" t="s">
        <v>5</v>
      </c>
      <c r="I100" s="10" t="s">
        <v>7</v>
      </c>
      <c r="J100" s="10" t="s">
        <v>5</v>
      </c>
      <c r="K100" s="10" t="s">
        <v>5</v>
      </c>
      <c r="L100" s="10" t="s">
        <v>5</v>
      </c>
      <c r="M100" s="10" t="s">
        <v>5</v>
      </c>
      <c r="N100" s="10" t="s">
        <v>7</v>
      </c>
      <c r="O100" s="10" t="s">
        <v>5</v>
      </c>
      <c r="P100" s="10" t="s">
        <v>7</v>
      </c>
      <c r="Q100" s="10" t="s">
        <v>5</v>
      </c>
      <c r="R100" s="11">
        <v>8</v>
      </c>
    </row>
    <row r="101" spans="1:18" ht="15.75" customHeight="1" x14ac:dyDescent="0.2">
      <c r="A101" s="12">
        <v>44614.963095462968</v>
      </c>
      <c r="B101" s="13" t="s">
        <v>11</v>
      </c>
      <c r="C101" s="13" t="s">
        <v>7</v>
      </c>
      <c r="D101" s="13" t="s">
        <v>5</v>
      </c>
      <c r="E101" s="13" t="s">
        <v>5</v>
      </c>
      <c r="F101" s="13" t="s">
        <v>7</v>
      </c>
      <c r="G101" s="13" t="s">
        <v>5</v>
      </c>
      <c r="H101" s="13" t="s">
        <v>7</v>
      </c>
      <c r="I101" s="13" t="s">
        <v>7</v>
      </c>
      <c r="J101" s="13" t="s">
        <v>5</v>
      </c>
      <c r="K101" s="13" t="s">
        <v>7</v>
      </c>
      <c r="L101" s="13" t="s">
        <v>5</v>
      </c>
      <c r="M101" s="13" t="s">
        <v>7</v>
      </c>
      <c r="N101" s="13" t="s">
        <v>7</v>
      </c>
      <c r="O101" s="13" t="s">
        <v>5</v>
      </c>
      <c r="P101" s="13" t="s">
        <v>7</v>
      </c>
      <c r="Q101" s="13" t="s">
        <v>5</v>
      </c>
      <c r="R101" s="14">
        <v>9</v>
      </c>
    </row>
    <row r="102" spans="1:18" ht="15.75" customHeight="1" x14ac:dyDescent="0.2">
      <c r="A102" s="9">
        <v>44614.98126346065</v>
      </c>
      <c r="B102" s="10" t="s">
        <v>11</v>
      </c>
      <c r="C102" s="10" t="s">
        <v>7</v>
      </c>
      <c r="D102" s="10" t="s">
        <v>7</v>
      </c>
      <c r="E102" s="10" t="s">
        <v>5</v>
      </c>
      <c r="F102" s="10" t="s">
        <v>5</v>
      </c>
      <c r="G102" s="10" t="s">
        <v>7</v>
      </c>
      <c r="H102" s="10" t="s">
        <v>5</v>
      </c>
      <c r="I102" s="10" t="s">
        <v>7</v>
      </c>
      <c r="J102" s="10" t="s">
        <v>5</v>
      </c>
      <c r="K102" s="10" t="s">
        <v>7</v>
      </c>
      <c r="L102" s="10" t="s">
        <v>7</v>
      </c>
      <c r="M102" s="10" t="s">
        <v>5</v>
      </c>
      <c r="N102" s="10" t="s">
        <v>7</v>
      </c>
      <c r="O102" s="10" t="s">
        <v>7</v>
      </c>
      <c r="P102" s="10" t="s">
        <v>5</v>
      </c>
      <c r="Q102" s="10" t="s">
        <v>5</v>
      </c>
      <c r="R102" s="11">
        <v>5</v>
      </c>
    </row>
    <row r="103" spans="1:18" ht="15.75" customHeight="1" x14ac:dyDescent="0.2">
      <c r="A103" s="12">
        <v>44615.633582951385</v>
      </c>
      <c r="B103" s="13" t="s">
        <v>12</v>
      </c>
      <c r="C103" s="13" t="s">
        <v>7</v>
      </c>
      <c r="D103" s="13" t="s">
        <v>5</v>
      </c>
      <c r="E103" s="13" t="s">
        <v>5</v>
      </c>
      <c r="F103" s="13" t="s">
        <v>7</v>
      </c>
      <c r="G103" s="13" t="s">
        <v>7</v>
      </c>
      <c r="H103" s="13" t="s">
        <v>5</v>
      </c>
      <c r="I103" s="13" t="s">
        <v>5</v>
      </c>
      <c r="J103" s="13" t="s">
        <v>7</v>
      </c>
      <c r="K103" s="13" t="s">
        <v>7</v>
      </c>
      <c r="L103" s="13" t="s">
        <v>7</v>
      </c>
      <c r="M103" s="13" t="s">
        <v>5</v>
      </c>
      <c r="N103" s="13" t="s">
        <v>5</v>
      </c>
      <c r="O103" s="13" t="s">
        <v>7</v>
      </c>
      <c r="P103" s="13" t="s">
        <v>7</v>
      </c>
      <c r="Q103" s="13" t="s">
        <v>7</v>
      </c>
      <c r="R103" s="14">
        <v>10</v>
      </c>
    </row>
    <row r="104" spans="1:18" ht="15.75" customHeight="1" x14ac:dyDescent="0.2">
      <c r="A104" s="9">
        <v>44615.63406798611</v>
      </c>
      <c r="B104" s="10" t="s">
        <v>11</v>
      </c>
      <c r="C104" s="10" t="s">
        <v>7</v>
      </c>
      <c r="D104" s="10" t="s">
        <v>7</v>
      </c>
      <c r="E104" s="10" t="s">
        <v>7</v>
      </c>
      <c r="F104" s="10" t="s">
        <v>7</v>
      </c>
      <c r="G104" s="10" t="s">
        <v>5</v>
      </c>
      <c r="H104" s="10" t="s">
        <v>7</v>
      </c>
      <c r="I104" s="10" t="s">
        <v>7</v>
      </c>
      <c r="J104" s="10" t="s">
        <v>5</v>
      </c>
      <c r="K104" s="10" t="s">
        <v>5</v>
      </c>
      <c r="L104" s="10" t="s">
        <v>5</v>
      </c>
      <c r="M104" s="10" t="s">
        <v>7</v>
      </c>
      <c r="N104" s="10" t="s">
        <v>7</v>
      </c>
      <c r="O104" s="10" t="s">
        <v>5</v>
      </c>
      <c r="P104" s="10" t="s">
        <v>5</v>
      </c>
      <c r="Q104" s="10" t="s">
        <v>7</v>
      </c>
      <c r="R104" s="11">
        <v>8</v>
      </c>
    </row>
    <row r="105" spans="1:18" ht="15.75" customHeight="1" x14ac:dyDescent="0.2">
      <c r="A105" s="12">
        <v>44616.334495752315</v>
      </c>
      <c r="B105" s="13" t="s">
        <v>13</v>
      </c>
      <c r="C105" s="13" t="s">
        <v>7</v>
      </c>
      <c r="D105" s="13" t="s">
        <v>5</v>
      </c>
      <c r="E105" s="13" t="s">
        <v>5</v>
      </c>
      <c r="F105" s="13" t="s">
        <v>7</v>
      </c>
      <c r="G105" s="13" t="s">
        <v>7</v>
      </c>
      <c r="H105" s="13" t="s">
        <v>5</v>
      </c>
      <c r="I105" s="13" t="s">
        <v>7</v>
      </c>
      <c r="J105" s="13" t="s">
        <v>5</v>
      </c>
      <c r="K105" s="13" t="s">
        <v>7</v>
      </c>
      <c r="L105" s="13" t="s">
        <v>5</v>
      </c>
      <c r="M105" s="13" t="s">
        <v>7</v>
      </c>
      <c r="N105" s="13" t="s">
        <v>7</v>
      </c>
      <c r="O105" s="13" t="s">
        <v>7</v>
      </c>
      <c r="P105" s="13" t="s">
        <v>5</v>
      </c>
      <c r="Q105" s="13" t="s">
        <v>5</v>
      </c>
      <c r="R105" s="14">
        <v>7</v>
      </c>
    </row>
    <row r="106" spans="1:18" ht="15.75" customHeight="1" x14ac:dyDescent="0.2">
      <c r="A106" s="9">
        <v>44625.88259069444</v>
      </c>
      <c r="B106" s="10" t="s">
        <v>12</v>
      </c>
      <c r="C106" s="10" t="s">
        <v>5</v>
      </c>
      <c r="D106" s="10" t="s">
        <v>5</v>
      </c>
      <c r="E106" s="10" t="s">
        <v>7</v>
      </c>
      <c r="F106" s="10" t="s">
        <v>7</v>
      </c>
      <c r="G106" s="10" t="s">
        <v>5</v>
      </c>
      <c r="H106" s="10" t="s">
        <v>5</v>
      </c>
      <c r="I106" s="10" t="s">
        <v>7</v>
      </c>
      <c r="J106" s="10" t="s">
        <v>5</v>
      </c>
      <c r="K106" s="10" t="s">
        <v>5</v>
      </c>
      <c r="L106" s="10" t="s">
        <v>5</v>
      </c>
      <c r="M106" s="10" t="s">
        <v>5</v>
      </c>
      <c r="N106" s="10" t="s">
        <v>5</v>
      </c>
      <c r="O106" s="10" t="s">
        <v>5</v>
      </c>
      <c r="P106" s="10" t="s">
        <v>7</v>
      </c>
      <c r="Q106" s="10" t="s">
        <v>7</v>
      </c>
      <c r="R106" s="11">
        <v>10</v>
      </c>
    </row>
    <row r="107" spans="1:18" ht="15.75" customHeight="1" x14ac:dyDescent="0.2">
      <c r="A107" s="12">
        <v>44630.725363877311</v>
      </c>
      <c r="B107" s="13" t="s">
        <v>12</v>
      </c>
      <c r="C107" s="13" t="s">
        <v>7</v>
      </c>
      <c r="D107" s="13" t="s">
        <v>7</v>
      </c>
      <c r="E107" s="13" t="s">
        <v>7</v>
      </c>
      <c r="F107" s="13" t="s">
        <v>5</v>
      </c>
      <c r="G107" s="13" t="s">
        <v>7</v>
      </c>
      <c r="H107" s="13" t="s">
        <v>5</v>
      </c>
      <c r="I107" s="13" t="s">
        <v>7</v>
      </c>
      <c r="J107" s="13" t="s">
        <v>5</v>
      </c>
      <c r="K107" s="13" t="s">
        <v>7</v>
      </c>
      <c r="L107" s="13" t="s">
        <v>5</v>
      </c>
      <c r="M107" s="13" t="s">
        <v>5</v>
      </c>
      <c r="N107" s="13" t="s">
        <v>7</v>
      </c>
      <c r="O107" s="13" t="s">
        <v>5</v>
      </c>
      <c r="P107" s="13" t="s">
        <v>7</v>
      </c>
      <c r="Q107" s="13" t="s">
        <v>5</v>
      </c>
      <c r="R107" s="14">
        <v>7</v>
      </c>
    </row>
    <row r="108" spans="1:18" ht="15.75" customHeight="1" x14ac:dyDescent="0.2">
      <c r="A108" s="9">
        <v>44630.726755347219</v>
      </c>
      <c r="B108" s="10" t="s">
        <v>12</v>
      </c>
      <c r="C108" s="10" t="s">
        <v>7</v>
      </c>
      <c r="D108" s="10" t="s">
        <v>5</v>
      </c>
      <c r="E108" s="10" t="s">
        <v>5</v>
      </c>
      <c r="F108" s="10" t="s">
        <v>7</v>
      </c>
      <c r="G108" s="10" t="s">
        <v>5</v>
      </c>
      <c r="H108" s="10" t="s">
        <v>5</v>
      </c>
      <c r="I108" s="10" t="s">
        <v>5</v>
      </c>
      <c r="J108" s="10" t="s">
        <v>5</v>
      </c>
      <c r="K108" s="10" t="s">
        <v>7</v>
      </c>
      <c r="L108" s="10" t="s">
        <v>7</v>
      </c>
      <c r="M108" s="10" t="s">
        <v>5</v>
      </c>
      <c r="N108" s="10" t="s">
        <v>5</v>
      </c>
      <c r="O108" s="10" t="s">
        <v>7</v>
      </c>
      <c r="P108" s="10" t="s">
        <v>5</v>
      </c>
      <c r="Q108" s="10" t="s">
        <v>5</v>
      </c>
      <c r="R108" s="11">
        <v>8</v>
      </c>
    </row>
    <row r="109" spans="1:18" ht="15.75" customHeight="1" x14ac:dyDescent="0.2">
      <c r="A109" s="12">
        <v>44630.730584699078</v>
      </c>
      <c r="B109" s="13" t="s">
        <v>12</v>
      </c>
      <c r="C109" s="13" t="s">
        <v>7</v>
      </c>
      <c r="D109" s="13" t="s">
        <v>7</v>
      </c>
      <c r="E109" s="13" t="s">
        <v>5</v>
      </c>
      <c r="F109" s="13" t="s">
        <v>7</v>
      </c>
      <c r="G109" s="13" t="s">
        <v>7</v>
      </c>
      <c r="H109" s="13" t="s">
        <v>5</v>
      </c>
      <c r="I109" s="13" t="s">
        <v>7</v>
      </c>
      <c r="J109" s="13" t="s">
        <v>5</v>
      </c>
      <c r="K109" s="13" t="s">
        <v>7</v>
      </c>
      <c r="L109" s="13" t="s">
        <v>5</v>
      </c>
      <c r="M109" s="13" t="s">
        <v>5</v>
      </c>
      <c r="N109" s="13" t="s">
        <v>5</v>
      </c>
      <c r="O109" s="13" t="s">
        <v>7</v>
      </c>
      <c r="P109" s="13" t="s">
        <v>5</v>
      </c>
      <c r="Q109" s="13" t="s">
        <v>7</v>
      </c>
      <c r="R109" s="14">
        <v>9</v>
      </c>
    </row>
    <row r="110" spans="1:18" ht="15.75" customHeight="1" x14ac:dyDescent="0.2">
      <c r="A110" s="9">
        <v>44630.782533449077</v>
      </c>
      <c r="B110" s="10" t="s">
        <v>13</v>
      </c>
      <c r="C110" s="10" t="s">
        <v>7</v>
      </c>
      <c r="D110" s="10" t="s">
        <v>5</v>
      </c>
      <c r="E110" s="10" t="s">
        <v>7</v>
      </c>
      <c r="F110" s="10" t="s">
        <v>5</v>
      </c>
      <c r="G110" s="10" t="s">
        <v>5</v>
      </c>
      <c r="H110" s="10" t="s">
        <v>7</v>
      </c>
      <c r="I110" s="10" t="s">
        <v>7</v>
      </c>
      <c r="J110" s="10" t="s">
        <v>5</v>
      </c>
      <c r="K110" s="10" t="s">
        <v>7</v>
      </c>
      <c r="L110" s="10" t="s">
        <v>5</v>
      </c>
      <c r="M110" s="10" t="s">
        <v>7</v>
      </c>
      <c r="N110" s="10" t="s">
        <v>5</v>
      </c>
      <c r="O110" s="10" t="s">
        <v>5</v>
      </c>
      <c r="P110" s="10" t="s">
        <v>5</v>
      </c>
      <c r="Q110" s="10" t="s">
        <v>5</v>
      </c>
      <c r="R110" s="11">
        <v>9</v>
      </c>
    </row>
    <row r="111" spans="1:18" ht="15.75" customHeight="1" x14ac:dyDescent="0.2">
      <c r="A111" s="12">
        <v>44642.740728715275</v>
      </c>
      <c r="B111" s="13" t="s">
        <v>13</v>
      </c>
      <c r="C111" s="13" t="s">
        <v>7</v>
      </c>
      <c r="D111" s="13" t="s">
        <v>5</v>
      </c>
      <c r="E111" s="13" t="s">
        <v>5</v>
      </c>
      <c r="F111" s="13" t="s">
        <v>5</v>
      </c>
      <c r="G111" s="13" t="s">
        <v>5</v>
      </c>
      <c r="H111" s="13" t="s">
        <v>5</v>
      </c>
      <c r="I111" s="13" t="s">
        <v>7</v>
      </c>
      <c r="J111" s="13" t="s">
        <v>5</v>
      </c>
      <c r="K111" s="13" t="s">
        <v>7</v>
      </c>
      <c r="L111" s="13" t="s">
        <v>7</v>
      </c>
      <c r="M111" s="13" t="s">
        <v>5</v>
      </c>
      <c r="N111" s="13" t="s">
        <v>7</v>
      </c>
      <c r="O111" s="13" t="s">
        <v>7</v>
      </c>
      <c r="P111" s="13" t="s">
        <v>5</v>
      </c>
      <c r="Q111" s="13" t="s">
        <v>7</v>
      </c>
      <c r="R111" s="14">
        <v>8</v>
      </c>
    </row>
    <row r="115" spans="2:17" ht="15.75" customHeight="1" x14ac:dyDescent="0.2">
      <c r="B115" t="s">
        <v>5</v>
      </c>
      <c r="C115">
        <f>COUNTIF(C$100:C$111,"Bach")</f>
        <v>1</v>
      </c>
      <c r="D115">
        <f t="shared" ref="D115:Q115" si="4">COUNTIF(D$100:D$111,"Bach")</f>
        <v>8</v>
      </c>
      <c r="E115">
        <f t="shared" si="4"/>
        <v>8</v>
      </c>
      <c r="F115">
        <f t="shared" si="4"/>
        <v>4</v>
      </c>
      <c r="G115">
        <f t="shared" si="4"/>
        <v>7</v>
      </c>
      <c r="H115">
        <f t="shared" si="4"/>
        <v>9</v>
      </c>
      <c r="I115">
        <f t="shared" si="4"/>
        <v>2</v>
      </c>
      <c r="J115">
        <f t="shared" si="4"/>
        <v>11</v>
      </c>
      <c r="K115">
        <f t="shared" si="4"/>
        <v>3</v>
      </c>
      <c r="L115">
        <f t="shared" si="4"/>
        <v>8</v>
      </c>
      <c r="M115">
        <f t="shared" si="4"/>
        <v>8</v>
      </c>
      <c r="N115">
        <f t="shared" si="4"/>
        <v>5</v>
      </c>
      <c r="O115">
        <f t="shared" si="4"/>
        <v>6</v>
      </c>
      <c r="P115">
        <f t="shared" si="4"/>
        <v>7</v>
      </c>
      <c r="Q115">
        <f t="shared" si="4"/>
        <v>7</v>
      </c>
    </row>
    <row r="116" spans="2:17" ht="15.75" customHeight="1" x14ac:dyDescent="0.2">
      <c r="B116" t="s">
        <v>7</v>
      </c>
      <c r="C116">
        <f>COUNTIF(C$100:C$111,"IA")</f>
        <v>11</v>
      </c>
      <c r="D116">
        <f t="shared" ref="D116:Q116" si="5">COUNTIF(D$100:D$111,"IA")</f>
        <v>4</v>
      </c>
      <c r="E116">
        <f t="shared" si="5"/>
        <v>4</v>
      </c>
      <c r="F116">
        <f t="shared" si="5"/>
        <v>8</v>
      </c>
      <c r="G116">
        <f t="shared" si="5"/>
        <v>5</v>
      </c>
      <c r="H116">
        <f t="shared" si="5"/>
        <v>3</v>
      </c>
      <c r="I116">
        <f t="shared" si="5"/>
        <v>10</v>
      </c>
      <c r="J116">
        <f t="shared" si="5"/>
        <v>1</v>
      </c>
      <c r="K116">
        <f t="shared" si="5"/>
        <v>9</v>
      </c>
      <c r="L116">
        <f t="shared" si="5"/>
        <v>4</v>
      </c>
      <c r="M116">
        <f t="shared" si="5"/>
        <v>4</v>
      </c>
      <c r="N116">
        <f t="shared" si="5"/>
        <v>7</v>
      </c>
      <c r="O116">
        <f t="shared" si="5"/>
        <v>6</v>
      </c>
      <c r="P116">
        <f t="shared" si="5"/>
        <v>5</v>
      </c>
      <c r="Q116">
        <f t="shared" si="5"/>
        <v>5</v>
      </c>
    </row>
  </sheetData>
  <customSheetViews>
    <customSheetView guid="{AD1E1A3C-CD71-496D-A11E-B32F57C3B073}" filter="1" showAutoFilter="1">
      <pageMargins left="0.7" right="0.7" top="0.75" bottom="0.75" header="0.3" footer="0.3"/>
      <autoFilter ref="B4:R41" xr:uid="{B316406B-2FAB-440A-9F9E-FCB318CF5E0D}"/>
    </customSheetView>
  </customSheetViews>
  <pageMargins left="0.7" right="0.7" top="0.75" bottom="0.75" header="0.3" footer="0.3"/>
  <pageSetup paperSize="9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Respuestas de formulario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Velasco</dc:creator>
  <cp:lastModifiedBy>Juan Velasco</cp:lastModifiedBy>
  <cp:lastPrinted>2022-05-10T11:32:35Z</cp:lastPrinted>
  <dcterms:modified xsi:type="dcterms:W3CDTF">2022-05-10T11:34:42Z</dcterms:modified>
</cp:coreProperties>
</file>