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C19" i="1"/>
  <c r="C18" i="1"/>
  <c r="C24" i="1"/>
  <c r="C23" i="1"/>
  <c r="C22" i="1"/>
  <c r="C16" i="1"/>
  <c r="C15" i="1"/>
  <c r="C14" i="1"/>
  <c r="C12" i="1"/>
  <c r="C11" i="1"/>
  <c r="C10" i="1"/>
  <c r="F10" i="1" l="1"/>
  <c r="G13" i="1" s="1"/>
  <c r="G15" i="1" l="1"/>
  <c r="F14" i="1" s="1"/>
  <c r="F19" i="1" s="1"/>
  <c r="G12" i="1"/>
  <c r="F11" i="1" s="1"/>
  <c r="F16" i="1"/>
</calcChain>
</file>

<file path=xl/sharedStrings.xml><?xml version="1.0" encoding="utf-8"?>
<sst xmlns="http://schemas.openxmlformats.org/spreadsheetml/2006/main" count="42" uniqueCount="39">
  <si>
    <t>融资预测模型</t>
    <phoneticPr fontId="1" type="noConversion"/>
  </si>
  <si>
    <t>年份n</t>
    <phoneticPr fontId="1" type="noConversion"/>
  </si>
  <si>
    <t>固定资产</t>
    <phoneticPr fontId="1" type="noConversion"/>
  </si>
  <si>
    <t>长期负债</t>
    <phoneticPr fontId="1" type="noConversion"/>
  </si>
  <si>
    <t>销售收入</t>
    <phoneticPr fontId="1" type="noConversion"/>
  </si>
  <si>
    <t>关系模型</t>
    <phoneticPr fontId="1" type="noConversion"/>
  </si>
  <si>
    <t>流动资产</t>
    <phoneticPr fontId="1" type="noConversion"/>
  </si>
  <si>
    <t>流动负债</t>
    <phoneticPr fontId="1" type="noConversion"/>
  </si>
  <si>
    <t>融资预测</t>
    <phoneticPr fontId="1" type="noConversion"/>
  </si>
  <si>
    <t>预测年份</t>
    <phoneticPr fontId="1" type="noConversion"/>
  </si>
  <si>
    <t>1、预测收入</t>
    <phoneticPr fontId="1" type="noConversion"/>
  </si>
  <si>
    <t>2、资产增加额</t>
    <phoneticPr fontId="1" type="noConversion"/>
  </si>
  <si>
    <t>预测流动资产</t>
    <phoneticPr fontId="1" type="noConversion"/>
  </si>
  <si>
    <t>预测固定资产</t>
    <phoneticPr fontId="1" type="noConversion"/>
  </si>
  <si>
    <t>3、减：负债增加额</t>
    <phoneticPr fontId="1" type="noConversion"/>
  </si>
  <si>
    <t>预测流动负债</t>
    <phoneticPr fontId="1" type="noConversion"/>
  </si>
  <si>
    <t>减：流存收益增加</t>
    <phoneticPr fontId="1" type="noConversion"/>
  </si>
  <si>
    <t>销售净利率</t>
    <phoneticPr fontId="1" type="noConversion"/>
  </si>
  <si>
    <t>股利支付率</t>
    <phoneticPr fontId="1" type="noConversion"/>
  </si>
  <si>
    <t>4、外部融资需求</t>
    <phoneticPr fontId="1" type="noConversion"/>
  </si>
  <si>
    <t>Y1=A1*X+B1</t>
    <phoneticPr fontId="1" type="noConversion"/>
  </si>
  <si>
    <t>Y2=A2*X+B2</t>
    <phoneticPr fontId="1" type="noConversion"/>
  </si>
  <si>
    <t>Y3=A3*X+B3</t>
    <phoneticPr fontId="1" type="noConversion"/>
  </si>
  <si>
    <t>Y=A*n+B</t>
    <phoneticPr fontId="1" type="noConversion"/>
  </si>
  <si>
    <t>A1=</t>
    <phoneticPr fontId="1" type="noConversion"/>
  </si>
  <si>
    <t>B1=</t>
    <phoneticPr fontId="1" type="noConversion"/>
  </si>
  <si>
    <r>
      <t>R</t>
    </r>
    <r>
      <rPr>
        <sz val="11"/>
        <color theme="1"/>
        <rFont val="宋体"/>
        <family val="3"/>
        <charset val="134"/>
      </rPr>
      <t>²</t>
    </r>
    <r>
      <rPr>
        <sz val="11"/>
        <color theme="1"/>
        <rFont val="宋体"/>
        <family val="2"/>
        <charset val="134"/>
      </rPr>
      <t>=</t>
    </r>
    <phoneticPr fontId="1" type="noConversion"/>
  </si>
  <si>
    <t>A2=</t>
    <phoneticPr fontId="1" type="noConversion"/>
  </si>
  <si>
    <t>B2=</t>
    <phoneticPr fontId="1" type="noConversion"/>
  </si>
  <si>
    <t>A3=</t>
    <phoneticPr fontId="1" type="noConversion"/>
  </si>
  <si>
    <t>B3=</t>
    <phoneticPr fontId="1" type="noConversion"/>
  </si>
  <si>
    <t>A=</t>
    <phoneticPr fontId="1" type="noConversion"/>
  </si>
  <si>
    <t>B=</t>
    <phoneticPr fontId="1" type="noConversion"/>
  </si>
  <si>
    <t>销售收入X</t>
    <phoneticPr fontId="1" type="noConversion"/>
  </si>
  <si>
    <t>流动资产Y1</t>
    <phoneticPr fontId="1" type="noConversion"/>
  </si>
  <si>
    <t>固定资产Y2</t>
    <phoneticPr fontId="1" type="noConversion"/>
  </si>
  <si>
    <t>流动负债Y3</t>
    <phoneticPr fontId="1" type="noConversion"/>
  </si>
  <si>
    <t>备注：1、假设分析预测年份收入为3000000（F10），返回单元格（F19）中数值为297500；</t>
    <phoneticPr fontId="1" type="noConversion"/>
  </si>
  <si>
    <t xml:space="preserve">      2、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</si>
</sst>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3" fontId="5" fillId="0" borderId="0" xfId="1" applyFont="1">
      <alignment vertical="center"/>
    </xf>
    <xf numFmtId="43" fontId="5" fillId="0" borderId="0" xfId="1" applyFont="1" applyFill="1">
      <alignment vertical="center"/>
    </xf>
    <xf numFmtId="43" fontId="5" fillId="5" borderId="0" xfId="1" applyFont="1" applyFill="1">
      <alignment vertical="center"/>
    </xf>
    <xf numFmtId="43" fontId="5" fillId="6" borderId="0" xfId="1" applyFont="1" applyFill="1">
      <alignment vertical="center"/>
    </xf>
    <xf numFmtId="43" fontId="5" fillId="10" borderId="0" xfId="1" applyFont="1" applyFill="1">
      <alignment vertical="center"/>
    </xf>
    <xf numFmtId="43" fontId="5" fillId="8" borderId="0" xfId="1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showGridLines="0" tabSelected="1" topLeftCell="A11" workbookViewId="0">
      <selection sqref="A1:XFD1048576"/>
    </sheetView>
  </sheetViews>
  <sheetFormatPr defaultRowHeight="13.5" x14ac:dyDescent="0.15"/>
  <cols>
    <col min="1" max="1" width="11" customWidth="1"/>
    <col min="2" max="2" width="12.75" customWidth="1"/>
    <col min="3" max="3" width="13.625" style="4" customWidth="1"/>
    <col min="4" max="4" width="16.75" customWidth="1"/>
    <col min="5" max="5" width="13.125" customWidth="1"/>
    <col min="6" max="6" width="12.5" customWidth="1"/>
    <col min="7" max="7" width="12" customWidth="1"/>
    <col min="10" max="10" width="15" bestFit="1" customWidth="1"/>
  </cols>
  <sheetData>
    <row r="1" spans="1:10" ht="33.75" customHeight="1" x14ac:dyDescent="0.15">
      <c r="A1" s="8" t="s">
        <v>0</v>
      </c>
      <c r="B1" s="8"/>
      <c r="C1" s="8"/>
      <c r="D1" s="8"/>
      <c r="E1" s="8"/>
      <c r="F1" s="8"/>
      <c r="G1" s="8"/>
    </row>
    <row r="2" spans="1:10" x14ac:dyDescent="0.15">
      <c r="A2" s="7" t="s">
        <v>1</v>
      </c>
      <c r="B2" s="7">
        <v>2007</v>
      </c>
      <c r="C2" s="7">
        <v>2008</v>
      </c>
      <c r="D2" s="7">
        <v>2009</v>
      </c>
      <c r="E2" s="7">
        <v>2010</v>
      </c>
      <c r="F2" s="7">
        <v>2011</v>
      </c>
      <c r="G2" s="1"/>
    </row>
    <row r="3" spans="1:10" x14ac:dyDescent="0.15">
      <c r="A3" s="2" t="s">
        <v>34</v>
      </c>
      <c r="B3" s="12">
        <v>1200000</v>
      </c>
      <c r="C3" s="13">
        <v>1400000</v>
      </c>
      <c r="D3" s="12">
        <v>1550000</v>
      </c>
      <c r="E3" s="12">
        <v>1600000</v>
      </c>
      <c r="F3" s="12">
        <v>1700000</v>
      </c>
      <c r="G3" s="12"/>
    </row>
    <row r="4" spans="1:10" x14ac:dyDescent="0.15">
      <c r="A4" s="2" t="s">
        <v>35</v>
      </c>
      <c r="B4" s="12">
        <v>2400000</v>
      </c>
      <c r="C4" s="13">
        <v>2600000</v>
      </c>
      <c r="D4" s="12">
        <v>2850000</v>
      </c>
      <c r="E4" s="12">
        <v>3200000</v>
      </c>
      <c r="F4" s="12">
        <v>3300000</v>
      </c>
      <c r="G4" s="12"/>
    </row>
    <row r="5" spans="1:10" x14ac:dyDescent="0.15">
      <c r="A5" s="2" t="s">
        <v>36</v>
      </c>
      <c r="B5" s="12">
        <v>600000</v>
      </c>
      <c r="C5" s="13">
        <v>700000</v>
      </c>
      <c r="D5" s="12">
        <v>750000</v>
      </c>
      <c r="E5" s="12">
        <v>800000</v>
      </c>
      <c r="F5" s="12">
        <v>850000</v>
      </c>
      <c r="G5" s="12"/>
    </row>
    <row r="6" spans="1:10" x14ac:dyDescent="0.15">
      <c r="A6" s="2" t="s">
        <v>3</v>
      </c>
      <c r="B6" s="12">
        <v>100000</v>
      </c>
      <c r="C6" s="13">
        <v>1400000</v>
      </c>
      <c r="D6" s="12">
        <v>1550000</v>
      </c>
      <c r="E6" s="12">
        <v>1600000</v>
      </c>
      <c r="F6" s="12">
        <v>1700000</v>
      </c>
      <c r="G6" s="12"/>
    </row>
    <row r="7" spans="1:10" x14ac:dyDescent="0.15">
      <c r="A7" s="2" t="s">
        <v>33</v>
      </c>
      <c r="B7" s="12">
        <v>1800000</v>
      </c>
      <c r="C7" s="13">
        <v>2000000</v>
      </c>
      <c r="D7" s="12">
        <v>2200000</v>
      </c>
      <c r="E7" s="12">
        <v>2400000</v>
      </c>
      <c r="F7" s="12">
        <v>2500000</v>
      </c>
      <c r="G7" s="12"/>
    </row>
    <row r="8" spans="1:10" x14ac:dyDescent="0.15">
      <c r="A8" s="11" t="s">
        <v>5</v>
      </c>
      <c r="B8" s="11"/>
      <c r="C8" s="11"/>
      <c r="D8" s="10" t="s">
        <v>8</v>
      </c>
      <c r="E8" s="10"/>
      <c r="F8" s="10"/>
      <c r="G8" s="10"/>
    </row>
    <row r="9" spans="1:10" x14ac:dyDescent="0.15">
      <c r="A9" s="2" t="s">
        <v>6</v>
      </c>
      <c r="B9" t="s">
        <v>20</v>
      </c>
      <c r="C9" s="5"/>
      <c r="D9" s="2" t="s">
        <v>9</v>
      </c>
      <c r="E9" s="2"/>
      <c r="F9" s="9">
        <v>2012</v>
      </c>
      <c r="G9" s="9"/>
    </row>
    <row r="10" spans="1:10" x14ac:dyDescent="0.15">
      <c r="A10" s="2"/>
      <c r="B10" s="3" t="s">
        <v>24</v>
      </c>
      <c r="C10" s="14">
        <f>INDEX(LINEST(B3:F3,B7:F7,TRUE,TRUE),1,1)</f>
        <v>0.66768292682926833</v>
      </c>
      <c r="D10" t="s">
        <v>10</v>
      </c>
      <c r="E10" s="5"/>
      <c r="F10" s="15">
        <f>C22*F9+C23</f>
        <v>2720000</v>
      </c>
      <c r="G10" s="12"/>
    </row>
    <row r="11" spans="1:10" x14ac:dyDescent="0.15">
      <c r="A11" s="2"/>
      <c r="B11" s="3" t="s">
        <v>25</v>
      </c>
      <c r="C11" s="14">
        <f>INDEX(LINEST(B3:F3,B7:F7,TRUE,TRUE),1,2)</f>
        <v>34451.219512195094</v>
      </c>
      <c r="D11" t="s">
        <v>11</v>
      </c>
      <c r="E11" s="5"/>
      <c r="F11" s="15">
        <f>SUM(G12:G13)-SUM(F3:F4)</f>
        <v>440000</v>
      </c>
      <c r="G11" s="12"/>
      <c r="J11" s="6"/>
    </row>
    <row r="12" spans="1:10" x14ac:dyDescent="0.15">
      <c r="A12" s="2"/>
      <c r="B12" s="3" t="s">
        <v>26</v>
      </c>
      <c r="C12" s="14">
        <f>INDEX(LINEST(B3:F3,B7:F7,TRUE,TRUE),3,1)</f>
        <v>0.96199053273427459</v>
      </c>
      <c r="E12" t="s">
        <v>12</v>
      </c>
      <c r="F12" s="12"/>
      <c r="G12" s="16">
        <f>C10*F10+C11</f>
        <v>1850548.7804878049</v>
      </c>
    </row>
    <row r="13" spans="1:10" x14ac:dyDescent="0.15">
      <c r="A13" s="2" t="s">
        <v>2</v>
      </c>
      <c r="B13" t="s">
        <v>21</v>
      </c>
      <c r="C13" s="14"/>
      <c r="E13" t="s">
        <v>13</v>
      </c>
      <c r="F13" s="12"/>
      <c r="G13" s="16">
        <f>C14*F10+C15</f>
        <v>3589451.2195121953</v>
      </c>
    </row>
    <row r="14" spans="1:10" x14ac:dyDescent="0.15">
      <c r="A14" s="2"/>
      <c r="B14" s="3" t="s">
        <v>27</v>
      </c>
      <c r="C14" s="14">
        <f>INDEX(LINEST(B4:F4,B7:F7,TRUE,TRUE),1,1)</f>
        <v>1.3323170731707317</v>
      </c>
      <c r="D14" t="s">
        <v>14</v>
      </c>
      <c r="F14" s="15">
        <f>G15-F5</f>
        <v>69451.219512195094</v>
      </c>
      <c r="G14" s="12"/>
    </row>
    <row r="15" spans="1:10" x14ac:dyDescent="0.15">
      <c r="A15" s="2"/>
      <c r="B15" s="3" t="s">
        <v>28</v>
      </c>
      <c r="C15" s="14">
        <f>INDEX(LINEST(B4:F4,B7:F7,TRUE,TRUE),1,2)</f>
        <v>-34451.219512194861</v>
      </c>
      <c r="E15" t="s">
        <v>15</v>
      </c>
      <c r="F15" s="12"/>
      <c r="G15" s="16">
        <f>C18*F10+C19</f>
        <v>919451.21951219509</v>
      </c>
    </row>
    <row r="16" spans="1:10" x14ac:dyDescent="0.15">
      <c r="A16" s="2"/>
      <c r="B16" s="3" t="s">
        <v>26</v>
      </c>
      <c r="C16" s="14">
        <f>INDEX(LINEST(B4:F4,B7:F7,TRUE,TRUE),3,1)</f>
        <v>0.99017442342790774</v>
      </c>
      <c r="D16" t="s">
        <v>16</v>
      </c>
      <c r="F16" s="15">
        <f>F10*0.2*(1-0.1)</f>
        <v>489600</v>
      </c>
      <c r="G16" s="13"/>
    </row>
    <row r="17" spans="1:7" x14ac:dyDescent="0.15">
      <c r="A17" s="2" t="s">
        <v>7</v>
      </c>
      <c r="B17" t="s">
        <v>22</v>
      </c>
      <c r="C17" s="14"/>
      <c r="E17" t="s">
        <v>17</v>
      </c>
      <c r="F17" s="12"/>
      <c r="G17" s="17">
        <v>0.2</v>
      </c>
    </row>
    <row r="18" spans="1:7" x14ac:dyDescent="0.15">
      <c r="A18" s="2"/>
      <c r="B18" s="3" t="s">
        <v>29</v>
      </c>
      <c r="C18" s="14">
        <f>INDEX(LINEST(B5:F5,B7:F7,TRUE,TRUE),1,1)</f>
        <v>0.33231707317073178</v>
      </c>
      <c r="E18" t="s">
        <v>18</v>
      </c>
      <c r="F18" s="12"/>
      <c r="G18" s="17">
        <v>0.1</v>
      </c>
    </row>
    <row r="19" spans="1:7" x14ac:dyDescent="0.15">
      <c r="A19" s="2"/>
      <c r="B19" s="3" t="s">
        <v>30</v>
      </c>
      <c r="C19" s="14">
        <f>INDEX(LINEST(B5:F5,B7:F7,TRUE,TRUE),1,2)</f>
        <v>15548.780487804674</v>
      </c>
      <c r="D19" t="s">
        <v>19</v>
      </c>
      <c r="F19" s="15">
        <f>F11-F14-F16</f>
        <v>-119051.21951219509</v>
      </c>
      <c r="G19" s="12"/>
    </row>
    <row r="20" spans="1:7" x14ac:dyDescent="0.15">
      <c r="A20" s="2"/>
      <c r="B20" s="3" t="s">
        <v>26</v>
      </c>
      <c r="C20" s="14">
        <f>INDEX(LINEST(B5:F5,B7:F7,TRUE,TRUE),3,1)</f>
        <v>0.97898813447593935</v>
      </c>
    </row>
    <row r="21" spans="1:7" x14ac:dyDescent="0.15">
      <c r="A21" s="2" t="s">
        <v>4</v>
      </c>
      <c r="B21" t="s">
        <v>23</v>
      </c>
      <c r="C21" s="14"/>
    </row>
    <row r="22" spans="1:7" x14ac:dyDescent="0.15">
      <c r="B22" s="3" t="s">
        <v>31</v>
      </c>
      <c r="C22" s="14">
        <f>INDEX(LINEST(B7:F7,B2:F2,TRUE,TRUE),1,1)</f>
        <v>179999.99999999997</v>
      </c>
    </row>
    <row r="23" spans="1:7" x14ac:dyDescent="0.15">
      <c r="B23" s="3" t="s">
        <v>32</v>
      </c>
      <c r="C23" s="14">
        <f>INDEX(LINEST(B7:F7,B2:F2,TRUE,TRUE),1,2)</f>
        <v>-359439999.99999994</v>
      </c>
    </row>
    <row r="24" spans="1:7" x14ac:dyDescent="0.15">
      <c r="B24" s="3" t="s">
        <v>26</v>
      </c>
      <c r="C24" s="14">
        <f>INDEX(LINEST(B7:F7,B2:F2,TRUE,TRUE),3,1)</f>
        <v>0.98780487804878048</v>
      </c>
    </row>
    <row r="25" spans="1:7" x14ac:dyDescent="0.15">
      <c r="C25" s="5"/>
    </row>
    <row r="26" spans="1:7" x14ac:dyDescent="0.15">
      <c r="A26" t="s">
        <v>37</v>
      </c>
      <c r="C26" s="5"/>
    </row>
    <row r="27" spans="1:7" x14ac:dyDescent="0.15">
      <c r="A27" t="s">
        <v>38</v>
      </c>
      <c r="C27" s="5"/>
    </row>
    <row r="28" spans="1:7" x14ac:dyDescent="0.15">
      <c r="C28" s="5"/>
    </row>
    <row r="29" spans="1:7" x14ac:dyDescent="0.15">
      <c r="C29" s="5"/>
    </row>
    <row r="30" spans="1:7" x14ac:dyDescent="0.15">
      <c r="C30" s="5"/>
    </row>
    <row r="31" spans="1:7" x14ac:dyDescent="0.15">
      <c r="C31" s="5"/>
    </row>
    <row r="32" spans="1:7" x14ac:dyDescent="0.15">
      <c r="C32" s="5"/>
    </row>
    <row r="33" spans="3:3" x14ac:dyDescent="0.15">
      <c r="C33" s="5"/>
    </row>
    <row r="34" spans="3:3" x14ac:dyDescent="0.15">
      <c r="C34" s="5"/>
    </row>
    <row r="35" spans="3:3" x14ac:dyDescent="0.15">
      <c r="C35" s="5"/>
    </row>
    <row r="36" spans="3:3" x14ac:dyDescent="0.15">
      <c r="C36" s="5"/>
    </row>
    <row r="37" spans="3:3" x14ac:dyDescent="0.15">
      <c r="C37" s="5"/>
    </row>
    <row r="38" spans="3:3" x14ac:dyDescent="0.15">
      <c r="C38" s="5"/>
    </row>
    <row r="39" spans="3:3" x14ac:dyDescent="0.15">
      <c r="C39" s="5"/>
    </row>
    <row r="40" spans="3:3" x14ac:dyDescent="0.15">
      <c r="C40" s="5"/>
    </row>
    <row r="41" spans="3:3" x14ac:dyDescent="0.15">
      <c r="C41" s="5"/>
    </row>
    <row r="42" spans="3:3" x14ac:dyDescent="0.15">
      <c r="C42" s="5"/>
    </row>
    <row r="43" spans="3:3" x14ac:dyDescent="0.15">
      <c r="C43" s="5"/>
    </row>
    <row r="44" spans="3:3" x14ac:dyDescent="0.15">
      <c r="C44" s="5"/>
    </row>
    <row r="45" spans="3:3" x14ac:dyDescent="0.15">
      <c r="C45" s="5"/>
    </row>
    <row r="46" spans="3:3" x14ac:dyDescent="0.15">
      <c r="C46" s="5"/>
    </row>
    <row r="47" spans="3:3" x14ac:dyDescent="0.15">
      <c r="C47" s="5"/>
    </row>
    <row r="48" spans="3:3" x14ac:dyDescent="0.15">
      <c r="C48" s="5"/>
    </row>
    <row r="49" spans="3:3" x14ac:dyDescent="0.15">
      <c r="C49" s="5"/>
    </row>
    <row r="50" spans="3:3" x14ac:dyDescent="0.15">
      <c r="C50" s="5"/>
    </row>
    <row r="51" spans="3:3" x14ac:dyDescent="0.15">
      <c r="C51" s="5"/>
    </row>
    <row r="52" spans="3:3" x14ac:dyDescent="0.15">
      <c r="C52" s="5"/>
    </row>
    <row r="53" spans="3:3" x14ac:dyDescent="0.15">
      <c r="C53" s="5"/>
    </row>
    <row r="54" spans="3:3" x14ac:dyDescent="0.15">
      <c r="C54" s="5"/>
    </row>
    <row r="55" spans="3:3" x14ac:dyDescent="0.15">
      <c r="C55" s="5"/>
    </row>
    <row r="56" spans="3:3" x14ac:dyDescent="0.15">
      <c r="C56" s="5"/>
    </row>
    <row r="57" spans="3:3" x14ac:dyDescent="0.15">
      <c r="C57" s="5"/>
    </row>
    <row r="58" spans="3:3" x14ac:dyDescent="0.15">
      <c r="C58" s="5"/>
    </row>
    <row r="59" spans="3:3" x14ac:dyDescent="0.15">
      <c r="C59" s="5"/>
    </row>
    <row r="60" spans="3:3" x14ac:dyDescent="0.15">
      <c r="C60" s="5"/>
    </row>
    <row r="61" spans="3:3" x14ac:dyDescent="0.15">
      <c r="C61" s="5"/>
    </row>
    <row r="62" spans="3:3" x14ac:dyDescent="0.15">
      <c r="C62" s="5"/>
    </row>
    <row r="63" spans="3:3" x14ac:dyDescent="0.15">
      <c r="C63" s="5"/>
    </row>
    <row r="64" spans="3:3" x14ac:dyDescent="0.15">
      <c r="C64" s="5"/>
    </row>
    <row r="65" spans="3:3" x14ac:dyDescent="0.15">
      <c r="C65" s="5"/>
    </row>
    <row r="66" spans="3:3" x14ac:dyDescent="0.15">
      <c r="C66" s="5"/>
    </row>
    <row r="67" spans="3:3" x14ac:dyDescent="0.15">
      <c r="C67" s="5"/>
    </row>
    <row r="68" spans="3:3" x14ac:dyDescent="0.15">
      <c r="C68" s="5"/>
    </row>
    <row r="69" spans="3:3" x14ac:dyDescent="0.15">
      <c r="C69" s="5"/>
    </row>
    <row r="70" spans="3:3" x14ac:dyDescent="0.15">
      <c r="C70" s="5"/>
    </row>
    <row r="71" spans="3:3" x14ac:dyDescent="0.15">
      <c r="C71" s="5"/>
    </row>
    <row r="72" spans="3:3" x14ac:dyDescent="0.15">
      <c r="C72" s="5"/>
    </row>
    <row r="73" spans="3:3" x14ac:dyDescent="0.15">
      <c r="C73" s="5"/>
    </row>
    <row r="74" spans="3:3" x14ac:dyDescent="0.15">
      <c r="C74" s="5"/>
    </row>
    <row r="75" spans="3:3" x14ac:dyDescent="0.15">
      <c r="C75" s="5"/>
    </row>
    <row r="76" spans="3:3" x14ac:dyDescent="0.15">
      <c r="C76" s="5"/>
    </row>
    <row r="77" spans="3:3" x14ac:dyDescent="0.15">
      <c r="C77" s="5"/>
    </row>
    <row r="78" spans="3:3" x14ac:dyDescent="0.15">
      <c r="C78" s="5"/>
    </row>
    <row r="79" spans="3:3" x14ac:dyDescent="0.15">
      <c r="C79" s="5"/>
    </row>
    <row r="80" spans="3:3" x14ac:dyDescent="0.15">
      <c r="C80" s="5"/>
    </row>
    <row r="81" spans="3:3" x14ac:dyDescent="0.15">
      <c r="C81" s="5"/>
    </row>
    <row r="82" spans="3:3" x14ac:dyDescent="0.15">
      <c r="C82" s="5"/>
    </row>
    <row r="83" spans="3:3" x14ac:dyDescent="0.15">
      <c r="C83" s="5"/>
    </row>
    <row r="84" spans="3:3" x14ac:dyDescent="0.15">
      <c r="C84" s="5"/>
    </row>
    <row r="85" spans="3:3" x14ac:dyDescent="0.15">
      <c r="C85" s="5"/>
    </row>
    <row r="86" spans="3:3" x14ac:dyDescent="0.15">
      <c r="C86" s="5"/>
    </row>
    <row r="87" spans="3:3" x14ac:dyDescent="0.15">
      <c r="C87" s="5"/>
    </row>
    <row r="88" spans="3:3" x14ac:dyDescent="0.15">
      <c r="C88" s="5"/>
    </row>
    <row r="89" spans="3:3" x14ac:dyDescent="0.15">
      <c r="C89" s="5"/>
    </row>
    <row r="90" spans="3:3" x14ac:dyDescent="0.15">
      <c r="C90" s="5"/>
    </row>
    <row r="91" spans="3:3" x14ac:dyDescent="0.15">
      <c r="C91" s="5"/>
    </row>
    <row r="92" spans="3:3" x14ac:dyDescent="0.15">
      <c r="C92" s="5"/>
    </row>
    <row r="93" spans="3:3" x14ac:dyDescent="0.15">
      <c r="C93" s="5"/>
    </row>
    <row r="94" spans="3:3" x14ac:dyDescent="0.15">
      <c r="C94" s="5"/>
    </row>
    <row r="95" spans="3:3" x14ac:dyDescent="0.15">
      <c r="C95" s="5"/>
    </row>
    <row r="96" spans="3:3" x14ac:dyDescent="0.15">
      <c r="C96" s="5"/>
    </row>
    <row r="97" spans="3:3" x14ac:dyDescent="0.15">
      <c r="C97" s="5"/>
    </row>
    <row r="98" spans="3:3" x14ac:dyDescent="0.15">
      <c r="C98" s="5"/>
    </row>
    <row r="99" spans="3:3" x14ac:dyDescent="0.15">
      <c r="C99" s="5"/>
    </row>
    <row r="100" spans="3:3" x14ac:dyDescent="0.15">
      <c r="C100" s="5"/>
    </row>
    <row r="101" spans="3:3" x14ac:dyDescent="0.15">
      <c r="C101" s="5"/>
    </row>
  </sheetData>
  <mergeCells count="4">
    <mergeCell ref="A8:C8"/>
    <mergeCell ref="D8:G8"/>
    <mergeCell ref="A1:G1"/>
    <mergeCell ref="F9:G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SkyUN.Org</dc:creator>
  <cp:lastModifiedBy>SkyUN.Org</cp:lastModifiedBy>
  <dcterms:created xsi:type="dcterms:W3CDTF">2012-04-12T06:08:39Z</dcterms:created>
  <dcterms:modified xsi:type="dcterms:W3CDTF">2012-04-13T02:19:50Z</dcterms:modified>
</cp:coreProperties>
</file>